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L11b &amp; L12b JN1673\DataPacks\"/>
    </mc:Choice>
  </mc:AlternateContent>
  <xr:revisionPtr revIDLastSave="0" documentId="13_ncr:1_{535FDF39-4702-4133-BC58-AA94AFEB9D37}" xr6:coauthVersionLast="46" xr6:coauthVersionMax="47" xr10:uidLastSave="{00000000-0000-0000-0000-000000000000}"/>
  <bookViews>
    <workbookView xWindow="-120" yWindow="-120" windowWidth="29040" windowHeight="15840" tabRatio="766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Fusion XRF" sheetId="47897" r:id="rId8"/>
    <sheet name="Thermograv" sheetId="47898" r:id="rId9"/>
    <sheet name="IRC" sheetId="47899" r:id="rId10"/>
    <sheet name="Laser Ablation" sheetId="47900" r:id="rId11"/>
  </sheets>
  <calcPr calcId="191029" calcMode="manual" iterateDelta="0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/>
  <c r="J17" i="47895"/>
  <c r="J8" i="47895"/>
  <c r="J13" i="47895"/>
  <c r="J4" i="47895"/>
  <c r="J9" i="47895"/>
  <c r="J14" i="47895"/>
  <c r="J10" i="47895" l="1"/>
  <c r="J5" i="47895"/>
  <c r="J16" i="47895"/>
  <c r="J12" i="47895"/>
  <c r="J11" i="47895"/>
  <c r="J3" i="47895"/>
  <c r="J20" i="47895"/>
  <c r="J15" i="47895"/>
  <c r="J21" i="47895"/>
  <c r="J18" i="47895"/>
  <c r="J22" i="47895"/>
  <c r="J19" i="47895"/>
  <c r="J23" i="47895" s="1"/>
  <c r="J6" i="47895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7A10CA0-7E88-494C-8C04-DC6AC7354E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C1599DD-4B7B-4A24-BD9B-05ECBEB9D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B647BD3-A30E-48BB-AD9E-A45F3055D8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D794EFF-10A3-4AFD-BDDD-EE4D69DA3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E5E027E-30CD-401D-B5D2-2BAD931D9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6DAEE45-55A7-495D-9530-3A27DE18F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3638667-9037-4533-A7F5-721A69E30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0128783-ED74-47C2-9A80-7F06BF6DB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D21772F-1E9D-49CF-8E38-31F3E1D9C0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3652CA0-8EB7-4310-8ABD-B37536BF6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84212331-10E7-4157-9CAF-63C014086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74CB6C2-ECF9-4AB1-A4F0-38D28CD67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8018880-217F-42B1-BF36-027511194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700E203-CC94-4DF6-98EC-60C873424F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D3BA4A1-E922-4B65-A8CE-9E5DFFE6D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04C8C28-4D09-4AA9-B734-853C6709F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6384AD0-281E-433D-9604-8B26EC1B6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595BB5D-729A-4EF0-B656-67E860E5CE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EDB399E-CA33-4BA1-B125-04A752111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2D5F929-2AA1-4F0D-A69D-E3B50FCDD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D7DBDBC-A04A-40AA-96B4-B054EC637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4F801FE-62DE-4CCD-B403-5D2C4CBC1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D3E9222-7B9B-4C04-BEAD-940152636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E753744-EB6A-4853-9C1E-791B2A36B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9D3049-4C4A-43DC-877A-45F8DD18D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B641EC4-0704-4D86-980D-6DD8E06330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330025D-3E4C-460A-B73B-AF2853E17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102872D-18F0-4744-96C4-2C9DF05E0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9EF799C8-5279-4DED-AD2B-68DDBAED8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6783715E-463F-41CE-912E-1B3E21050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24A8242-D62A-461F-875D-7C73AC6B8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AA8356C-BB55-4C7A-BB94-9653793BB2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53ED4F7-5081-4D6A-A343-1B889DF514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F56C56B-3822-49A6-B41A-05EE75F4A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AEF476E-76CF-4957-A539-FE7C9B922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C056011-DD51-4B67-91F2-A9511604F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BA6BD46-6DAA-41AE-AD90-23CE12019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32391D2-2C12-42C1-9123-6E37E2895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7E88C4F5-F356-4F8A-87C0-7A4FC0055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E76A7727-A07C-4709-BE9B-BC62A4964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C68F031-2E46-4D21-87B2-A82EFDC5DE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6C2F65C-8DDD-401A-BBCE-8D190A818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55735B5D-4119-45F3-953C-F551BEF21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D6F11D8-0A94-41BB-B097-0EC0A9B75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057DAD9-994B-4A52-97CE-C1680DD45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DA4750C5-1425-4BDE-B4DF-DDED0212A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6EB53700-2253-469D-B7B2-011983D50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855B5FC-D5B2-4C9C-873E-5365C83474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3991481-3C42-4B8E-8F9C-517C954861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13EF869D-DEB2-46AD-A4BC-AFBA95E0B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68E2F8E-ED43-4C5B-B279-448448B87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F6B4DC3A-C8D4-48F5-AB4D-AC77BF5DD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80772C90-6239-44A8-953B-3E0CC9EA7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B71F9EB-DD75-4AD8-ABDD-AEF5F9FB5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B478BFD-DC6A-49AA-BC89-63E9B46D7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8C58B8DF-B087-4C50-B3DE-9B17605B8A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7EED322B-EAB7-471E-94C8-9620F94B9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51FB110-7FE1-4AA5-A114-98472CF00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0817E20-9E6A-4187-96AD-571791FC8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2F44E47-71AD-471D-875D-9806AC4F7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C9904B02-D6E9-40FD-99DE-17E7877E8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9F79368-5AF0-41D3-9155-B0D418C00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A370763-E18A-4A34-81D8-DC55D3D469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31323B7-35F7-44EF-8158-95C059850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407A7C1-0C59-4189-B990-3CE2B88F9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2BD49149-E159-4179-8B43-0D5A6AC35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<sst xmlns="http://schemas.openxmlformats.org/spreadsheetml/2006/main" count="1646" uniqueCount="319">
  <si>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</si>
  <si>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</si>
  <si>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</si>
  <si>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</si>
  <si>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</si>
  <si>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</si>
  <si>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</si>
  <si>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</si>
  <si>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</si>
  <si>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</si>
  <si>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</si>
  <si>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</si>
  <si>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</si>
  <si>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</si>
  <si>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</si>
  <si>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</si>
  <si>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</si>
  <si>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</si>
  <si>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</si>
  <si>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</si>
  <si>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</si>
  <si>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</si>
  <si>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</si>
  <si>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</si>
  <si>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</si>
  <si>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</si>
  <si>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</si>
  <si>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</si>
  <si>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</si>
  <si>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</si>
  <si>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</si>
  <si>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</si>
  <si>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</si>
  <si>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</si>
  <si>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</si>
  <si>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</si>
  <si>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</si>
  <si>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</si>
  <si>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</si>
  <si>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</si>
  <si>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</si>
  <si>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</si>
  <si>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</si>
  <si>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</si>
  <si>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</si>
  <si>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</si>
  <si>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</si>
  <si>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</si>
  <si>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</si>
  <si>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</si>
  <si>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</si>
  <si>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</si>
  <si>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</si>
  <si>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</si>
  <si>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</si>
  <si>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</si>
  <si>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</si>
  <si>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</si>
  <si>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</si>
  <si>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</si>
  <si>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</si>
  <si>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</si>
  <si>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</si>
  <si>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</si>
  <si>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</si>
  <si>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</si>
  <si>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</si>
  <si>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</si>
  <si>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</si>
  <si>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</si>
  <si>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</si>
  <si>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</si>
  <si>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</si>
  <si>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</si>
  <si>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</si>
  <si>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</si>
  <si>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</si>
  <si>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</si>
  <si>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</si>
  <si>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</si>
  <si>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</si>
  <si>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</si>
  <si>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</si>
  <si>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</si>
  <si>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</si>
  <si>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</si>
  <si>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BF*XRF</t>
  </si>
  <si>
    <t>IRC</t>
  </si>
  <si>
    <t>CaO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</si>
  <si>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</si>
  <si>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</si>
  <si>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</si>
  <si>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</si>
  <si>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</si>
  <si>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</si>
  <si>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</si>
  <si>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</si>
  <si>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</si>
  <si>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</si>
  <si>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</si>
  <si>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</si>
  <si>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</si>
  <si>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</si>
  <si>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</si>
  <si>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</si>
  <si>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</si>
  <si>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</si>
  <si>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</si>
  <si>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</si>
  <si>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</si>
  <si>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</si>
  <si>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</si>
  <si>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</si>
  <si>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</si>
  <si>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</si>
  <si>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</si>
  <si>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</si>
  <si>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</si>
  <si>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</si>
  <si>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</si>
  <si>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</si>
  <si>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</si>
  <si>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</si>
  <si>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</si>
  <si>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</si>
  <si>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</si>
  <si>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</si>
  <si>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</si>
  <si>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</si>
  <si>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</si>
  <si>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</si>
  <si>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</si>
  <si>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</si>
  <si>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</si>
  <si>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</si>
  <si>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</si>
  <si>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</si>
  <si>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</si>
  <si>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</si>
  <si>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</si>
  <si>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Laser Ablation ICP-MS</t>
  </si>
  <si>
    <t>Pb Fire Assay</t>
  </si>
  <si>
    <t>Au,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</si>
  <si>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</si>
  <si>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</si>
  <si>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</si>
  <si>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</si>
  <si>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</si>
  <si>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</si>
  <si>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</si>
  <si>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</si>
  <si>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</si>
  <si>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</si>
  <si>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</si>
  <si>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</si>
  <si>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</si>
  <si>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</si>
  <si>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</si>
  <si>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</si>
  <si>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</si>
  <si>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</si>
  <si>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</si>
  <si>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</si>
  <si>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</si>
  <si>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</si>
  <si>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</si>
  <si>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</si>
  <si>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</si>
  <si>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</si>
  <si>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</si>
  <si>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</si>
  <si>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</si>
  <si>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2.28</t>
  </si>
  <si>
    <t>2.29</t>
  </si>
  <si>
    <t>2.30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</si>
  <si>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</si>
  <si>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</si>
  <si>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</si>
  <si>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</si>
  <si>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</si>
  <si>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</si>
  <si>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</si>
  <si>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</si>
  <si>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</si>
  <si>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</si>
  <si>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</si>
  <si>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</si>
  <si>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</si>
  <si>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</si>
  <si>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</si>
  <si>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</si>
  <si>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</si>
  <si>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</si>
  <si>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</si>
  <si>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</si>
  <si>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</si>
  <si>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</si>
  <si>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&lt; 0.05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</si>
  <si>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</si>
  <si>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</si>
  <si>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</si>
  <si>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</si>
  <si>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</si>
  <si>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</si>
  <si>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</si>
  <si>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Mississauga, Ontario, Canada</t>
  </si>
  <si>
    <t>AGAT Laboratories, Thunder Bay, Ontario, Canada</t>
  </si>
  <si>
    <t>ALS, Johannesburg, South Africa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</si>
  <si>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</si>
  <si>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</si>
  <si>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</si>
  <si>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</si>
  <si>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</si>
  <si>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</si>
  <si>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</si>
  <si>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</si>
  <si>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</si>
  <si>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</si>
  <si>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</si>
  <si>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</si>
  <si>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</si>
  <si>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</si>
  <si>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MSALABS, Vancouver, BC,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</si>
  <si>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</si>
  <si>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</si>
  <si>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</si>
  <si>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</si>
  <si>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Australia Mineral Services, Perth, WA, Australia</t>
  </si>
  <si>
    <t>SGS Canada Inc., Red Lake, Ontario, Canada</t>
  </si>
  <si>
    <t>SGS Canada Inc., Vancouver, BC, Canada</t>
  </si>
  <si>
    <t>SGS del Peru, Lima, Peru</t>
  </si>
  <si>
    <t>SGS Tarkwa, Tarkwa, Western Region, Ghana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</si>
  <si>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</si>
  <si>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</si>
  <si>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</si>
  <si>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</si>
  <si>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</si>
  <si>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</si>
  <si>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</si>
  <si>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</si>
  <si>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</si>
  <si>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</si>
  <si>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</si>
  <si>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</si>
  <si>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L11b (Certified Value 0.312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</si>
  <si>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L11b (Indicative Value 14.55 wt.%)</t>
    </r>
  </si>
  <si>
    <t>Analytical results for CaO in OREAS L11b (Indicative Value 3.85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</si>
  <si>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L11b (Indicative Value 7.88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</si>
  <si>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L11b (Indicative Value 2.43 wt.%)</t>
    </r>
  </si>
  <si>
    <t>Analytical results for MgO in OREAS L11b (Indicative Value 4.51 wt.%)</t>
  </si>
  <si>
    <t>Analytical results for MnO in OREAS L11b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</si>
  <si>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L11b (Indicative Value 1.79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</si>
  <si>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L11b (Indicative Value 0.225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</si>
  <si>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L11b (Indicative Value 61.67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</si>
  <si>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L11b (Indicative Value 0.133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</si>
  <si>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L11b (Indicative Value 1.22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</si>
  <si>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L11b (Indicative Value 1.45 wt.%)</t>
    </r>
  </si>
  <si>
    <t>Analytical results for C in OREAS L11b (Indicative Value 0.085 wt.%)</t>
  </si>
  <si>
    <t>Analytical results for S in OREAS L11b (Indicative Value 0.075 wt.%)</t>
  </si>
  <si>
    <t>Analytical results for Ag in OREAS L11b (Indicative Value &lt; 0.1 ppm)</t>
  </si>
  <si>
    <t>Analytical results for As in OREAS L11b (Indicative Value 96 ppm)</t>
  </si>
  <si>
    <t>Analytical results for Ba in OREAS L11b (Indicative Value 545 ppm)</t>
  </si>
  <si>
    <t>Analytical results for Be in OREAS L11b (Indicative Value 1.8 ppm)</t>
  </si>
  <si>
    <t>Analytical results for Bi in OREAS L11b (Indicative Value 0.22 ppm)</t>
  </si>
  <si>
    <t>Analytical results for Cd in OREAS L11b (Indicative Value 0.18 ppm)</t>
  </si>
  <si>
    <t>Analytical results for Ce in OREAS L11b (Indicative Value 68 ppm)</t>
  </si>
  <si>
    <t>Analytical results for Co in OREAS L11b (Indicative Value 28.4 ppm)</t>
  </si>
  <si>
    <t>Analytical results for Cr in OREAS L11b (Indicative Value 189 ppm)</t>
  </si>
  <si>
    <t>Analytical results for Cs in OREAS L11b (Indicative Value 6.18 ppm)</t>
  </si>
  <si>
    <t>Analytical results for Cu in OREAS L11b (Indicative Value 39 ppm)</t>
  </si>
  <si>
    <t>Analytical results for Dy in OREAS L11b (Indicative Value 5.32 ppm)</t>
  </si>
  <si>
    <t>Analytical results for Er in OREAS L11b (Indicative Value 2.99 ppm)</t>
  </si>
  <si>
    <t>Analytical results for Eu in OREAS L11b (Indicative Value 1.5 ppm)</t>
  </si>
  <si>
    <t>Analytical results for Ga in OREAS L11b (Indicative Value 19.3 ppm)</t>
  </si>
  <si>
    <t>Analytical results for Gd in OREAS L11b (Indicative Value 6.02 ppm)</t>
  </si>
  <si>
    <t>Analytical results for Ge in OREAS L11b (Indicative Value 1.38 ppm)</t>
  </si>
  <si>
    <t>Analytical results for Hf in OREAS L11b (Indicative Value 5.87 ppm)</t>
  </si>
  <si>
    <t>Analytical results for Ho in OREAS L11b (Indicative Value 1.05 ppm)</t>
  </si>
  <si>
    <t>Analytical results for In in OREAS L11b (Indicative Value 0.038 ppm)</t>
  </si>
  <si>
    <t>Analytical results for La in OREAS L11b (Indicative Value 34 ppm)</t>
  </si>
  <si>
    <t>Analytical results for Lu in OREAS L11b (Indicative Value 0.4 ppm)</t>
  </si>
  <si>
    <t>Analytical results for Mn in OREAS L11b (Indicative Value 0.067 wt.%)</t>
  </si>
  <si>
    <t>Analytical results for Mo in OREAS L11b (Indicative Value 1.1 ppm)</t>
  </si>
  <si>
    <t>Analytical results for Nb in OREAS L11b (Indicative Value 18.3 ppm)</t>
  </si>
  <si>
    <t>Analytical results for Nd in OREAS L11b (Indicative Value 31.6 ppm)</t>
  </si>
  <si>
    <t>Analytical results for Ni in OREAS L11b (Indicative Value 103 ppm)</t>
  </si>
  <si>
    <t>Analytical results for Pb in OREAS L11b (Indicative Value 13.5 ppm)</t>
  </si>
  <si>
    <t>Analytical results for Pr in OREAS L11b (Indicative Value 8.06 ppm)</t>
  </si>
  <si>
    <t>Analytical results for Rb in OREAS L11b (Indicative Value 109 ppm)</t>
  </si>
  <si>
    <t>Analytical results for Re in OREAS L11b (Indicative Value &lt; 0.01 ppm)</t>
  </si>
  <si>
    <t>Analytical results for Sb in OREAS L11b (Indicative Value 65 ppm)</t>
  </si>
  <si>
    <t>Analytical results for Sc in OREAS L11b (Indicative Value 16.7 ppm)</t>
  </si>
  <si>
    <t>Analytical results for Se in OREAS L11b (Indicative Value &lt; 5 ppm)</t>
  </si>
  <si>
    <t>Analytical results for Sm in OREAS L11b (Indicative Value 6.54 ppm)</t>
  </si>
  <si>
    <t>Analytical results for Sn in OREAS L11b (Indicative Value 3 ppm)</t>
  </si>
  <si>
    <t>Analytical results for Sr in OREAS L11b (Indicative Value 218 ppm)</t>
  </si>
  <si>
    <t>Analytical results for Ta in OREAS L11b (Indicative Value 1.26 ppm)</t>
  </si>
  <si>
    <t>Analytical results for Tb in OREAS L11b (Indicative Value 0.93 ppm)</t>
  </si>
  <si>
    <t>Analytical results for Te in OREAS L11b (Indicative Value &lt; 0.2 ppm)</t>
  </si>
  <si>
    <t>Analytical results for Th in OREAS L11b (Indicative Value 11.1 ppm)</t>
  </si>
  <si>
    <t>Analytical results for Ti in OREAS L11b (Indicative Value 0.721 wt.%)</t>
  </si>
  <si>
    <t>Analytical results for Tl in OREAS L11b (Indicative Value 0.2 ppm)</t>
  </si>
  <si>
    <t>Analytical results for Tm in OREAS L11b (Indicative Value 0.45 ppm)</t>
  </si>
  <si>
    <t>Analytical results for U in OREAS L11b (Indicative Value 2.36 ppm)</t>
  </si>
  <si>
    <t>Analytical results for V in OREAS L11b (Indicative Value 135 ppm)</t>
  </si>
  <si>
    <t>Analytical results for W in OREAS L11b (Indicative Value 1.75 ppm)</t>
  </si>
  <si>
    <t>Analytical results for Y in OREAS L11b (Indicative Value 27.7 ppm)</t>
  </si>
  <si>
    <t>Analytical results for Yb in OREAS L11b (Indicative Value 2.85 ppm)</t>
  </si>
  <si>
    <t>Analytical results for Zn in OREAS L11b (Indicative Value 105 ppm)</t>
  </si>
  <si>
    <t>Analytical results for Zr in OREAS L11b (Indicative Value 207 ppm)</t>
  </si>
  <si>
    <t/>
  </si>
  <si>
    <t>Table 5. Participating Laboratory List used for OREAS L11b</t>
  </si>
  <si>
    <t>Table 4. Abbreviations used for OREAS L11b</t>
  </si>
  <si>
    <t>Table 3. Indicative Values for OREAS L11b</t>
  </si>
  <si>
    <t>Table 2. Certified Values, Expanded Uncertainty and Tolerance Limits for OREAS L11b</t>
  </si>
  <si>
    <t>Table 1. Certified Values and Performance Gates for OREAS L11b</t>
  </si>
  <si>
    <t>SI unit equivalents: ppm (parts per million; 1 x 10⁶) ≡ mg/kg</t>
  </si>
  <si>
    <t>SI unit equivalents: ppm (parts per million; 1 x 10⁶) ≡ mg/kg; wt.% (weight per cent) ≡ % (mass fraction)</t>
  </si>
  <si>
    <t>ORE - Lab-Upscaled RSD Results for CRM: OREAS L11b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</si>
</sst>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&quot;g&quot;"/>
    <numFmt numFmtId="167" formatCode="0.0&quot;g&quot;"/>
    <numFmt numFmtId="168" formatCode="0.00000"/>
    <numFmt numFmtId="169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69" fontId="3" fillId="34" borderId="0" xfId="48" applyNumberFormat="1" applyFont="1" applyFill="1" applyBorder="1" applyAlignment="1">
      <alignment vertical="center"/>
    </xf>
    <xf numFmtId="169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8" fontId="29" fillId="28" borderId="21" xfId="47" applyNumberFormat="1" applyFont="1" applyFill="1" applyBorder="1" applyAlignment="1">
      <alignment vertic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0" fontId="6" fillId="29" borderId="48" xfId="0" applyFont="1" applyFill="1" applyBorder="1" applyAlignment="1">
      <alignment horizontal="left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4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5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165" fontId="6" fillId="29" borderId="48" xfId="0" applyNumberFormat="1" applyFont="1" applyFill="1" applyBorder="1" applyAlignment="1">
      <alignment horizontal="left" vertical="center"/>
    </xf>
    <xf numFmtId="1" fontId="6" fillId="29" borderId="18" xfId="0" applyNumberFormat="1" applyFont="1" applyFill="1" applyBorder="1" applyAlignment="1">
      <alignment vertical="center"/>
    </xf>
    <xf numFmtId="1" fontId="6" fillId="29" borderId="49" xfId="0" applyNumberFormat="1" applyFont="1" applyFill="1" applyBorder="1" applyAlignment="1">
      <alignment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5" fontId="0" fillId="0" borderId="12" xfId="0" applyNumberFormat="1" applyBorder="1" applyAlignment="1">
      <alignment horizontal="center" vertical="center"/>
    </xf>
    <xf numFmtId="165" fontId="0" fillId="0" borderId="43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2" fontId="6" fillId="29" borderId="58" xfId="0" applyNumberFormat="1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125887</xdr:colOff>
      <xdr:row>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3EF0F2-D6C3-C2A4-D43A-3515BBA08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0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FAA91-3EC9-2E60-709C-328DF89C4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C4D603-0264-77BE-E208-6C3C4A670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335437</xdr:colOff>
      <xdr:row>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088F4D-FC1A-7962-2DE9-75CDECC71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573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383062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BC99DA-F713-D9A1-EA53-1A1D4D5C1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5097937</xdr:colOff>
      <xdr:row>29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D02899-22DC-6575-8CF0-518CF505C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67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27244-59F9-036E-C2B4-CFA935059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54128B-D1B1-C920-9DBB-F8AE787E0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347684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994E86-A307-BEAC-403D-97555CC97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1D5E55-0D4B-5041-B0B9-3EA61F0C6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EFBBA1-DC00-E834-7213-0A276B33D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78"/>
      <c r="B1" s="214" t="s">
        <v>315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s="46" customFormat="1" ht="15" customHeight="1">
      <c r="A2" s="47"/>
      <c r="B2" s="216" t="s">
        <v>2</v>
      </c>
      <c r="C2" s="218" t="s">
        <v>59</v>
      </c>
      <c r="D2" s="220" t="s">
        <v>60</v>
      </c>
      <c r="E2" s="221"/>
      <c r="F2" s="221"/>
      <c r="G2" s="221"/>
      <c r="H2" s="222"/>
      <c r="I2" s="223" t="s">
        <v>61</v>
      </c>
      <c r="J2" s="224"/>
      <c r="K2" s="225"/>
      <c r="L2" s="226" t="s">
        <v>62</v>
      </c>
      <c r="M2" s="226"/>
    </row>
    <row r="3" spans="1:13" s="46" customFormat="1" ht="15" customHeight="1">
      <c r="A3" s="47"/>
      <c r="B3" s="217"/>
      <c r="C3" s="219"/>
      <c r="D3" s="170" t="s">
        <v>70</v>
      </c>
      <c r="E3" s="170" t="s">
        <v>63</v>
      </c>
      <c r="F3" s="170" t="s">
        <v>64</v>
      </c>
      <c r="G3" s="170" t="s">
        <v>65</v>
      </c>
      <c r="H3" s="170" t="s">
        <v>66</v>
      </c>
      <c r="I3" s="171" t="s">
        <v>67</v>
      </c>
      <c r="J3" s="170" t="s">
        <v>68</v>
      </c>
      <c r="K3" s="172" t="s">
        <v>69</v>
      </c>
      <c r="L3" s="170" t="s">
        <v>57</v>
      </c>
      <c r="M3" s="170" t="s">
        <v>58</v>
      </c>
    </row>
    <row r="4" spans="1:13" s="46" customFormat="1" ht="15" customHeight="1">
      <c r="A4" s="47"/>
      <c r="B4" s="184" t="s">
        <v>141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7"/>
      <c r="B5" s="181" t="s">
        <v>142</v>
      </c>
      <c r="C5" s="182">
        <v>0.31180459770114949</v>
      </c>
      <c r="D5" s="183">
        <v>1.0823159796820577E-2</v>
      </c>
      <c r="E5" s="183">
        <v>0.29015827810750833</v>
      </c>
      <c r="F5" s="183">
        <v>0.33345091729479065</v>
      </c>
      <c r="G5" s="183">
        <v>0.27933511831068775</v>
      </c>
      <c r="H5" s="183">
        <v>0.34427407709161123</v>
      </c>
      <c r="I5" s="81">
        <v>3.4711354087196888E-2</v>
      </c>
      <c r="J5" s="82">
        <v>6.9422708174393777E-2</v>
      </c>
      <c r="K5" s="83">
        <v>0.10413406226159067</v>
      </c>
      <c r="L5" s="183">
        <v>0.29621436781609201</v>
      </c>
      <c r="M5" s="183">
        <v>0.32739482758620697</v>
      </c>
    </row>
    <row r="6" spans="1:13" ht="15" customHeight="1">
      <c r="B6" s="212" t="s">
        <v>316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" priority="69">
      <formula>IF(PG_IsBlnkRowRout*PG_IsBlnkRowRoutNext=1,TRUE,FALSE)</formula>
    </cfRule>
  </conditionalFormatting>
  <hyperlinks>
    <hyperlink ref="B5" location="'Fire Assay'!$A$4" display="'Fire Assay'!$A$4" xr:uid="{6FD288E3-4CE3-4A5E-8D91-2ADE1F48B4F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0538-A7F5-4DB7-8CB4-D21D9E813661}">
  <sheetPr codeName="Sheet14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8" bestFit="1" customWidth="1"/>
    <col min="66" max="16384" width="9.140625" style="2"/>
  </cols>
  <sheetData>
    <row r="1" spans="1:66" ht="15">
      <c r="B1" s="8" t="s">
        <v>257</v>
      </c>
      <c r="BM1" s="27" t="s">
        <v>194</v>
      </c>
    </row>
    <row r="2" spans="1:66" ht="15">
      <c r="A2" s="24" t="s">
        <v>94</v>
      </c>
      <c r="B2" s="18" t="s">
        <v>95</v>
      </c>
      <c r="C2" s="15" t="s">
        <v>96</v>
      </c>
      <c r="D2" s="16" t="s">
        <v>186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144</v>
      </c>
      <c r="C3" s="9" t="s">
        <v>144</v>
      </c>
      <c r="D3" s="10" t="s">
        <v>97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87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88">
        <v>0.09</v>
      </c>
      <c r="E6" s="189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1">
        <v>1</v>
      </c>
    </row>
    <row r="7" spans="1:66">
      <c r="A7" s="29"/>
      <c r="B7" s="19">
        <v>1</v>
      </c>
      <c r="C7" s="9">
        <v>2</v>
      </c>
      <c r="D7" s="23">
        <v>0.08</v>
      </c>
      <c r="E7" s="189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1">
        <v>8</v>
      </c>
    </row>
    <row r="8" spans="1:66">
      <c r="A8" s="29"/>
      <c r="B8" s="20" t="s">
        <v>180</v>
      </c>
      <c r="C8" s="12"/>
      <c r="D8" s="193">
        <v>8.4999999999999992E-2</v>
      </c>
      <c r="E8" s="189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1">
        <v>16</v>
      </c>
    </row>
    <row r="9" spans="1:66">
      <c r="A9" s="29"/>
      <c r="B9" s="3" t="s">
        <v>181</v>
      </c>
      <c r="C9" s="28"/>
      <c r="D9" s="23">
        <v>8.4999999999999992E-2</v>
      </c>
      <c r="E9" s="189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1">
        <v>8.5000000000000006E-2</v>
      </c>
      <c r="BN9" s="27"/>
    </row>
    <row r="10" spans="1:66">
      <c r="A10" s="29"/>
      <c r="B10" s="3" t="s">
        <v>182</v>
      </c>
      <c r="C10" s="28"/>
      <c r="D10" s="23">
        <v>7.0710678118654719E-3</v>
      </c>
      <c r="E10" s="189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1">
        <v>14</v>
      </c>
    </row>
    <row r="11" spans="1:66">
      <c r="A11" s="29"/>
      <c r="B11" s="3" t="s">
        <v>75</v>
      </c>
      <c r="C11" s="28"/>
      <c r="D11" s="13">
        <v>8.3189033080770261E-2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9"/>
    </row>
    <row r="12" spans="1:66">
      <c r="A12" s="29"/>
      <c r="B12" s="3" t="s">
        <v>183</v>
      </c>
      <c r="C12" s="28"/>
      <c r="D12" s="13">
        <v>-1.1102230246251565E-16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9"/>
    </row>
    <row r="13" spans="1:66">
      <c r="A13" s="29"/>
      <c r="B13" s="44" t="s">
        <v>184</v>
      </c>
      <c r="C13" s="45"/>
      <c r="D13" s="43" t="s">
        <v>185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9"/>
    </row>
    <row r="14" spans="1:66">
      <c r="B14" s="30"/>
      <c r="C14" s="20"/>
      <c r="D14" s="20"/>
      <c r="BM14" s="49"/>
    </row>
    <row r="15" spans="1:66" ht="15">
      <c r="B15" s="8" t="s">
        <v>258</v>
      </c>
      <c r="BM15" s="27" t="s">
        <v>194</v>
      </c>
    </row>
    <row r="16" spans="1:66" ht="15">
      <c r="A16" s="24" t="s">
        <v>50</v>
      </c>
      <c r="B16" s="18" t="s">
        <v>95</v>
      </c>
      <c r="C16" s="15" t="s">
        <v>96</v>
      </c>
      <c r="D16" s="16" t="s">
        <v>186</v>
      </c>
      <c r="E16" s="14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144</v>
      </c>
      <c r="C17" s="9" t="s">
        <v>144</v>
      </c>
      <c r="D17" s="10" t="s">
        <v>97</v>
      </c>
      <c r="E17" s="14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87</v>
      </c>
      <c r="E18" s="14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4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188">
        <v>0.08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>
        <v>1</v>
      </c>
    </row>
    <row r="21" spans="1:65">
      <c r="A21" s="29"/>
      <c r="B21" s="19">
        <v>1</v>
      </c>
      <c r="C21" s="9">
        <v>2</v>
      </c>
      <c r="D21" s="23">
        <v>7.0000000000000007E-2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>
        <v>8</v>
      </c>
    </row>
    <row r="22" spans="1:65">
      <c r="A22" s="29"/>
      <c r="B22" s="20" t="s">
        <v>180</v>
      </c>
      <c r="C22" s="12"/>
      <c r="D22" s="193">
        <v>7.5000000000000011E-2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>
        <v>16</v>
      </c>
    </row>
    <row r="23" spans="1:65">
      <c r="A23" s="29"/>
      <c r="B23" s="3" t="s">
        <v>181</v>
      </c>
      <c r="C23" s="28"/>
      <c r="D23" s="23">
        <v>7.5000000000000011E-2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>
        <v>7.4999999999999997E-2</v>
      </c>
    </row>
    <row r="24" spans="1:65">
      <c r="A24" s="29"/>
      <c r="B24" s="3" t="s">
        <v>182</v>
      </c>
      <c r="C24" s="28"/>
      <c r="D24" s="23">
        <v>7.0710678118654719E-3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14</v>
      </c>
    </row>
    <row r="25" spans="1:65">
      <c r="A25" s="29"/>
      <c r="B25" s="3" t="s">
        <v>75</v>
      </c>
      <c r="C25" s="28"/>
      <c r="D25" s="13">
        <v>9.428090415820628E-2</v>
      </c>
      <c r="E25" s="14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49"/>
    </row>
    <row r="26" spans="1:65">
      <c r="A26" s="29"/>
      <c r="B26" s="3" t="s">
        <v>183</v>
      </c>
      <c r="C26" s="28"/>
      <c r="D26" s="13">
        <v>2.2204460492503131E-16</v>
      </c>
      <c r="E26" s="14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49"/>
    </row>
    <row r="27" spans="1:65">
      <c r="A27" s="29"/>
      <c r="B27" s="44" t="s">
        <v>184</v>
      </c>
      <c r="C27" s="45"/>
      <c r="D27" s="43" t="s">
        <v>185</v>
      </c>
      <c r="E27" s="14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49"/>
    </row>
    <row r="28" spans="1:65">
      <c r="B28" s="30"/>
      <c r="C28" s="20"/>
      <c r="D28" s="20"/>
      <c r="BM28" s="49"/>
    </row>
    <row r="29" spans="1:65">
      <c r="BM29" s="49"/>
    </row>
    <row r="30" spans="1:65">
      <c r="BM30" s="49"/>
    </row>
    <row r="31" spans="1:65">
      <c r="BM31" s="49"/>
    </row>
    <row r="32" spans="1:65">
      <c r="BM32" s="49"/>
    </row>
    <row r="33" spans="65:65">
      <c r="BM33" s="49"/>
    </row>
    <row r="34" spans="65:65">
      <c r="BM34" s="49"/>
    </row>
    <row r="35" spans="65:65">
      <c r="BM35" s="49"/>
    </row>
    <row r="36" spans="65:65">
      <c r="BM36" s="49"/>
    </row>
    <row r="37" spans="65:65">
      <c r="BM37" s="49"/>
    </row>
    <row r="38" spans="65:65">
      <c r="BM38" s="49"/>
    </row>
    <row r="39" spans="65:65">
      <c r="BM39" s="49"/>
    </row>
    <row r="40" spans="65:65">
      <c r="BM40" s="49"/>
    </row>
    <row r="41" spans="65:65">
      <c r="BM41" s="49"/>
    </row>
    <row r="42" spans="65:65">
      <c r="BM42" s="49"/>
    </row>
    <row r="43" spans="65:65">
      <c r="BM43" s="49"/>
    </row>
    <row r="44" spans="65:65">
      <c r="BM44" s="49"/>
    </row>
    <row r="45" spans="65:65">
      <c r="BM45" s="49"/>
    </row>
    <row r="46" spans="65:65">
      <c r="BM46" s="49"/>
    </row>
    <row r="47" spans="65:65">
      <c r="BM47" s="49"/>
    </row>
    <row r="48" spans="65:65">
      <c r="BM48" s="49"/>
    </row>
    <row r="49" spans="65:65">
      <c r="BM49" s="49"/>
    </row>
    <row r="50" spans="65:65">
      <c r="BM50" s="49"/>
    </row>
    <row r="51" spans="65:65">
      <c r="BM51" s="49"/>
    </row>
    <row r="52" spans="65:65">
      <c r="BM52" s="49"/>
    </row>
    <row r="53" spans="65:65">
      <c r="BM53" s="49"/>
    </row>
    <row r="54" spans="65:65">
      <c r="BM54" s="49"/>
    </row>
    <row r="55" spans="65:65">
      <c r="BM55" s="49"/>
    </row>
    <row r="56" spans="65:65">
      <c r="BM56" s="49"/>
    </row>
    <row r="57" spans="65:65">
      <c r="BM57" s="49"/>
    </row>
    <row r="58" spans="65:65">
      <c r="BM58" s="49"/>
    </row>
    <row r="59" spans="65:65">
      <c r="BM59" s="49"/>
    </row>
    <row r="60" spans="65:65">
      <c r="BM60" s="49"/>
    </row>
    <row r="61" spans="65:65">
      <c r="BM61" s="49"/>
    </row>
    <row r="62" spans="65:65">
      <c r="BM62" s="49"/>
    </row>
    <row r="63" spans="65:65">
      <c r="BM63" s="49"/>
    </row>
    <row r="64" spans="65:65">
      <c r="BM64" s="49"/>
    </row>
    <row r="65" spans="65:65">
      <c r="BM65" s="49"/>
    </row>
    <row r="66" spans="65:65">
      <c r="BM66" s="49"/>
    </row>
    <row r="67" spans="65:65">
      <c r="BM67" s="49"/>
    </row>
    <row r="68" spans="65:65">
      <c r="BM68" s="49"/>
    </row>
    <row r="69" spans="65:65">
      <c r="BM69" s="49"/>
    </row>
    <row r="70" spans="65:65">
      <c r="BM70" s="49"/>
    </row>
    <row r="71" spans="65:65">
      <c r="BM71" s="49"/>
    </row>
    <row r="72" spans="65:65">
      <c r="BM72" s="49"/>
    </row>
    <row r="73" spans="65:65">
      <c r="BM73" s="49"/>
    </row>
    <row r="74" spans="65:65">
      <c r="BM74" s="49"/>
    </row>
    <row r="75" spans="65:65">
      <c r="BM75" s="49"/>
    </row>
    <row r="76" spans="65:65">
      <c r="BM76" s="49"/>
    </row>
    <row r="77" spans="65:65">
      <c r="BM77" s="49"/>
    </row>
    <row r="78" spans="65:65">
      <c r="BM78" s="49"/>
    </row>
    <row r="79" spans="65:65">
      <c r="BM79" s="49"/>
    </row>
    <row r="80" spans="65:65">
      <c r="BM80" s="49"/>
    </row>
    <row r="81" spans="65:65">
      <c r="BM81" s="50"/>
    </row>
    <row r="82" spans="65:65">
      <c r="BM82" s="51"/>
    </row>
    <row r="83" spans="65:65">
      <c r="BM83" s="51"/>
    </row>
    <row r="84" spans="65:65">
      <c r="BM84" s="51"/>
    </row>
    <row r="85" spans="65:65">
      <c r="BM85" s="51"/>
    </row>
    <row r="86" spans="65:65">
      <c r="BM86" s="51"/>
    </row>
    <row r="87" spans="65:65">
      <c r="BM87" s="51"/>
    </row>
    <row r="88" spans="65:65">
      <c r="BM88" s="51"/>
    </row>
    <row r="89" spans="65:65">
      <c r="BM89" s="51"/>
    </row>
    <row r="90" spans="65:65">
      <c r="BM90" s="51"/>
    </row>
    <row r="91" spans="65:65">
      <c r="BM91" s="51"/>
    </row>
    <row r="92" spans="65:65">
      <c r="BM92" s="51"/>
    </row>
    <row r="93" spans="65:65">
      <c r="BM93" s="51"/>
    </row>
    <row r="94" spans="65:65">
      <c r="BM94" s="51"/>
    </row>
    <row r="95" spans="65:65">
      <c r="BM95" s="51"/>
    </row>
    <row r="96" spans="65:65">
      <c r="BM96" s="51"/>
    </row>
    <row r="97" spans="65:65">
      <c r="BM97" s="51"/>
    </row>
    <row r="98" spans="65:65">
      <c r="BM98" s="51"/>
    </row>
    <row r="99" spans="65:65">
      <c r="BM99" s="51"/>
    </row>
    <row r="100" spans="65:65">
      <c r="BM100" s="51"/>
    </row>
    <row r="101" spans="65:65">
      <c r="BM101" s="51"/>
    </row>
    <row r="102" spans="65:65">
      <c r="BM102" s="51"/>
    </row>
    <row r="103" spans="65:65">
      <c r="BM103" s="51"/>
    </row>
    <row r="104" spans="65:65">
      <c r="BM104" s="51"/>
    </row>
    <row r="105" spans="65:65">
      <c r="BM105" s="51"/>
    </row>
    <row r="106" spans="65:65">
      <c r="BM106" s="51"/>
    </row>
    <row r="107" spans="65:65">
      <c r="BM107" s="51"/>
    </row>
    <row r="108" spans="65:65">
      <c r="BM108" s="51"/>
    </row>
    <row r="109" spans="65:65">
      <c r="BM109" s="51"/>
    </row>
    <row r="110" spans="65:65">
      <c r="BM110" s="51"/>
    </row>
    <row r="111" spans="65:65">
      <c r="BM111" s="51"/>
    </row>
    <row r="112" spans="65:65">
      <c r="BM112" s="51"/>
    </row>
    <row r="113" spans="65:65">
      <c r="BM113" s="51"/>
    </row>
    <row r="114" spans="65:65">
      <c r="BM114" s="51"/>
    </row>
    <row r="115" spans="65:65">
      <c r="BM115" s="51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11EB-0415-4657-B5C9-F5E985D0CB91}">
  <sheetPr codeName="Sheet15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8" bestFit="1" customWidth="1"/>
    <col min="66" max="16384" width="9.140625" style="2"/>
  </cols>
  <sheetData>
    <row r="1" spans="1:66" ht="15">
      <c r="B1" s="8" t="s">
        <v>259</v>
      </c>
      <c r="BM1" s="27" t="s">
        <v>194</v>
      </c>
    </row>
    <row r="2" spans="1:66" ht="15">
      <c r="A2" s="24" t="s">
        <v>4</v>
      </c>
      <c r="B2" s="18" t="s">
        <v>95</v>
      </c>
      <c r="C2" s="15" t="s">
        <v>96</v>
      </c>
      <c r="D2" s="16" t="s">
        <v>186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144</v>
      </c>
      <c r="C3" s="9" t="s">
        <v>144</v>
      </c>
      <c r="D3" s="10" t="s">
        <v>97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196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4" t="s">
        <v>90</v>
      </c>
      <c r="E6" s="189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1">
        <v>1</v>
      </c>
    </row>
    <row r="7" spans="1:66">
      <c r="A7" s="29"/>
      <c r="B7" s="19">
        <v>1</v>
      </c>
      <c r="C7" s="9">
        <v>2</v>
      </c>
      <c r="D7" s="195" t="s">
        <v>90</v>
      </c>
      <c r="E7" s="189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1">
        <v>10</v>
      </c>
    </row>
    <row r="8" spans="1:66">
      <c r="A8" s="29"/>
      <c r="B8" s="20" t="s">
        <v>180</v>
      </c>
      <c r="C8" s="12"/>
      <c r="D8" s="193" t="s">
        <v>310</v>
      </c>
      <c r="E8" s="189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1">
        <v>16</v>
      </c>
    </row>
    <row r="9" spans="1:66">
      <c r="A9" s="29"/>
      <c r="B9" s="3" t="s">
        <v>181</v>
      </c>
      <c r="C9" s="28"/>
      <c r="D9" s="23" t="s">
        <v>310</v>
      </c>
      <c r="E9" s="189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1" t="s">
        <v>90</v>
      </c>
      <c r="BN9" s="27"/>
    </row>
    <row r="10" spans="1:66">
      <c r="A10" s="29"/>
      <c r="B10" s="3" t="s">
        <v>182</v>
      </c>
      <c r="C10" s="28"/>
      <c r="D10" s="23" t="s">
        <v>310</v>
      </c>
      <c r="E10" s="189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1">
        <v>16</v>
      </c>
    </row>
    <row r="11" spans="1:66">
      <c r="A11" s="29"/>
      <c r="B11" s="3" t="s">
        <v>75</v>
      </c>
      <c r="C11" s="28"/>
      <c r="D11" s="13" t="s">
        <v>310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9"/>
    </row>
    <row r="12" spans="1:66">
      <c r="A12" s="29"/>
      <c r="B12" s="3" t="s">
        <v>183</v>
      </c>
      <c r="C12" s="28"/>
      <c r="D12" s="13" t="s">
        <v>310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9"/>
    </row>
    <row r="13" spans="1:66">
      <c r="A13" s="29"/>
      <c r="B13" s="44" t="s">
        <v>184</v>
      </c>
      <c r="C13" s="45"/>
      <c r="D13" s="43" t="s">
        <v>185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9"/>
    </row>
    <row r="14" spans="1:66">
      <c r="B14" s="30"/>
      <c r="C14" s="20"/>
      <c r="D14" s="20"/>
      <c r="BM14" s="49"/>
    </row>
    <row r="15" spans="1:66" ht="15">
      <c r="B15" s="8" t="s">
        <v>260</v>
      </c>
      <c r="BM15" s="27" t="s">
        <v>194</v>
      </c>
    </row>
    <row r="16" spans="1:66" ht="15">
      <c r="A16" s="24" t="s">
        <v>7</v>
      </c>
      <c r="B16" s="18" t="s">
        <v>95</v>
      </c>
      <c r="C16" s="15" t="s">
        <v>96</v>
      </c>
      <c r="D16" s="16" t="s">
        <v>186</v>
      </c>
      <c r="E16" s="14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144</v>
      </c>
      <c r="C17" s="9" t="s">
        <v>144</v>
      </c>
      <c r="D17" s="10" t="s">
        <v>97</v>
      </c>
      <c r="E17" s="14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196</v>
      </c>
      <c r="E18" s="14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4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196">
        <v>94.2</v>
      </c>
      <c r="E20" s="197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9">
        <v>1</v>
      </c>
    </row>
    <row r="21" spans="1:65">
      <c r="A21" s="29"/>
      <c r="B21" s="19">
        <v>1</v>
      </c>
      <c r="C21" s="9">
        <v>2</v>
      </c>
      <c r="D21" s="200">
        <v>96.8</v>
      </c>
      <c r="E21" s="197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9">
        <v>11</v>
      </c>
    </row>
    <row r="22" spans="1:65">
      <c r="A22" s="29"/>
      <c r="B22" s="20" t="s">
        <v>180</v>
      </c>
      <c r="C22" s="12"/>
      <c r="D22" s="201">
        <v>95.5</v>
      </c>
      <c r="E22" s="197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9">
        <v>16</v>
      </c>
    </row>
    <row r="23" spans="1:65">
      <c r="A23" s="29"/>
      <c r="B23" s="3" t="s">
        <v>181</v>
      </c>
      <c r="C23" s="28"/>
      <c r="D23" s="200">
        <v>95.5</v>
      </c>
      <c r="E23" s="197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199">
        <v>95.5</v>
      </c>
    </row>
    <row r="24" spans="1:65">
      <c r="A24" s="29"/>
      <c r="B24" s="3" t="s">
        <v>182</v>
      </c>
      <c r="C24" s="28"/>
      <c r="D24" s="200">
        <v>1.8384776310850195</v>
      </c>
      <c r="E24" s="197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9">
        <v>17</v>
      </c>
    </row>
    <row r="25" spans="1:65">
      <c r="A25" s="29"/>
      <c r="B25" s="3" t="s">
        <v>75</v>
      </c>
      <c r="C25" s="28"/>
      <c r="D25" s="13">
        <v>1.9251074671047325E-2</v>
      </c>
      <c r="E25" s="14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49"/>
    </row>
    <row r="26" spans="1:65">
      <c r="A26" s="29"/>
      <c r="B26" s="3" t="s">
        <v>183</v>
      </c>
      <c r="C26" s="28"/>
      <c r="D26" s="13">
        <v>0</v>
      </c>
      <c r="E26" s="14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49"/>
    </row>
    <row r="27" spans="1:65">
      <c r="A27" s="29"/>
      <c r="B27" s="44" t="s">
        <v>184</v>
      </c>
      <c r="C27" s="45"/>
      <c r="D27" s="43" t="s">
        <v>185</v>
      </c>
      <c r="E27" s="14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49"/>
    </row>
    <row r="28" spans="1:65">
      <c r="B28" s="30"/>
      <c r="C28" s="20"/>
      <c r="D28" s="20"/>
      <c r="BM28" s="49"/>
    </row>
    <row r="29" spans="1:65" ht="15">
      <c r="B29" s="8" t="s">
        <v>261</v>
      </c>
      <c r="BM29" s="27" t="s">
        <v>194</v>
      </c>
    </row>
    <row r="30" spans="1:65" ht="15">
      <c r="A30" s="24" t="s">
        <v>10</v>
      </c>
      <c r="B30" s="18" t="s">
        <v>95</v>
      </c>
      <c r="C30" s="15" t="s">
        <v>96</v>
      </c>
      <c r="D30" s="16" t="s">
        <v>186</v>
      </c>
      <c r="E30" s="14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144</v>
      </c>
      <c r="C31" s="9" t="s">
        <v>144</v>
      </c>
      <c r="D31" s="10" t="s">
        <v>97</v>
      </c>
      <c r="E31" s="14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196</v>
      </c>
      <c r="E32" s="14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196">
        <v>540</v>
      </c>
      <c r="E34" s="197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8"/>
      <c r="BK34" s="198"/>
      <c r="BL34" s="198"/>
      <c r="BM34" s="199">
        <v>1</v>
      </c>
    </row>
    <row r="35" spans="1:65">
      <c r="A35" s="29"/>
      <c r="B35" s="19">
        <v>1</v>
      </c>
      <c r="C35" s="9">
        <v>2</v>
      </c>
      <c r="D35" s="200">
        <v>550</v>
      </c>
      <c r="E35" s="197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9">
        <v>12</v>
      </c>
    </row>
    <row r="36" spans="1:65">
      <c r="A36" s="29"/>
      <c r="B36" s="20" t="s">
        <v>180</v>
      </c>
      <c r="C36" s="12"/>
      <c r="D36" s="201">
        <v>545</v>
      </c>
      <c r="E36" s="197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  <c r="BI36" s="198"/>
      <c r="BJ36" s="198"/>
      <c r="BK36" s="198"/>
      <c r="BL36" s="198"/>
      <c r="BM36" s="199">
        <v>16</v>
      </c>
    </row>
    <row r="37" spans="1:65">
      <c r="A37" s="29"/>
      <c r="B37" s="3" t="s">
        <v>181</v>
      </c>
      <c r="C37" s="28"/>
      <c r="D37" s="200">
        <v>545</v>
      </c>
      <c r="E37" s="197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198"/>
      <c r="BJ37" s="198"/>
      <c r="BK37" s="198"/>
      <c r="BL37" s="198"/>
      <c r="BM37" s="199">
        <v>545</v>
      </c>
    </row>
    <row r="38" spans="1:65">
      <c r="A38" s="29"/>
      <c r="B38" s="3" t="s">
        <v>182</v>
      </c>
      <c r="C38" s="28"/>
      <c r="D38" s="200">
        <v>7.0710678118654755</v>
      </c>
      <c r="E38" s="197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  <c r="BI38" s="198"/>
      <c r="BJ38" s="198"/>
      <c r="BK38" s="198"/>
      <c r="BL38" s="198"/>
      <c r="BM38" s="199">
        <v>18</v>
      </c>
    </row>
    <row r="39" spans="1:65">
      <c r="A39" s="29"/>
      <c r="B39" s="3" t="s">
        <v>75</v>
      </c>
      <c r="C39" s="28"/>
      <c r="D39" s="13">
        <v>1.2974436352046745E-2</v>
      </c>
      <c r="E39" s="14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49"/>
    </row>
    <row r="40" spans="1:65">
      <c r="A40" s="29"/>
      <c r="B40" s="3" t="s">
        <v>183</v>
      </c>
      <c r="C40" s="28"/>
      <c r="D40" s="13">
        <v>0</v>
      </c>
      <c r="E40" s="14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49"/>
    </row>
    <row r="41" spans="1:65">
      <c r="A41" s="29"/>
      <c r="B41" s="44" t="s">
        <v>184</v>
      </c>
      <c r="C41" s="45"/>
      <c r="D41" s="43" t="s">
        <v>185</v>
      </c>
      <c r="E41" s="14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49"/>
    </row>
    <row r="42" spans="1:65">
      <c r="B42" s="30"/>
      <c r="C42" s="20"/>
      <c r="D42" s="20"/>
      <c r="BM42" s="49"/>
    </row>
    <row r="43" spans="1:65" ht="15">
      <c r="B43" s="8" t="s">
        <v>262</v>
      </c>
      <c r="BM43" s="27" t="s">
        <v>194</v>
      </c>
    </row>
    <row r="44" spans="1:65" ht="15">
      <c r="A44" s="24" t="s">
        <v>13</v>
      </c>
      <c r="B44" s="18" t="s">
        <v>95</v>
      </c>
      <c r="C44" s="15" t="s">
        <v>96</v>
      </c>
      <c r="D44" s="16" t="s">
        <v>186</v>
      </c>
      <c r="E44" s="14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144</v>
      </c>
      <c r="C45" s="9" t="s">
        <v>144</v>
      </c>
      <c r="D45" s="10" t="s">
        <v>97</v>
      </c>
      <c r="E45" s="14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196</v>
      </c>
      <c r="E46" s="14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1.8</v>
      </c>
      <c r="E48" s="14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1.8</v>
      </c>
      <c r="E49" s="14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13</v>
      </c>
    </row>
    <row r="50" spans="1:65">
      <c r="A50" s="29"/>
      <c r="B50" s="20" t="s">
        <v>180</v>
      </c>
      <c r="C50" s="12"/>
      <c r="D50" s="22">
        <v>1.8</v>
      </c>
      <c r="E50" s="14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181</v>
      </c>
      <c r="C51" s="28"/>
      <c r="D51" s="11">
        <v>1.8</v>
      </c>
      <c r="E51" s="14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1.8</v>
      </c>
    </row>
    <row r="52" spans="1:65">
      <c r="A52" s="29"/>
      <c r="B52" s="3" t="s">
        <v>182</v>
      </c>
      <c r="C52" s="28"/>
      <c r="D52" s="23">
        <v>0</v>
      </c>
      <c r="E52" s="14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19</v>
      </c>
    </row>
    <row r="53" spans="1:65">
      <c r="A53" s="29"/>
      <c r="B53" s="3" t="s">
        <v>75</v>
      </c>
      <c r="C53" s="28"/>
      <c r="D53" s="13">
        <v>0</v>
      </c>
      <c r="E53" s="14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49"/>
    </row>
    <row r="54" spans="1:65">
      <c r="A54" s="29"/>
      <c r="B54" s="3" t="s">
        <v>183</v>
      </c>
      <c r="C54" s="28"/>
      <c r="D54" s="13">
        <v>0</v>
      </c>
      <c r="E54" s="14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49"/>
    </row>
    <row r="55" spans="1:65">
      <c r="A55" s="29"/>
      <c r="B55" s="44" t="s">
        <v>184</v>
      </c>
      <c r="C55" s="45"/>
      <c r="D55" s="43" t="s">
        <v>185</v>
      </c>
      <c r="E55" s="14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49"/>
    </row>
    <row r="56" spans="1:65">
      <c r="B56" s="30"/>
      <c r="C56" s="20"/>
      <c r="D56" s="20"/>
      <c r="BM56" s="49"/>
    </row>
    <row r="57" spans="1:65" ht="15">
      <c r="B57" s="8" t="s">
        <v>263</v>
      </c>
      <c r="BM57" s="27" t="s">
        <v>194</v>
      </c>
    </row>
    <row r="58" spans="1:65" ht="15">
      <c r="A58" s="24" t="s">
        <v>16</v>
      </c>
      <c r="B58" s="18" t="s">
        <v>95</v>
      </c>
      <c r="C58" s="15" t="s">
        <v>96</v>
      </c>
      <c r="D58" s="16" t="s">
        <v>186</v>
      </c>
      <c r="E58" s="14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144</v>
      </c>
      <c r="C59" s="9" t="s">
        <v>144</v>
      </c>
      <c r="D59" s="10" t="s">
        <v>97</v>
      </c>
      <c r="E59" s="14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196</v>
      </c>
      <c r="E60" s="14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4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0.22</v>
      </c>
      <c r="E62" s="14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0.22</v>
      </c>
      <c r="E63" s="14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14</v>
      </c>
    </row>
    <row r="64" spans="1:65">
      <c r="A64" s="29"/>
      <c r="B64" s="20" t="s">
        <v>180</v>
      </c>
      <c r="C64" s="12"/>
      <c r="D64" s="22">
        <v>0.22</v>
      </c>
      <c r="E64" s="14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181</v>
      </c>
      <c r="C65" s="28"/>
      <c r="D65" s="11">
        <v>0.22</v>
      </c>
      <c r="E65" s="14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0.22</v>
      </c>
    </row>
    <row r="66" spans="1:65">
      <c r="A66" s="29"/>
      <c r="B66" s="3" t="s">
        <v>182</v>
      </c>
      <c r="C66" s="28"/>
      <c r="D66" s="23">
        <v>0</v>
      </c>
      <c r="E66" s="14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20</v>
      </c>
    </row>
    <row r="67" spans="1:65">
      <c r="A67" s="29"/>
      <c r="B67" s="3" t="s">
        <v>75</v>
      </c>
      <c r="C67" s="28"/>
      <c r="D67" s="13">
        <v>0</v>
      </c>
      <c r="E67" s="14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49"/>
    </row>
    <row r="68" spans="1:65">
      <c r="A68" s="29"/>
      <c r="B68" s="3" t="s">
        <v>183</v>
      </c>
      <c r="C68" s="28"/>
      <c r="D68" s="13">
        <v>0</v>
      </c>
      <c r="E68" s="14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49"/>
    </row>
    <row r="69" spans="1:65">
      <c r="A69" s="29"/>
      <c r="B69" s="44" t="s">
        <v>184</v>
      </c>
      <c r="C69" s="45"/>
      <c r="D69" s="43" t="s">
        <v>185</v>
      </c>
      <c r="E69" s="14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49"/>
    </row>
    <row r="70" spans="1:65">
      <c r="B70" s="30"/>
      <c r="C70" s="20"/>
      <c r="D70" s="20"/>
      <c r="BM70" s="49"/>
    </row>
    <row r="71" spans="1:65" ht="15">
      <c r="B71" s="8" t="s">
        <v>264</v>
      </c>
      <c r="BM71" s="27" t="s">
        <v>194</v>
      </c>
    </row>
    <row r="72" spans="1:65" ht="15">
      <c r="A72" s="24" t="s">
        <v>19</v>
      </c>
      <c r="B72" s="18" t="s">
        <v>95</v>
      </c>
      <c r="C72" s="15" t="s">
        <v>96</v>
      </c>
      <c r="D72" s="16" t="s">
        <v>186</v>
      </c>
      <c r="E72" s="14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144</v>
      </c>
      <c r="C73" s="9" t="s">
        <v>144</v>
      </c>
      <c r="D73" s="10" t="s">
        <v>97</v>
      </c>
      <c r="E73" s="14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196</v>
      </c>
      <c r="E74" s="14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4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 t="s">
        <v>90</v>
      </c>
      <c r="E76" s="14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0.3</v>
      </c>
      <c r="E77" s="14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15</v>
      </c>
    </row>
    <row r="78" spans="1:65">
      <c r="A78" s="29"/>
      <c r="B78" s="20" t="s">
        <v>180</v>
      </c>
      <c r="C78" s="12"/>
      <c r="D78" s="22">
        <v>0.3</v>
      </c>
      <c r="E78" s="14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181</v>
      </c>
      <c r="C79" s="28"/>
      <c r="D79" s="11">
        <v>0.3</v>
      </c>
      <c r="E79" s="14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0.17499999999999999</v>
      </c>
    </row>
    <row r="80" spans="1:65">
      <c r="A80" s="29"/>
      <c r="B80" s="3" t="s">
        <v>182</v>
      </c>
      <c r="C80" s="28"/>
      <c r="D80" s="23" t="s">
        <v>310</v>
      </c>
      <c r="E80" s="14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21</v>
      </c>
    </row>
    <row r="81" spans="1:65">
      <c r="A81" s="29"/>
      <c r="B81" s="3" t="s">
        <v>75</v>
      </c>
      <c r="C81" s="28"/>
      <c r="D81" s="13" t="s">
        <v>310</v>
      </c>
      <c r="E81" s="14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49"/>
    </row>
    <row r="82" spans="1:65">
      <c r="A82" s="29"/>
      <c r="B82" s="3" t="s">
        <v>183</v>
      </c>
      <c r="C82" s="28"/>
      <c r="D82" s="13">
        <v>0.71428571428571441</v>
      </c>
      <c r="E82" s="14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49"/>
    </row>
    <row r="83" spans="1:65">
      <c r="A83" s="29"/>
      <c r="B83" s="44" t="s">
        <v>184</v>
      </c>
      <c r="C83" s="45"/>
      <c r="D83" s="43" t="s">
        <v>185</v>
      </c>
      <c r="E83" s="14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49"/>
    </row>
    <row r="84" spans="1:65">
      <c r="B84" s="30"/>
      <c r="C84" s="20"/>
      <c r="D84" s="20"/>
      <c r="BM84" s="49"/>
    </row>
    <row r="85" spans="1:65" ht="15">
      <c r="B85" s="8" t="s">
        <v>265</v>
      </c>
      <c r="BM85" s="27" t="s">
        <v>194</v>
      </c>
    </row>
    <row r="86" spans="1:65" ht="15">
      <c r="A86" s="24" t="s">
        <v>21</v>
      </c>
      <c r="B86" s="18" t="s">
        <v>95</v>
      </c>
      <c r="C86" s="15" t="s">
        <v>96</v>
      </c>
      <c r="D86" s="16" t="s">
        <v>186</v>
      </c>
      <c r="E86" s="14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144</v>
      </c>
      <c r="C87" s="9" t="s">
        <v>144</v>
      </c>
      <c r="D87" s="10" t="s">
        <v>97</v>
      </c>
      <c r="E87" s="14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196</v>
      </c>
      <c r="E88" s="14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196">
        <v>68.7</v>
      </c>
      <c r="E90" s="197"/>
      <c r="F90" s="198"/>
      <c r="G90" s="198"/>
      <c r="H90" s="198"/>
      <c r="I90" s="198"/>
      <c r="J90" s="198"/>
      <c r="K90" s="198"/>
      <c r="L90" s="198"/>
      <c r="M90" s="198"/>
      <c r="N90" s="198"/>
      <c r="O90" s="198"/>
      <c r="P90" s="198"/>
      <c r="Q90" s="198"/>
      <c r="R90" s="198"/>
      <c r="S90" s="198"/>
      <c r="T90" s="198"/>
      <c r="U90" s="198"/>
      <c r="V90" s="198"/>
      <c r="W90" s="198"/>
      <c r="X90" s="198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  <c r="AO90" s="198"/>
      <c r="AP90" s="198"/>
      <c r="AQ90" s="198"/>
      <c r="AR90" s="198"/>
      <c r="AS90" s="198"/>
      <c r="AT90" s="198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198"/>
      <c r="BI90" s="198"/>
      <c r="BJ90" s="198"/>
      <c r="BK90" s="198"/>
      <c r="BL90" s="198"/>
      <c r="BM90" s="199">
        <v>1</v>
      </c>
    </row>
    <row r="91" spans="1:65">
      <c r="A91" s="29"/>
      <c r="B91" s="19">
        <v>1</v>
      </c>
      <c r="C91" s="9">
        <v>2</v>
      </c>
      <c r="D91" s="200">
        <v>66.400000000000006</v>
      </c>
      <c r="E91" s="197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98"/>
      <c r="V91" s="198"/>
      <c r="W91" s="198"/>
      <c r="X91" s="198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  <c r="AO91" s="198"/>
      <c r="AP91" s="198"/>
      <c r="AQ91" s="198"/>
      <c r="AR91" s="198"/>
      <c r="AS91" s="198"/>
      <c r="AT91" s="198"/>
      <c r="AU91" s="198"/>
      <c r="AV91" s="198"/>
      <c r="AW91" s="198"/>
      <c r="AX91" s="198"/>
      <c r="AY91" s="198"/>
      <c r="AZ91" s="198"/>
      <c r="BA91" s="198"/>
      <c r="BB91" s="198"/>
      <c r="BC91" s="198"/>
      <c r="BD91" s="198"/>
      <c r="BE91" s="198"/>
      <c r="BF91" s="198"/>
      <c r="BG91" s="198"/>
      <c r="BH91" s="198"/>
      <c r="BI91" s="198"/>
      <c r="BJ91" s="198"/>
      <c r="BK91" s="198"/>
      <c r="BL91" s="198"/>
      <c r="BM91" s="199">
        <v>16</v>
      </c>
    </row>
    <row r="92" spans="1:65">
      <c r="A92" s="29"/>
      <c r="B92" s="20" t="s">
        <v>180</v>
      </c>
      <c r="C92" s="12"/>
      <c r="D92" s="201">
        <v>67.550000000000011</v>
      </c>
      <c r="E92" s="197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  <c r="AO92" s="198"/>
      <c r="AP92" s="198"/>
      <c r="AQ92" s="198"/>
      <c r="AR92" s="198"/>
      <c r="AS92" s="198"/>
      <c r="AT92" s="198"/>
      <c r="AU92" s="198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198"/>
      <c r="BI92" s="198"/>
      <c r="BJ92" s="198"/>
      <c r="BK92" s="198"/>
      <c r="BL92" s="198"/>
      <c r="BM92" s="199">
        <v>16</v>
      </c>
    </row>
    <row r="93" spans="1:65">
      <c r="A93" s="29"/>
      <c r="B93" s="3" t="s">
        <v>181</v>
      </c>
      <c r="C93" s="28"/>
      <c r="D93" s="200">
        <v>67.550000000000011</v>
      </c>
      <c r="E93" s="197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  <c r="AO93" s="198"/>
      <c r="AP93" s="198"/>
      <c r="AQ93" s="198"/>
      <c r="AR93" s="198"/>
      <c r="AS93" s="198"/>
      <c r="AT93" s="198"/>
      <c r="AU93" s="198"/>
      <c r="AV93" s="198"/>
      <c r="AW93" s="198"/>
      <c r="AX93" s="198"/>
      <c r="AY93" s="198"/>
      <c r="AZ93" s="198"/>
      <c r="BA93" s="198"/>
      <c r="BB93" s="198"/>
      <c r="BC93" s="198"/>
      <c r="BD93" s="198"/>
      <c r="BE93" s="198"/>
      <c r="BF93" s="198"/>
      <c r="BG93" s="198"/>
      <c r="BH93" s="198"/>
      <c r="BI93" s="198"/>
      <c r="BJ93" s="198"/>
      <c r="BK93" s="198"/>
      <c r="BL93" s="198"/>
      <c r="BM93" s="199">
        <v>67.55</v>
      </c>
    </row>
    <row r="94" spans="1:65">
      <c r="A94" s="29"/>
      <c r="B94" s="3" t="s">
        <v>182</v>
      </c>
      <c r="C94" s="28"/>
      <c r="D94" s="200">
        <v>1.6263455967290572</v>
      </c>
      <c r="E94" s="197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8"/>
      <c r="W94" s="198"/>
      <c r="X94" s="198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  <c r="AO94" s="198"/>
      <c r="AP94" s="198"/>
      <c r="AQ94" s="198"/>
      <c r="AR94" s="198"/>
      <c r="AS94" s="198"/>
      <c r="AT94" s="198"/>
      <c r="AU94" s="198"/>
      <c r="AV94" s="198"/>
      <c r="AW94" s="198"/>
      <c r="AX94" s="198"/>
      <c r="AY94" s="198"/>
      <c r="AZ94" s="198"/>
      <c r="BA94" s="198"/>
      <c r="BB94" s="198"/>
      <c r="BC94" s="198"/>
      <c r="BD94" s="198"/>
      <c r="BE94" s="198"/>
      <c r="BF94" s="198"/>
      <c r="BG94" s="198"/>
      <c r="BH94" s="198"/>
      <c r="BI94" s="198"/>
      <c r="BJ94" s="198"/>
      <c r="BK94" s="198"/>
      <c r="BL94" s="198"/>
      <c r="BM94" s="199">
        <v>22</v>
      </c>
    </row>
    <row r="95" spans="1:65">
      <c r="A95" s="29"/>
      <c r="B95" s="3" t="s">
        <v>75</v>
      </c>
      <c r="C95" s="28"/>
      <c r="D95" s="13">
        <v>2.407617463699566E-2</v>
      </c>
      <c r="E95" s="14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49"/>
    </row>
    <row r="96" spans="1:65">
      <c r="A96" s="29"/>
      <c r="B96" s="3" t="s">
        <v>183</v>
      </c>
      <c r="C96" s="28"/>
      <c r="D96" s="13">
        <v>2.2204460492503131E-16</v>
      </c>
      <c r="E96" s="14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49"/>
    </row>
    <row r="97" spans="1:65">
      <c r="A97" s="29"/>
      <c r="B97" s="44" t="s">
        <v>184</v>
      </c>
      <c r="C97" s="45"/>
      <c r="D97" s="43" t="s">
        <v>185</v>
      </c>
      <c r="E97" s="14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49"/>
    </row>
    <row r="98" spans="1:65">
      <c r="B98" s="30"/>
      <c r="C98" s="20"/>
      <c r="D98" s="20"/>
      <c r="BM98" s="49"/>
    </row>
    <row r="99" spans="1:65" ht="15">
      <c r="B99" s="8" t="s">
        <v>266</v>
      </c>
      <c r="BM99" s="27" t="s">
        <v>194</v>
      </c>
    </row>
    <row r="100" spans="1:65" ht="15">
      <c r="A100" s="24" t="s">
        <v>24</v>
      </c>
      <c r="B100" s="18" t="s">
        <v>95</v>
      </c>
      <c r="C100" s="15" t="s">
        <v>96</v>
      </c>
      <c r="D100" s="16" t="s">
        <v>186</v>
      </c>
      <c r="E100" s="14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144</v>
      </c>
      <c r="C101" s="9" t="s">
        <v>144</v>
      </c>
      <c r="D101" s="10" t="s">
        <v>97</v>
      </c>
      <c r="E101" s="14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196</v>
      </c>
      <c r="E102" s="14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4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02">
        <v>28.3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5">
        <v>1</v>
      </c>
    </row>
    <row r="105" spans="1:65">
      <c r="A105" s="29"/>
      <c r="B105" s="19">
        <v>1</v>
      </c>
      <c r="C105" s="9">
        <v>2</v>
      </c>
      <c r="D105" s="206">
        <v>28.4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5">
        <v>17</v>
      </c>
    </row>
    <row r="106" spans="1:65">
      <c r="A106" s="29"/>
      <c r="B106" s="20" t="s">
        <v>180</v>
      </c>
      <c r="C106" s="12"/>
      <c r="D106" s="207">
        <v>28.35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5">
        <v>16</v>
      </c>
    </row>
    <row r="107" spans="1:65">
      <c r="A107" s="29"/>
      <c r="B107" s="3" t="s">
        <v>181</v>
      </c>
      <c r="C107" s="28"/>
      <c r="D107" s="206">
        <v>28.35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5">
        <v>28.35</v>
      </c>
    </row>
    <row r="108" spans="1:65">
      <c r="A108" s="29"/>
      <c r="B108" s="3" t="s">
        <v>182</v>
      </c>
      <c r="C108" s="28"/>
      <c r="D108" s="206">
        <v>7.0710678118653253E-2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5">
        <v>23</v>
      </c>
    </row>
    <row r="109" spans="1:65">
      <c r="A109" s="29"/>
      <c r="B109" s="3" t="s">
        <v>75</v>
      </c>
      <c r="C109" s="28"/>
      <c r="D109" s="13">
        <v>2.4942038137091092E-3</v>
      </c>
      <c r="E109" s="14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49"/>
    </row>
    <row r="110" spans="1:65">
      <c r="A110" s="29"/>
      <c r="B110" s="3" t="s">
        <v>183</v>
      </c>
      <c r="C110" s="28"/>
      <c r="D110" s="13">
        <v>0</v>
      </c>
      <c r="E110" s="14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49"/>
    </row>
    <row r="111" spans="1:65">
      <c r="A111" s="29"/>
      <c r="B111" s="44" t="s">
        <v>184</v>
      </c>
      <c r="C111" s="45"/>
      <c r="D111" s="43" t="s">
        <v>185</v>
      </c>
      <c r="E111" s="14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49"/>
    </row>
    <row r="112" spans="1:65">
      <c r="B112" s="30"/>
      <c r="C112" s="20"/>
      <c r="D112" s="20"/>
      <c r="BM112" s="49"/>
    </row>
    <row r="113" spans="1:65" ht="15">
      <c r="B113" s="8" t="s">
        <v>267</v>
      </c>
      <c r="BM113" s="27" t="s">
        <v>194</v>
      </c>
    </row>
    <row r="114" spans="1:65" ht="15">
      <c r="A114" s="24" t="s">
        <v>47</v>
      </c>
      <c r="B114" s="18" t="s">
        <v>95</v>
      </c>
      <c r="C114" s="15" t="s">
        <v>96</v>
      </c>
      <c r="D114" s="16" t="s">
        <v>186</v>
      </c>
      <c r="E114" s="14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144</v>
      </c>
      <c r="C115" s="9" t="s">
        <v>144</v>
      </c>
      <c r="D115" s="10" t="s">
        <v>97</v>
      </c>
      <c r="E115" s="14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196</v>
      </c>
      <c r="E116" s="14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4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196">
        <v>186</v>
      </c>
      <c r="E118" s="197"/>
      <c r="F118" s="198"/>
      <c r="G118" s="198"/>
      <c r="H118" s="198"/>
      <c r="I118" s="198"/>
      <c r="J118" s="198"/>
      <c r="K118" s="198"/>
      <c r="L118" s="198"/>
      <c r="M118" s="198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  <c r="AO118" s="198"/>
      <c r="AP118" s="198"/>
      <c r="AQ118" s="198"/>
      <c r="AR118" s="198"/>
      <c r="AS118" s="198"/>
      <c r="AT118" s="198"/>
      <c r="AU118" s="198"/>
      <c r="AV118" s="198"/>
      <c r="AW118" s="198"/>
      <c r="AX118" s="198"/>
      <c r="AY118" s="198"/>
      <c r="AZ118" s="198"/>
      <c r="BA118" s="198"/>
      <c r="BB118" s="198"/>
      <c r="BC118" s="198"/>
      <c r="BD118" s="198"/>
      <c r="BE118" s="198"/>
      <c r="BF118" s="198"/>
      <c r="BG118" s="198"/>
      <c r="BH118" s="198"/>
      <c r="BI118" s="198"/>
      <c r="BJ118" s="198"/>
      <c r="BK118" s="198"/>
      <c r="BL118" s="198"/>
      <c r="BM118" s="199">
        <v>1</v>
      </c>
    </row>
    <row r="119" spans="1:65">
      <c r="A119" s="29"/>
      <c r="B119" s="19">
        <v>1</v>
      </c>
      <c r="C119" s="9">
        <v>2</v>
      </c>
      <c r="D119" s="200">
        <v>191</v>
      </c>
      <c r="E119" s="197"/>
      <c r="F119" s="198"/>
      <c r="G119" s="198"/>
      <c r="H119" s="198"/>
      <c r="I119" s="198"/>
      <c r="J119" s="198"/>
      <c r="K119" s="198"/>
      <c r="L119" s="198"/>
      <c r="M119" s="198"/>
      <c r="N119" s="198"/>
      <c r="O119" s="198"/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198"/>
      <c r="AT119" s="198"/>
      <c r="AU119" s="198"/>
      <c r="AV119" s="198"/>
      <c r="AW119" s="198"/>
      <c r="AX119" s="198"/>
      <c r="AY119" s="198"/>
      <c r="AZ119" s="198"/>
      <c r="BA119" s="198"/>
      <c r="BB119" s="198"/>
      <c r="BC119" s="198"/>
      <c r="BD119" s="198"/>
      <c r="BE119" s="198"/>
      <c r="BF119" s="198"/>
      <c r="BG119" s="198"/>
      <c r="BH119" s="198"/>
      <c r="BI119" s="198"/>
      <c r="BJ119" s="198"/>
      <c r="BK119" s="198"/>
      <c r="BL119" s="198"/>
      <c r="BM119" s="199">
        <v>18</v>
      </c>
    </row>
    <row r="120" spans="1:65">
      <c r="A120" s="29"/>
      <c r="B120" s="20" t="s">
        <v>180</v>
      </c>
      <c r="C120" s="12"/>
      <c r="D120" s="201">
        <v>188.5</v>
      </c>
      <c r="E120" s="197"/>
      <c r="F120" s="198"/>
      <c r="G120" s="198"/>
      <c r="H120" s="198"/>
      <c r="I120" s="198"/>
      <c r="J120" s="198"/>
      <c r="K120" s="198"/>
      <c r="L120" s="198"/>
      <c r="M120" s="198"/>
      <c r="N120" s="198"/>
      <c r="O120" s="198"/>
      <c r="P120" s="198"/>
      <c r="Q120" s="198"/>
      <c r="R120" s="198"/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198"/>
      <c r="AT120" s="198"/>
      <c r="AU120" s="198"/>
      <c r="AV120" s="198"/>
      <c r="AW120" s="198"/>
      <c r="AX120" s="198"/>
      <c r="AY120" s="198"/>
      <c r="AZ120" s="198"/>
      <c r="BA120" s="198"/>
      <c r="BB120" s="198"/>
      <c r="BC120" s="198"/>
      <c r="BD120" s="198"/>
      <c r="BE120" s="198"/>
      <c r="BF120" s="198"/>
      <c r="BG120" s="198"/>
      <c r="BH120" s="198"/>
      <c r="BI120" s="198"/>
      <c r="BJ120" s="198"/>
      <c r="BK120" s="198"/>
      <c r="BL120" s="198"/>
      <c r="BM120" s="199">
        <v>16</v>
      </c>
    </row>
    <row r="121" spans="1:65">
      <c r="A121" s="29"/>
      <c r="B121" s="3" t="s">
        <v>181</v>
      </c>
      <c r="C121" s="28"/>
      <c r="D121" s="200">
        <v>188.5</v>
      </c>
      <c r="E121" s="197"/>
      <c r="F121" s="198"/>
      <c r="G121" s="198"/>
      <c r="H121" s="198"/>
      <c r="I121" s="198"/>
      <c r="J121" s="198"/>
      <c r="K121" s="198"/>
      <c r="L121" s="198"/>
      <c r="M121" s="198"/>
      <c r="N121" s="198"/>
      <c r="O121" s="198"/>
      <c r="P121" s="198"/>
      <c r="Q121" s="198"/>
      <c r="R121" s="198"/>
      <c r="S121" s="198"/>
      <c r="T121" s="198"/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198"/>
      <c r="AT121" s="198"/>
      <c r="AU121" s="198"/>
      <c r="AV121" s="198"/>
      <c r="AW121" s="198"/>
      <c r="AX121" s="198"/>
      <c r="AY121" s="198"/>
      <c r="AZ121" s="198"/>
      <c r="BA121" s="198"/>
      <c r="BB121" s="198"/>
      <c r="BC121" s="198"/>
      <c r="BD121" s="198"/>
      <c r="BE121" s="198"/>
      <c r="BF121" s="198"/>
      <c r="BG121" s="198"/>
      <c r="BH121" s="198"/>
      <c r="BI121" s="198"/>
      <c r="BJ121" s="198"/>
      <c r="BK121" s="198"/>
      <c r="BL121" s="198"/>
      <c r="BM121" s="199">
        <v>188.5</v>
      </c>
    </row>
    <row r="122" spans="1:65">
      <c r="A122" s="29"/>
      <c r="B122" s="3" t="s">
        <v>182</v>
      </c>
      <c r="C122" s="28"/>
      <c r="D122" s="200">
        <v>3.5355339059327378</v>
      </c>
      <c r="E122" s="197"/>
      <c r="F122" s="198"/>
      <c r="G122" s="198"/>
      <c r="H122" s="198"/>
      <c r="I122" s="198"/>
      <c r="J122" s="198"/>
      <c r="K122" s="198"/>
      <c r="L122" s="198"/>
      <c r="M122" s="198"/>
      <c r="N122" s="198"/>
      <c r="O122" s="198"/>
      <c r="P122" s="198"/>
      <c r="Q122" s="198"/>
      <c r="R122" s="198"/>
      <c r="S122" s="198"/>
      <c r="T122" s="198"/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  <c r="BI122" s="198"/>
      <c r="BJ122" s="198"/>
      <c r="BK122" s="198"/>
      <c r="BL122" s="198"/>
      <c r="BM122" s="199">
        <v>24</v>
      </c>
    </row>
    <row r="123" spans="1:65">
      <c r="A123" s="29"/>
      <c r="B123" s="3" t="s">
        <v>75</v>
      </c>
      <c r="C123" s="28"/>
      <c r="D123" s="13">
        <v>1.875614804208349E-2</v>
      </c>
      <c r="E123" s="14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49"/>
    </row>
    <row r="124" spans="1:65">
      <c r="A124" s="29"/>
      <c r="B124" s="3" t="s">
        <v>183</v>
      </c>
      <c r="C124" s="28"/>
      <c r="D124" s="13">
        <v>0</v>
      </c>
      <c r="E124" s="14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49"/>
    </row>
    <row r="125" spans="1:65">
      <c r="A125" s="29"/>
      <c r="B125" s="44" t="s">
        <v>184</v>
      </c>
      <c r="C125" s="45"/>
      <c r="D125" s="43" t="s">
        <v>185</v>
      </c>
      <c r="E125" s="14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49"/>
    </row>
    <row r="126" spans="1:65">
      <c r="B126" s="30"/>
      <c r="C126" s="20"/>
      <c r="D126" s="20"/>
      <c r="BM126" s="49"/>
    </row>
    <row r="127" spans="1:65" ht="15">
      <c r="B127" s="8" t="s">
        <v>268</v>
      </c>
      <c r="BM127" s="27" t="s">
        <v>194</v>
      </c>
    </row>
    <row r="128" spans="1:65" ht="15">
      <c r="A128" s="24" t="s">
        <v>27</v>
      </c>
      <c r="B128" s="18" t="s">
        <v>95</v>
      </c>
      <c r="C128" s="15" t="s">
        <v>96</v>
      </c>
      <c r="D128" s="16" t="s">
        <v>186</v>
      </c>
      <c r="E128" s="14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144</v>
      </c>
      <c r="C129" s="9" t="s">
        <v>144</v>
      </c>
      <c r="D129" s="10" t="s">
        <v>97</v>
      </c>
      <c r="E129" s="14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196</v>
      </c>
      <c r="E130" s="14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6.13</v>
      </c>
      <c r="E132" s="14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6.22</v>
      </c>
      <c r="E133" s="14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19</v>
      </c>
    </row>
    <row r="134" spans="1:65">
      <c r="A134" s="29"/>
      <c r="B134" s="20" t="s">
        <v>180</v>
      </c>
      <c r="C134" s="12"/>
      <c r="D134" s="22">
        <v>6.1749999999999998</v>
      </c>
      <c r="E134" s="14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181</v>
      </c>
      <c r="C135" s="28"/>
      <c r="D135" s="11">
        <v>6.1749999999999998</v>
      </c>
      <c r="E135" s="14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6.1749999999999998</v>
      </c>
    </row>
    <row r="136" spans="1:65">
      <c r="A136" s="29"/>
      <c r="B136" s="3" t="s">
        <v>182</v>
      </c>
      <c r="C136" s="28"/>
      <c r="D136" s="23">
        <v>6.3639610306789177E-2</v>
      </c>
      <c r="E136" s="14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25</v>
      </c>
    </row>
    <row r="137" spans="1:65">
      <c r="A137" s="29"/>
      <c r="B137" s="3" t="s">
        <v>75</v>
      </c>
      <c r="C137" s="28"/>
      <c r="D137" s="13">
        <v>1.0306009766281649E-2</v>
      </c>
      <c r="E137" s="14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49"/>
    </row>
    <row r="138" spans="1:65">
      <c r="A138" s="29"/>
      <c r="B138" s="3" t="s">
        <v>183</v>
      </c>
      <c r="C138" s="28"/>
      <c r="D138" s="13">
        <v>0</v>
      </c>
      <c r="E138" s="14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49"/>
    </row>
    <row r="139" spans="1:65">
      <c r="A139" s="29"/>
      <c r="B139" s="44" t="s">
        <v>184</v>
      </c>
      <c r="C139" s="45"/>
      <c r="D139" s="43" t="s">
        <v>185</v>
      </c>
      <c r="E139" s="14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49"/>
    </row>
    <row r="140" spans="1:65">
      <c r="B140" s="30"/>
      <c r="C140" s="20"/>
      <c r="D140" s="20"/>
      <c r="BM140" s="49"/>
    </row>
    <row r="141" spans="1:65" ht="15">
      <c r="B141" s="8" t="s">
        <v>269</v>
      </c>
      <c r="BM141" s="27" t="s">
        <v>194</v>
      </c>
    </row>
    <row r="142" spans="1:65" ht="15">
      <c r="A142" s="24" t="s">
        <v>0</v>
      </c>
      <c r="B142" s="18" t="s">
        <v>95</v>
      </c>
      <c r="C142" s="15" t="s">
        <v>96</v>
      </c>
      <c r="D142" s="16" t="s">
        <v>186</v>
      </c>
      <c r="E142" s="14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144</v>
      </c>
      <c r="C143" s="9" t="s">
        <v>144</v>
      </c>
      <c r="D143" s="10" t="s">
        <v>97</v>
      </c>
      <c r="E143" s="14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196</v>
      </c>
      <c r="E144" s="14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/>
      <c r="C145" s="9"/>
      <c r="D145" s="25"/>
      <c r="E145" s="14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8">
        <v>1</v>
      </c>
      <c r="C146" s="14">
        <v>1</v>
      </c>
      <c r="D146" s="202">
        <v>38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05">
        <v>1</v>
      </c>
    </row>
    <row r="147" spans="1:65">
      <c r="A147" s="29"/>
      <c r="B147" s="19">
        <v>1</v>
      </c>
      <c r="C147" s="9">
        <v>2</v>
      </c>
      <c r="D147" s="206">
        <v>40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05">
        <v>20</v>
      </c>
    </row>
    <row r="148" spans="1:65">
      <c r="A148" s="29"/>
      <c r="B148" s="20" t="s">
        <v>180</v>
      </c>
      <c r="C148" s="12"/>
      <c r="D148" s="207">
        <v>39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5">
        <v>16</v>
      </c>
    </row>
    <row r="149" spans="1:65">
      <c r="A149" s="29"/>
      <c r="B149" s="3" t="s">
        <v>181</v>
      </c>
      <c r="C149" s="28"/>
      <c r="D149" s="206">
        <v>39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5">
        <v>39</v>
      </c>
    </row>
    <row r="150" spans="1:65">
      <c r="A150" s="29"/>
      <c r="B150" s="3" t="s">
        <v>182</v>
      </c>
      <c r="C150" s="28"/>
      <c r="D150" s="206">
        <v>1.4142135623730951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5">
        <v>26</v>
      </c>
    </row>
    <row r="151" spans="1:65">
      <c r="A151" s="29"/>
      <c r="B151" s="3" t="s">
        <v>75</v>
      </c>
      <c r="C151" s="28"/>
      <c r="D151" s="13">
        <v>3.6261886214694748E-2</v>
      </c>
      <c r="E151" s="14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49"/>
    </row>
    <row r="152" spans="1:65">
      <c r="A152" s="29"/>
      <c r="B152" s="3" t="s">
        <v>183</v>
      </c>
      <c r="C152" s="28"/>
      <c r="D152" s="13">
        <v>0</v>
      </c>
      <c r="E152" s="14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49"/>
    </row>
    <row r="153" spans="1:65">
      <c r="A153" s="29"/>
      <c r="B153" s="44" t="s">
        <v>184</v>
      </c>
      <c r="C153" s="45"/>
      <c r="D153" s="43" t="s">
        <v>185</v>
      </c>
      <c r="E153" s="14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49"/>
    </row>
    <row r="154" spans="1:65">
      <c r="B154" s="30"/>
      <c r="C154" s="20"/>
      <c r="D154" s="20"/>
      <c r="BM154" s="49"/>
    </row>
    <row r="155" spans="1:65" ht="15">
      <c r="B155" s="8" t="s">
        <v>270</v>
      </c>
      <c r="BM155" s="27" t="s">
        <v>194</v>
      </c>
    </row>
    <row r="156" spans="1:65" ht="15">
      <c r="A156" s="24" t="s">
        <v>32</v>
      </c>
      <c r="B156" s="18" t="s">
        <v>95</v>
      </c>
      <c r="C156" s="15" t="s">
        <v>96</v>
      </c>
      <c r="D156" s="16" t="s">
        <v>186</v>
      </c>
      <c r="E156" s="14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144</v>
      </c>
      <c r="C157" s="9" t="s">
        <v>144</v>
      </c>
      <c r="D157" s="10" t="s">
        <v>97</v>
      </c>
      <c r="E157" s="14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196</v>
      </c>
      <c r="E158" s="14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4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5.24</v>
      </c>
      <c r="E160" s="14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5.39</v>
      </c>
      <c r="E161" s="14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21</v>
      </c>
    </row>
    <row r="162" spans="1:65">
      <c r="A162" s="29"/>
      <c r="B162" s="20" t="s">
        <v>180</v>
      </c>
      <c r="C162" s="12"/>
      <c r="D162" s="22">
        <v>5.3149999999999995</v>
      </c>
      <c r="E162" s="14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181</v>
      </c>
      <c r="C163" s="28"/>
      <c r="D163" s="11">
        <v>5.3149999999999995</v>
      </c>
      <c r="E163" s="14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5.3150000000000004</v>
      </c>
    </row>
    <row r="164" spans="1:65">
      <c r="A164" s="29"/>
      <c r="B164" s="3" t="s">
        <v>182</v>
      </c>
      <c r="C164" s="28"/>
      <c r="D164" s="23">
        <v>0.10606601717798175</v>
      </c>
      <c r="E164" s="14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27</v>
      </c>
    </row>
    <row r="165" spans="1:65">
      <c r="A165" s="29"/>
      <c r="B165" s="3" t="s">
        <v>75</v>
      </c>
      <c r="C165" s="28"/>
      <c r="D165" s="13">
        <v>1.9955976891435891E-2</v>
      </c>
      <c r="E165" s="14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49"/>
    </row>
    <row r="166" spans="1:65">
      <c r="A166" s="29"/>
      <c r="B166" s="3" t="s">
        <v>183</v>
      </c>
      <c r="C166" s="28"/>
      <c r="D166" s="13">
        <v>-2.2204460492503131E-16</v>
      </c>
      <c r="E166" s="14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49"/>
    </row>
    <row r="167" spans="1:65">
      <c r="A167" s="29"/>
      <c r="B167" s="44" t="s">
        <v>184</v>
      </c>
      <c r="C167" s="45"/>
      <c r="D167" s="43" t="s">
        <v>185</v>
      </c>
      <c r="E167" s="14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49"/>
    </row>
    <row r="168" spans="1:65">
      <c r="B168" s="30"/>
      <c r="C168" s="20"/>
      <c r="D168" s="20"/>
      <c r="BM168" s="49"/>
    </row>
    <row r="169" spans="1:65" ht="15">
      <c r="B169" s="8" t="s">
        <v>271</v>
      </c>
      <c r="BM169" s="27" t="s">
        <v>194</v>
      </c>
    </row>
    <row r="170" spans="1:65" ht="15">
      <c r="A170" s="24" t="s">
        <v>35</v>
      </c>
      <c r="B170" s="18" t="s">
        <v>95</v>
      </c>
      <c r="C170" s="15" t="s">
        <v>96</v>
      </c>
      <c r="D170" s="16" t="s">
        <v>186</v>
      </c>
      <c r="E170" s="14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144</v>
      </c>
      <c r="C171" s="9" t="s">
        <v>144</v>
      </c>
      <c r="D171" s="10" t="s">
        <v>97</v>
      </c>
      <c r="E171" s="14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196</v>
      </c>
      <c r="E172" s="14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2.92</v>
      </c>
      <c r="E174" s="14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3.05</v>
      </c>
      <c r="E175" s="14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22</v>
      </c>
    </row>
    <row r="176" spans="1:65">
      <c r="A176" s="29"/>
      <c r="B176" s="20" t="s">
        <v>180</v>
      </c>
      <c r="C176" s="12"/>
      <c r="D176" s="22">
        <v>2.9849999999999999</v>
      </c>
      <c r="E176" s="14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181</v>
      </c>
      <c r="C177" s="28"/>
      <c r="D177" s="11">
        <v>2.9849999999999999</v>
      </c>
      <c r="E177" s="14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2.9849999999999999</v>
      </c>
    </row>
    <row r="178" spans="1:65">
      <c r="A178" s="29"/>
      <c r="B178" s="3" t="s">
        <v>182</v>
      </c>
      <c r="C178" s="28"/>
      <c r="D178" s="23">
        <v>9.1923881554251102E-2</v>
      </c>
      <c r="E178" s="14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28</v>
      </c>
    </row>
    <row r="179" spans="1:65">
      <c r="A179" s="29"/>
      <c r="B179" s="3" t="s">
        <v>75</v>
      </c>
      <c r="C179" s="28"/>
      <c r="D179" s="13">
        <v>3.0795270202429181E-2</v>
      </c>
      <c r="E179" s="14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49"/>
    </row>
    <row r="180" spans="1:65">
      <c r="A180" s="29"/>
      <c r="B180" s="3" t="s">
        <v>183</v>
      </c>
      <c r="C180" s="28"/>
      <c r="D180" s="13">
        <v>0</v>
      </c>
      <c r="E180" s="14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49"/>
    </row>
    <row r="181" spans="1:65">
      <c r="A181" s="29"/>
      <c r="B181" s="44" t="s">
        <v>184</v>
      </c>
      <c r="C181" s="45"/>
      <c r="D181" s="43" t="s">
        <v>185</v>
      </c>
      <c r="E181" s="14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49"/>
    </row>
    <row r="182" spans="1:65">
      <c r="B182" s="30"/>
      <c r="C182" s="20"/>
      <c r="D182" s="20"/>
      <c r="BM182" s="49"/>
    </row>
    <row r="183" spans="1:65" ht="15">
      <c r="B183" s="8" t="s">
        <v>272</v>
      </c>
      <c r="BM183" s="27" t="s">
        <v>194</v>
      </c>
    </row>
    <row r="184" spans="1:65" ht="15">
      <c r="A184" s="24" t="s">
        <v>38</v>
      </c>
      <c r="B184" s="18" t="s">
        <v>95</v>
      </c>
      <c r="C184" s="15" t="s">
        <v>96</v>
      </c>
      <c r="D184" s="16" t="s">
        <v>186</v>
      </c>
      <c r="E184" s="14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144</v>
      </c>
      <c r="C185" s="9" t="s">
        <v>144</v>
      </c>
      <c r="D185" s="10" t="s">
        <v>97</v>
      </c>
      <c r="E185" s="14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196</v>
      </c>
      <c r="E186" s="14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4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1.48</v>
      </c>
      <c r="E188" s="14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1.52</v>
      </c>
      <c r="E189" s="14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23</v>
      </c>
    </row>
    <row r="190" spans="1:65">
      <c r="A190" s="29"/>
      <c r="B190" s="20" t="s">
        <v>180</v>
      </c>
      <c r="C190" s="12"/>
      <c r="D190" s="22">
        <v>1.5</v>
      </c>
      <c r="E190" s="14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181</v>
      </c>
      <c r="C191" s="28"/>
      <c r="D191" s="11">
        <v>1.5</v>
      </c>
      <c r="E191" s="14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1.5</v>
      </c>
    </row>
    <row r="192" spans="1:65">
      <c r="A192" s="29"/>
      <c r="B192" s="3" t="s">
        <v>182</v>
      </c>
      <c r="C192" s="28"/>
      <c r="D192" s="23">
        <v>2.8284271247461926E-2</v>
      </c>
      <c r="E192" s="14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29</v>
      </c>
    </row>
    <row r="193" spans="1:65">
      <c r="A193" s="29"/>
      <c r="B193" s="3" t="s">
        <v>75</v>
      </c>
      <c r="C193" s="28"/>
      <c r="D193" s="13">
        <v>1.8856180831641284E-2</v>
      </c>
      <c r="E193" s="14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49"/>
    </row>
    <row r="194" spans="1:65">
      <c r="A194" s="29"/>
      <c r="B194" s="3" t="s">
        <v>183</v>
      </c>
      <c r="C194" s="28"/>
      <c r="D194" s="13">
        <v>0</v>
      </c>
      <c r="E194" s="14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49"/>
    </row>
    <row r="195" spans="1:65">
      <c r="A195" s="29"/>
      <c r="B195" s="44" t="s">
        <v>184</v>
      </c>
      <c r="C195" s="45"/>
      <c r="D195" s="43" t="s">
        <v>185</v>
      </c>
      <c r="E195" s="14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49"/>
    </row>
    <row r="196" spans="1:65">
      <c r="B196" s="30"/>
      <c r="C196" s="20"/>
      <c r="D196" s="20"/>
      <c r="BM196" s="49"/>
    </row>
    <row r="197" spans="1:65" ht="15">
      <c r="B197" s="8" t="s">
        <v>273</v>
      </c>
      <c r="BM197" s="27" t="s">
        <v>194</v>
      </c>
    </row>
    <row r="198" spans="1:65" ht="15">
      <c r="A198" s="24" t="s">
        <v>41</v>
      </c>
      <c r="B198" s="18" t="s">
        <v>95</v>
      </c>
      <c r="C198" s="15" t="s">
        <v>96</v>
      </c>
      <c r="D198" s="16" t="s">
        <v>186</v>
      </c>
      <c r="E198" s="14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144</v>
      </c>
      <c r="C199" s="9" t="s">
        <v>144</v>
      </c>
      <c r="D199" s="10" t="s">
        <v>97</v>
      </c>
      <c r="E199" s="14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196</v>
      </c>
      <c r="E200" s="14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4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02">
        <v>19.100000000000001</v>
      </c>
      <c r="E202" s="203"/>
      <c r="F202" s="204"/>
      <c r="G202" s="204"/>
      <c r="H202" s="204"/>
      <c r="I202" s="204"/>
      <c r="J202" s="204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/>
      <c r="AF202" s="204"/>
      <c r="AG202" s="204"/>
      <c r="AH202" s="204"/>
      <c r="AI202" s="204"/>
      <c r="AJ202" s="204"/>
      <c r="AK202" s="204"/>
      <c r="AL202" s="204"/>
      <c r="AM202" s="204"/>
      <c r="AN202" s="204"/>
      <c r="AO202" s="204"/>
      <c r="AP202" s="204"/>
      <c r="AQ202" s="204"/>
      <c r="AR202" s="204"/>
      <c r="AS202" s="204"/>
      <c r="AT202" s="204"/>
      <c r="AU202" s="204"/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5">
        <v>1</v>
      </c>
    </row>
    <row r="203" spans="1:65">
      <c r="A203" s="29"/>
      <c r="B203" s="19">
        <v>1</v>
      </c>
      <c r="C203" s="9">
        <v>2</v>
      </c>
      <c r="D203" s="206">
        <v>19.5</v>
      </c>
      <c r="E203" s="203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4"/>
      <c r="AT203" s="204"/>
      <c r="AU203" s="204"/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5">
        <v>24</v>
      </c>
    </row>
    <row r="204" spans="1:65">
      <c r="A204" s="29"/>
      <c r="B204" s="20" t="s">
        <v>180</v>
      </c>
      <c r="C204" s="12"/>
      <c r="D204" s="207">
        <v>19.3</v>
      </c>
      <c r="E204" s="203"/>
      <c r="F204" s="204"/>
      <c r="G204" s="204"/>
      <c r="H204" s="204"/>
      <c r="I204" s="204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4"/>
      <c r="AT204" s="204"/>
      <c r="AU204" s="204"/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5">
        <v>16</v>
      </c>
    </row>
    <row r="205" spans="1:65">
      <c r="A205" s="29"/>
      <c r="B205" s="3" t="s">
        <v>181</v>
      </c>
      <c r="C205" s="28"/>
      <c r="D205" s="206">
        <v>19.3</v>
      </c>
      <c r="E205" s="203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4"/>
      <c r="AT205" s="204"/>
      <c r="AU205" s="204"/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5">
        <v>19.3</v>
      </c>
    </row>
    <row r="206" spans="1:65">
      <c r="A206" s="29"/>
      <c r="B206" s="3" t="s">
        <v>182</v>
      </c>
      <c r="C206" s="28"/>
      <c r="D206" s="206">
        <v>0.28284271247461801</v>
      </c>
      <c r="E206" s="203"/>
      <c r="F206" s="204"/>
      <c r="G206" s="204"/>
      <c r="H206" s="204"/>
      <c r="I206" s="204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4"/>
      <c r="AT206" s="204"/>
      <c r="AU206" s="204"/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5">
        <v>30</v>
      </c>
    </row>
    <row r="207" spans="1:65">
      <c r="A207" s="29"/>
      <c r="B207" s="3" t="s">
        <v>75</v>
      </c>
      <c r="C207" s="28"/>
      <c r="D207" s="13">
        <v>1.4655062822519067E-2</v>
      </c>
      <c r="E207" s="14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49"/>
    </row>
    <row r="208" spans="1:65">
      <c r="A208" s="29"/>
      <c r="B208" s="3" t="s">
        <v>183</v>
      </c>
      <c r="C208" s="28"/>
      <c r="D208" s="13">
        <v>0</v>
      </c>
      <c r="E208" s="14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49"/>
    </row>
    <row r="209" spans="1:65">
      <c r="A209" s="29"/>
      <c r="B209" s="44" t="s">
        <v>184</v>
      </c>
      <c r="C209" s="45"/>
      <c r="D209" s="43" t="s">
        <v>185</v>
      </c>
      <c r="E209" s="14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49"/>
    </row>
    <row r="210" spans="1:65">
      <c r="B210" s="30"/>
      <c r="C210" s="20"/>
      <c r="D210" s="20"/>
      <c r="BM210" s="49"/>
    </row>
    <row r="211" spans="1:65" ht="15">
      <c r="B211" s="8" t="s">
        <v>274</v>
      </c>
      <c r="BM211" s="27" t="s">
        <v>194</v>
      </c>
    </row>
    <row r="212" spans="1:65" ht="15">
      <c r="A212" s="24" t="s">
        <v>5</v>
      </c>
      <c r="B212" s="18" t="s">
        <v>95</v>
      </c>
      <c r="C212" s="15" t="s">
        <v>96</v>
      </c>
      <c r="D212" s="16" t="s">
        <v>186</v>
      </c>
      <c r="E212" s="14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144</v>
      </c>
      <c r="C213" s="9" t="s">
        <v>144</v>
      </c>
      <c r="D213" s="10" t="s">
        <v>97</v>
      </c>
      <c r="E213" s="14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196</v>
      </c>
      <c r="E214" s="14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4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5.93</v>
      </c>
      <c r="E216" s="14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6.11</v>
      </c>
      <c r="E217" s="14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25</v>
      </c>
    </row>
    <row r="218" spans="1:65">
      <c r="A218" s="29"/>
      <c r="B218" s="20" t="s">
        <v>180</v>
      </c>
      <c r="C218" s="12"/>
      <c r="D218" s="22">
        <v>6.02</v>
      </c>
      <c r="E218" s="14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181</v>
      </c>
      <c r="C219" s="28"/>
      <c r="D219" s="11">
        <v>6.02</v>
      </c>
      <c r="E219" s="14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6.02</v>
      </c>
    </row>
    <row r="220" spans="1:65">
      <c r="A220" s="29"/>
      <c r="B220" s="3" t="s">
        <v>182</v>
      </c>
      <c r="C220" s="28"/>
      <c r="D220" s="23">
        <v>0.12727922061357899</v>
      </c>
      <c r="E220" s="14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31</v>
      </c>
    </row>
    <row r="221" spans="1:65">
      <c r="A221" s="29"/>
      <c r="B221" s="3" t="s">
        <v>75</v>
      </c>
      <c r="C221" s="28"/>
      <c r="D221" s="13">
        <v>2.1142727676674251E-2</v>
      </c>
      <c r="E221" s="14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49"/>
    </row>
    <row r="222" spans="1:65">
      <c r="A222" s="29"/>
      <c r="B222" s="3" t="s">
        <v>183</v>
      </c>
      <c r="C222" s="28"/>
      <c r="D222" s="13">
        <v>0</v>
      </c>
      <c r="E222" s="14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49"/>
    </row>
    <row r="223" spans="1:65">
      <c r="A223" s="29"/>
      <c r="B223" s="44" t="s">
        <v>184</v>
      </c>
      <c r="C223" s="45"/>
      <c r="D223" s="43" t="s">
        <v>185</v>
      </c>
      <c r="E223" s="14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49"/>
    </row>
    <row r="224" spans="1:65">
      <c r="B224" s="30"/>
      <c r="C224" s="20"/>
      <c r="D224" s="20"/>
      <c r="BM224" s="49"/>
    </row>
    <row r="225" spans="1:65" ht="15">
      <c r="B225" s="8" t="s">
        <v>275</v>
      </c>
      <c r="BM225" s="27" t="s">
        <v>194</v>
      </c>
    </row>
    <row r="226" spans="1:65" ht="15">
      <c r="A226" s="24" t="s">
        <v>71</v>
      </c>
      <c r="B226" s="18" t="s">
        <v>95</v>
      </c>
      <c r="C226" s="15" t="s">
        <v>96</v>
      </c>
      <c r="D226" s="16" t="s">
        <v>186</v>
      </c>
      <c r="E226" s="14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144</v>
      </c>
      <c r="C227" s="9" t="s">
        <v>144</v>
      </c>
      <c r="D227" s="10" t="s">
        <v>97</v>
      </c>
      <c r="E227" s="14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196</v>
      </c>
      <c r="E228" s="14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4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1.4</v>
      </c>
      <c r="E230" s="14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1.35</v>
      </c>
      <c r="E231" s="14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26</v>
      </c>
    </row>
    <row r="232" spans="1:65">
      <c r="A232" s="29"/>
      <c r="B232" s="20" t="s">
        <v>180</v>
      </c>
      <c r="C232" s="12"/>
      <c r="D232" s="22">
        <v>1.375</v>
      </c>
      <c r="E232" s="14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181</v>
      </c>
      <c r="C233" s="28"/>
      <c r="D233" s="11">
        <v>1.375</v>
      </c>
      <c r="E233" s="14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1.375</v>
      </c>
    </row>
    <row r="234" spans="1:65">
      <c r="A234" s="29"/>
      <c r="B234" s="3" t="s">
        <v>182</v>
      </c>
      <c r="C234" s="28"/>
      <c r="D234" s="23">
        <v>3.5355339059327251E-2</v>
      </c>
      <c r="E234" s="14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32</v>
      </c>
    </row>
    <row r="235" spans="1:65">
      <c r="A235" s="29"/>
      <c r="B235" s="3" t="s">
        <v>75</v>
      </c>
      <c r="C235" s="28"/>
      <c r="D235" s="13">
        <v>2.5712973861328911E-2</v>
      </c>
      <c r="E235" s="14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49"/>
    </row>
    <row r="236" spans="1:65">
      <c r="A236" s="29"/>
      <c r="B236" s="3" t="s">
        <v>183</v>
      </c>
      <c r="C236" s="28"/>
      <c r="D236" s="13">
        <v>0</v>
      </c>
      <c r="E236" s="14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49"/>
    </row>
    <row r="237" spans="1:65">
      <c r="A237" s="29"/>
      <c r="B237" s="44" t="s">
        <v>184</v>
      </c>
      <c r="C237" s="45"/>
      <c r="D237" s="43" t="s">
        <v>185</v>
      </c>
      <c r="E237" s="14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49"/>
    </row>
    <row r="238" spans="1:65">
      <c r="B238" s="30"/>
      <c r="C238" s="20"/>
      <c r="D238" s="20"/>
      <c r="BM238" s="49"/>
    </row>
    <row r="239" spans="1:65" ht="15">
      <c r="B239" s="8" t="s">
        <v>276</v>
      </c>
      <c r="BM239" s="27" t="s">
        <v>194</v>
      </c>
    </row>
    <row r="240" spans="1:65" ht="15">
      <c r="A240" s="24" t="s">
        <v>8</v>
      </c>
      <c r="B240" s="18" t="s">
        <v>95</v>
      </c>
      <c r="C240" s="15" t="s">
        <v>96</v>
      </c>
      <c r="D240" s="16" t="s">
        <v>186</v>
      </c>
      <c r="E240" s="14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144</v>
      </c>
      <c r="C241" s="9" t="s">
        <v>144</v>
      </c>
      <c r="D241" s="10" t="s">
        <v>97</v>
      </c>
      <c r="E241" s="14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196</v>
      </c>
      <c r="E242" s="14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5.76</v>
      </c>
      <c r="E244" s="14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5.98</v>
      </c>
      <c r="E245" s="14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10</v>
      </c>
    </row>
    <row r="246" spans="1:65">
      <c r="A246" s="29"/>
      <c r="B246" s="20" t="s">
        <v>180</v>
      </c>
      <c r="C246" s="12"/>
      <c r="D246" s="22">
        <v>5.87</v>
      </c>
      <c r="E246" s="14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181</v>
      </c>
      <c r="C247" s="28"/>
      <c r="D247" s="11">
        <v>5.87</v>
      </c>
      <c r="E247" s="14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5.87</v>
      </c>
    </row>
    <row r="248" spans="1:65">
      <c r="A248" s="29"/>
      <c r="B248" s="3" t="s">
        <v>182</v>
      </c>
      <c r="C248" s="28"/>
      <c r="D248" s="23">
        <v>0.1555634918610409</v>
      </c>
      <c r="E248" s="14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16</v>
      </c>
    </row>
    <row r="249" spans="1:65">
      <c r="A249" s="29"/>
      <c r="B249" s="3" t="s">
        <v>75</v>
      </c>
      <c r="C249" s="28"/>
      <c r="D249" s="13">
        <v>2.6501446654351092E-2</v>
      </c>
      <c r="E249" s="14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49"/>
    </row>
    <row r="250" spans="1:65">
      <c r="A250" s="29"/>
      <c r="B250" s="3" t="s">
        <v>183</v>
      </c>
      <c r="C250" s="28"/>
      <c r="D250" s="13">
        <v>0</v>
      </c>
      <c r="E250" s="14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49"/>
    </row>
    <row r="251" spans="1:65">
      <c r="A251" s="29"/>
      <c r="B251" s="44" t="s">
        <v>184</v>
      </c>
      <c r="C251" s="45"/>
      <c r="D251" s="43" t="s">
        <v>185</v>
      </c>
      <c r="E251" s="14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49"/>
    </row>
    <row r="252" spans="1:65">
      <c r="B252" s="30"/>
      <c r="C252" s="20"/>
      <c r="D252" s="20"/>
      <c r="BM252" s="49"/>
    </row>
    <row r="253" spans="1:65" ht="15">
      <c r="B253" s="8" t="s">
        <v>277</v>
      </c>
      <c r="BM253" s="27" t="s">
        <v>194</v>
      </c>
    </row>
    <row r="254" spans="1:65" ht="15">
      <c r="A254" s="24" t="s">
        <v>11</v>
      </c>
      <c r="B254" s="18" t="s">
        <v>95</v>
      </c>
      <c r="C254" s="15" t="s">
        <v>96</v>
      </c>
      <c r="D254" s="16" t="s">
        <v>186</v>
      </c>
      <c r="E254" s="14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144</v>
      </c>
      <c r="C255" s="9" t="s">
        <v>144</v>
      </c>
      <c r="D255" s="10" t="s">
        <v>97</v>
      </c>
      <c r="E255" s="14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196</v>
      </c>
      <c r="E256" s="14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4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1.03</v>
      </c>
      <c r="E258" s="14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1.06</v>
      </c>
      <c r="E259" s="14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11</v>
      </c>
    </row>
    <row r="260" spans="1:65">
      <c r="A260" s="29"/>
      <c r="B260" s="20" t="s">
        <v>180</v>
      </c>
      <c r="C260" s="12"/>
      <c r="D260" s="22">
        <v>1.0449999999999999</v>
      </c>
      <c r="E260" s="14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181</v>
      </c>
      <c r="C261" s="28"/>
      <c r="D261" s="11">
        <v>1.0449999999999999</v>
      </c>
      <c r="E261" s="14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1.0449999999999999</v>
      </c>
    </row>
    <row r="262" spans="1:65">
      <c r="A262" s="29"/>
      <c r="B262" s="3" t="s">
        <v>182</v>
      </c>
      <c r="C262" s="28"/>
      <c r="D262" s="23">
        <v>2.1213203435596444E-2</v>
      </c>
      <c r="E262" s="14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17</v>
      </c>
    </row>
    <row r="263" spans="1:65">
      <c r="A263" s="29"/>
      <c r="B263" s="3" t="s">
        <v>75</v>
      </c>
      <c r="C263" s="28"/>
      <c r="D263" s="13">
        <v>2.029971620631239E-2</v>
      </c>
      <c r="E263" s="14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49"/>
    </row>
    <row r="264" spans="1:65">
      <c r="A264" s="29"/>
      <c r="B264" s="3" t="s">
        <v>183</v>
      </c>
      <c r="C264" s="28"/>
      <c r="D264" s="13">
        <v>0</v>
      </c>
      <c r="E264" s="14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49"/>
    </row>
    <row r="265" spans="1:65">
      <c r="A265" s="29"/>
      <c r="B265" s="44" t="s">
        <v>184</v>
      </c>
      <c r="C265" s="45"/>
      <c r="D265" s="43" t="s">
        <v>185</v>
      </c>
      <c r="E265" s="14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49"/>
    </row>
    <row r="266" spans="1:65">
      <c r="B266" s="30"/>
      <c r="C266" s="20"/>
      <c r="D266" s="20"/>
      <c r="BM266" s="49"/>
    </row>
    <row r="267" spans="1:65" ht="15">
      <c r="B267" s="8" t="s">
        <v>278</v>
      </c>
      <c r="BM267" s="27" t="s">
        <v>194</v>
      </c>
    </row>
    <row r="268" spans="1:65" ht="15">
      <c r="A268" s="24" t="s">
        <v>14</v>
      </c>
      <c r="B268" s="18" t="s">
        <v>95</v>
      </c>
      <c r="C268" s="15" t="s">
        <v>96</v>
      </c>
      <c r="D268" s="16" t="s">
        <v>186</v>
      </c>
      <c r="E268" s="14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144</v>
      </c>
      <c r="C269" s="9" t="s">
        <v>144</v>
      </c>
      <c r="D269" s="10" t="s">
        <v>97</v>
      </c>
      <c r="E269" s="14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196</v>
      </c>
      <c r="E270" s="14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4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188" t="s">
        <v>197</v>
      </c>
      <c r="E272" s="189"/>
      <c r="F272" s="190"/>
      <c r="G272" s="190"/>
      <c r="H272" s="190"/>
      <c r="I272" s="190"/>
      <c r="J272" s="190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1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189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190"/>
      <c r="W273" s="190"/>
      <c r="X273" s="190"/>
      <c r="Y273" s="190"/>
      <c r="Z273" s="190"/>
      <c r="AA273" s="190"/>
      <c r="AB273" s="190"/>
      <c r="AC273" s="190"/>
      <c r="AD273" s="190"/>
      <c r="AE273" s="190"/>
      <c r="AF273" s="190"/>
      <c r="AG273" s="190"/>
      <c r="AH273" s="190"/>
      <c r="AI273" s="190"/>
      <c r="AJ273" s="190"/>
      <c r="AK273" s="190"/>
      <c r="AL273" s="190"/>
      <c r="AM273" s="190"/>
      <c r="AN273" s="190"/>
      <c r="AO273" s="190"/>
      <c r="AP273" s="190"/>
      <c r="AQ273" s="190"/>
      <c r="AR273" s="190"/>
      <c r="AS273" s="190"/>
      <c r="AT273" s="190"/>
      <c r="AU273" s="190"/>
      <c r="AV273" s="190"/>
      <c r="AW273" s="190"/>
      <c r="AX273" s="190"/>
      <c r="AY273" s="190"/>
      <c r="AZ273" s="190"/>
      <c r="BA273" s="190"/>
      <c r="BB273" s="190"/>
      <c r="BC273" s="190"/>
      <c r="BD273" s="190"/>
      <c r="BE273" s="190"/>
      <c r="BF273" s="190"/>
      <c r="BG273" s="190"/>
      <c r="BH273" s="190"/>
      <c r="BI273" s="190"/>
      <c r="BJ273" s="190"/>
      <c r="BK273" s="190"/>
      <c r="BL273" s="190"/>
      <c r="BM273" s="191">
        <v>12</v>
      </c>
    </row>
    <row r="274" spans="1:65">
      <c r="A274" s="29"/>
      <c r="B274" s="20" t="s">
        <v>180</v>
      </c>
      <c r="C274" s="12"/>
      <c r="D274" s="193">
        <v>0.05</v>
      </c>
      <c r="E274" s="189"/>
      <c r="F274" s="190"/>
      <c r="G274" s="190"/>
      <c r="H274" s="190"/>
      <c r="I274" s="190"/>
      <c r="J274" s="190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1">
        <v>16</v>
      </c>
    </row>
    <row r="275" spans="1:65">
      <c r="A275" s="29"/>
      <c r="B275" s="3" t="s">
        <v>181</v>
      </c>
      <c r="C275" s="28"/>
      <c r="D275" s="23">
        <v>0.05</v>
      </c>
      <c r="E275" s="189"/>
      <c r="F275" s="190"/>
      <c r="G275" s="190"/>
      <c r="H275" s="190"/>
      <c r="I275" s="190"/>
      <c r="J275" s="190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1">
        <v>3.7499999999999999E-2</v>
      </c>
    </row>
    <row r="276" spans="1:65">
      <c r="A276" s="29"/>
      <c r="B276" s="3" t="s">
        <v>182</v>
      </c>
      <c r="C276" s="28"/>
      <c r="D276" s="23" t="s">
        <v>310</v>
      </c>
      <c r="E276" s="189"/>
      <c r="F276" s="190"/>
      <c r="G276" s="190"/>
      <c r="H276" s="190"/>
      <c r="I276" s="190"/>
      <c r="J276" s="190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1">
        <v>18</v>
      </c>
    </row>
    <row r="277" spans="1:65">
      <c r="A277" s="29"/>
      <c r="B277" s="3" t="s">
        <v>75</v>
      </c>
      <c r="C277" s="28"/>
      <c r="D277" s="13" t="s">
        <v>310</v>
      </c>
      <c r="E277" s="14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49"/>
    </row>
    <row r="278" spans="1:65">
      <c r="A278" s="29"/>
      <c r="B278" s="3" t="s">
        <v>183</v>
      </c>
      <c r="C278" s="28"/>
      <c r="D278" s="13">
        <v>0.33333333333333348</v>
      </c>
      <c r="E278" s="14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49"/>
    </row>
    <row r="279" spans="1:65">
      <c r="A279" s="29"/>
      <c r="B279" s="44" t="s">
        <v>184</v>
      </c>
      <c r="C279" s="45"/>
      <c r="D279" s="43" t="s">
        <v>185</v>
      </c>
      <c r="E279" s="14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49"/>
    </row>
    <row r="280" spans="1:65">
      <c r="B280" s="30"/>
      <c r="C280" s="20"/>
      <c r="D280" s="20"/>
      <c r="BM280" s="49"/>
    </row>
    <row r="281" spans="1:65" ht="15">
      <c r="B281" s="8" t="s">
        <v>279</v>
      </c>
      <c r="BM281" s="27" t="s">
        <v>194</v>
      </c>
    </row>
    <row r="282" spans="1:65" ht="15">
      <c r="A282" s="24" t="s">
        <v>17</v>
      </c>
      <c r="B282" s="18" t="s">
        <v>95</v>
      </c>
      <c r="C282" s="15" t="s">
        <v>96</v>
      </c>
      <c r="D282" s="16" t="s">
        <v>186</v>
      </c>
      <c r="E282" s="14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144</v>
      </c>
      <c r="C283" s="9" t="s">
        <v>144</v>
      </c>
      <c r="D283" s="10" t="s">
        <v>97</v>
      </c>
      <c r="E283" s="14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196</v>
      </c>
      <c r="E284" s="14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4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02">
        <v>34.1</v>
      </c>
      <c r="E286" s="203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204"/>
      <c r="V286" s="204"/>
      <c r="W286" s="204"/>
      <c r="X286" s="204"/>
      <c r="Y286" s="204"/>
      <c r="Z286" s="204"/>
      <c r="AA286" s="204"/>
      <c r="AB286" s="204"/>
      <c r="AC286" s="204"/>
      <c r="AD286" s="204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5">
        <v>1</v>
      </c>
    </row>
    <row r="287" spans="1:65">
      <c r="A287" s="29"/>
      <c r="B287" s="19">
        <v>1</v>
      </c>
      <c r="C287" s="9">
        <v>2</v>
      </c>
      <c r="D287" s="206">
        <v>33.799999999999997</v>
      </c>
      <c r="E287" s="203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204"/>
      <c r="V287" s="204"/>
      <c r="W287" s="204"/>
      <c r="X287" s="204"/>
      <c r="Y287" s="204"/>
      <c r="Z287" s="204"/>
      <c r="AA287" s="204"/>
      <c r="AB287" s="204"/>
      <c r="AC287" s="204"/>
      <c r="AD287" s="204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5">
        <v>13</v>
      </c>
    </row>
    <row r="288" spans="1:65">
      <c r="A288" s="29"/>
      <c r="B288" s="20" t="s">
        <v>180</v>
      </c>
      <c r="C288" s="12"/>
      <c r="D288" s="207">
        <v>33.950000000000003</v>
      </c>
      <c r="E288" s="203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204"/>
      <c r="V288" s="204"/>
      <c r="W288" s="204"/>
      <c r="X288" s="204"/>
      <c r="Y288" s="204"/>
      <c r="Z288" s="204"/>
      <c r="AA288" s="204"/>
      <c r="AB288" s="204"/>
      <c r="AC288" s="204"/>
      <c r="AD288" s="204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5">
        <v>16</v>
      </c>
    </row>
    <row r="289" spans="1:65">
      <c r="A289" s="29"/>
      <c r="B289" s="3" t="s">
        <v>181</v>
      </c>
      <c r="C289" s="28"/>
      <c r="D289" s="206">
        <v>33.950000000000003</v>
      </c>
      <c r="E289" s="203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 s="204"/>
      <c r="AC289" s="204"/>
      <c r="AD289" s="204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5">
        <v>33.950000000000003</v>
      </c>
    </row>
    <row r="290" spans="1:65">
      <c r="A290" s="29"/>
      <c r="B290" s="3" t="s">
        <v>182</v>
      </c>
      <c r="C290" s="28"/>
      <c r="D290" s="206">
        <v>0.21213203435596725</v>
      </c>
      <c r="E290" s="203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4"/>
      <c r="AB290" s="204"/>
      <c r="AC290" s="204"/>
      <c r="AD290" s="204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5">
        <v>19</v>
      </c>
    </row>
    <row r="291" spans="1:65">
      <c r="A291" s="29"/>
      <c r="B291" s="3" t="s">
        <v>75</v>
      </c>
      <c r="C291" s="28"/>
      <c r="D291" s="13">
        <v>6.2483662549622163E-3</v>
      </c>
      <c r="E291" s="14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49"/>
    </row>
    <row r="292" spans="1:65">
      <c r="A292" s="29"/>
      <c r="B292" s="3" t="s">
        <v>183</v>
      </c>
      <c r="C292" s="28"/>
      <c r="D292" s="13">
        <v>0</v>
      </c>
      <c r="E292" s="14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49"/>
    </row>
    <row r="293" spans="1:65">
      <c r="A293" s="29"/>
      <c r="B293" s="44" t="s">
        <v>184</v>
      </c>
      <c r="C293" s="45"/>
      <c r="D293" s="43" t="s">
        <v>185</v>
      </c>
      <c r="E293" s="14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49"/>
    </row>
    <row r="294" spans="1:65">
      <c r="B294" s="30"/>
      <c r="C294" s="20"/>
      <c r="D294" s="20"/>
      <c r="BM294" s="49"/>
    </row>
    <row r="295" spans="1:65" ht="15">
      <c r="B295" s="8" t="s">
        <v>280</v>
      </c>
      <c r="BM295" s="27" t="s">
        <v>194</v>
      </c>
    </row>
    <row r="296" spans="1:65" ht="15">
      <c r="A296" s="24" t="s">
        <v>22</v>
      </c>
      <c r="B296" s="18" t="s">
        <v>95</v>
      </c>
      <c r="C296" s="15" t="s">
        <v>96</v>
      </c>
      <c r="D296" s="16" t="s">
        <v>186</v>
      </c>
      <c r="E296" s="14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144</v>
      </c>
      <c r="C297" s="9" t="s">
        <v>144</v>
      </c>
      <c r="D297" s="10" t="s">
        <v>97</v>
      </c>
      <c r="E297" s="14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196</v>
      </c>
      <c r="E298" s="14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4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0.41</v>
      </c>
      <c r="E300" s="14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0.38</v>
      </c>
      <c r="E301" s="14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14</v>
      </c>
    </row>
    <row r="302" spans="1:65">
      <c r="A302" s="29"/>
      <c r="B302" s="20" t="s">
        <v>180</v>
      </c>
      <c r="C302" s="12"/>
      <c r="D302" s="22">
        <v>0.39500000000000002</v>
      </c>
      <c r="E302" s="14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181</v>
      </c>
      <c r="C303" s="28"/>
      <c r="D303" s="11">
        <v>0.39500000000000002</v>
      </c>
      <c r="E303" s="14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0.39500000000000002</v>
      </c>
    </row>
    <row r="304" spans="1:65">
      <c r="A304" s="29"/>
      <c r="B304" s="3" t="s">
        <v>182</v>
      </c>
      <c r="C304" s="28"/>
      <c r="D304" s="23">
        <v>2.1213203435596406E-2</v>
      </c>
      <c r="E304" s="14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20</v>
      </c>
    </row>
    <row r="305" spans="1:65">
      <c r="A305" s="29"/>
      <c r="B305" s="3" t="s">
        <v>75</v>
      </c>
      <c r="C305" s="28"/>
      <c r="D305" s="13">
        <v>5.3704312495180775E-2</v>
      </c>
      <c r="E305" s="14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49"/>
    </row>
    <row r="306" spans="1:65">
      <c r="A306" s="29"/>
      <c r="B306" s="3" t="s">
        <v>183</v>
      </c>
      <c r="C306" s="28"/>
      <c r="D306" s="13">
        <v>0</v>
      </c>
      <c r="E306" s="14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49"/>
    </row>
    <row r="307" spans="1:65">
      <c r="A307" s="29"/>
      <c r="B307" s="44" t="s">
        <v>184</v>
      </c>
      <c r="C307" s="45"/>
      <c r="D307" s="43" t="s">
        <v>185</v>
      </c>
      <c r="E307" s="14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49"/>
    </row>
    <row r="308" spans="1:65">
      <c r="B308" s="30"/>
      <c r="C308" s="20"/>
      <c r="D308" s="20"/>
      <c r="BM308" s="49"/>
    </row>
    <row r="309" spans="1:65" ht="15">
      <c r="B309" s="8" t="s">
        <v>281</v>
      </c>
      <c r="BM309" s="27" t="s">
        <v>194</v>
      </c>
    </row>
    <row r="310" spans="1:65" ht="15">
      <c r="A310" s="24" t="s">
        <v>48</v>
      </c>
      <c r="B310" s="18" t="s">
        <v>95</v>
      </c>
      <c r="C310" s="15" t="s">
        <v>96</v>
      </c>
      <c r="D310" s="16" t="s">
        <v>186</v>
      </c>
      <c r="E310" s="14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144</v>
      </c>
      <c r="C311" s="9" t="s">
        <v>144</v>
      </c>
      <c r="D311" s="10" t="s">
        <v>97</v>
      </c>
      <c r="E311" s="14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196</v>
      </c>
      <c r="E312" s="14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4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188">
        <v>6.6699999999999995E-2</v>
      </c>
      <c r="E314" s="189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1">
        <v>1</v>
      </c>
    </row>
    <row r="315" spans="1:65">
      <c r="A315" s="29"/>
      <c r="B315" s="19">
        <v>1</v>
      </c>
      <c r="C315" s="9">
        <v>2</v>
      </c>
      <c r="D315" s="23">
        <v>6.7500000000000004E-2</v>
      </c>
      <c r="E315" s="189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0"/>
      <c r="AT315" s="190"/>
      <c r="AU315" s="190"/>
      <c r="AV315" s="190"/>
      <c r="AW315" s="190"/>
      <c r="AX315" s="190"/>
      <c r="AY315" s="190"/>
      <c r="AZ315" s="190"/>
      <c r="BA315" s="190"/>
      <c r="BB315" s="190"/>
      <c r="BC315" s="190"/>
      <c r="BD315" s="190"/>
      <c r="BE315" s="190"/>
      <c r="BF315" s="190"/>
      <c r="BG315" s="190"/>
      <c r="BH315" s="190"/>
      <c r="BI315" s="190"/>
      <c r="BJ315" s="190"/>
      <c r="BK315" s="190"/>
      <c r="BL315" s="190"/>
      <c r="BM315" s="191">
        <v>15</v>
      </c>
    </row>
    <row r="316" spans="1:65">
      <c r="A316" s="29"/>
      <c r="B316" s="20" t="s">
        <v>180</v>
      </c>
      <c r="C316" s="12"/>
      <c r="D316" s="193">
        <v>6.7099999999999993E-2</v>
      </c>
      <c r="E316" s="189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1">
        <v>16</v>
      </c>
    </row>
    <row r="317" spans="1:65">
      <c r="A317" s="29"/>
      <c r="B317" s="3" t="s">
        <v>181</v>
      </c>
      <c r="C317" s="28"/>
      <c r="D317" s="23">
        <v>6.7099999999999993E-2</v>
      </c>
      <c r="E317" s="189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1">
        <v>6.7100000000000007E-2</v>
      </c>
    </row>
    <row r="318" spans="1:65">
      <c r="A318" s="29"/>
      <c r="B318" s="3" t="s">
        <v>182</v>
      </c>
      <c r="C318" s="28"/>
      <c r="D318" s="23">
        <v>5.6568542494924443E-4</v>
      </c>
      <c r="E318" s="189"/>
      <c r="F318" s="190"/>
      <c r="G318" s="190"/>
      <c r="H318" s="190"/>
      <c r="I318" s="190"/>
      <c r="J318" s="190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1">
        <v>21</v>
      </c>
    </row>
    <row r="319" spans="1:65">
      <c r="A319" s="29"/>
      <c r="B319" s="3" t="s">
        <v>75</v>
      </c>
      <c r="C319" s="28"/>
      <c r="D319" s="13">
        <v>8.4304832332227197E-3</v>
      </c>
      <c r="E319" s="14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49"/>
    </row>
    <row r="320" spans="1:65">
      <c r="A320" s="29"/>
      <c r="B320" s="3" t="s">
        <v>183</v>
      </c>
      <c r="C320" s="28"/>
      <c r="D320" s="13">
        <v>-2.2204460492503131E-16</v>
      </c>
      <c r="E320" s="14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49"/>
    </row>
    <row r="321" spans="1:65">
      <c r="A321" s="29"/>
      <c r="B321" s="44" t="s">
        <v>184</v>
      </c>
      <c r="C321" s="45"/>
      <c r="D321" s="43" t="s">
        <v>185</v>
      </c>
      <c r="E321" s="14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49"/>
    </row>
    <row r="322" spans="1:65">
      <c r="B322" s="30"/>
      <c r="C322" s="20"/>
      <c r="D322" s="20"/>
      <c r="BM322" s="49"/>
    </row>
    <row r="323" spans="1:65" ht="15">
      <c r="B323" s="8" t="s">
        <v>282</v>
      </c>
      <c r="BM323" s="27" t="s">
        <v>194</v>
      </c>
    </row>
    <row r="324" spans="1:65" ht="15">
      <c r="A324" s="24" t="s">
        <v>25</v>
      </c>
      <c r="B324" s="18" t="s">
        <v>95</v>
      </c>
      <c r="C324" s="15" t="s">
        <v>96</v>
      </c>
      <c r="D324" s="16" t="s">
        <v>186</v>
      </c>
      <c r="E324" s="14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144</v>
      </c>
      <c r="C325" s="9" t="s">
        <v>144</v>
      </c>
      <c r="D325" s="10" t="s">
        <v>97</v>
      </c>
      <c r="E325" s="14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196</v>
      </c>
      <c r="E326" s="14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4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</v>
      </c>
      <c r="E328" s="14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1.2</v>
      </c>
      <c r="E329" s="14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16</v>
      </c>
    </row>
    <row r="330" spans="1:65">
      <c r="A330" s="29"/>
      <c r="B330" s="20" t="s">
        <v>180</v>
      </c>
      <c r="C330" s="12"/>
      <c r="D330" s="22">
        <v>1.1000000000000001</v>
      </c>
      <c r="E330" s="14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181</v>
      </c>
      <c r="C331" s="28"/>
      <c r="D331" s="11">
        <v>1.1000000000000001</v>
      </c>
      <c r="E331" s="14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1.1000000000000001</v>
      </c>
    </row>
    <row r="332" spans="1:65">
      <c r="A332" s="29"/>
      <c r="B332" s="3" t="s">
        <v>182</v>
      </c>
      <c r="C332" s="28"/>
      <c r="D332" s="23">
        <v>0.14142135623730948</v>
      </c>
      <c r="E332" s="14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22</v>
      </c>
    </row>
    <row r="333" spans="1:65">
      <c r="A333" s="29"/>
      <c r="B333" s="3" t="s">
        <v>75</v>
      </c>
      <c r="C333" s="28"/>
      <c r="D333" s="13">
        <v>0.12856486930664496</v>
      </c>
      <c r="E333" s="14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49"/>
    </row>
    <row r="334" spans="1:65">
      <c r="A334" s="29"/>
      <c r="B334" s="3" t="s">
        <v>183</v>
      </c>
      <c r="C334" s="28"/>
      <c r="D334" s="13">
        <v>0</v>
      </c>
      <c r="E334" s="14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49"/>
    </row>
    <row r="335" spans="1:65">
      <c r="A335" s="29"/>
      <c r="B335" s="44" t="s">
        <v>184</v>
      </c>
      <c r="C335" s="45"/>
      <c r="D335" s="43" t="s">
        <v>185</v>
      </c>
      <c r="E335" s="14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49"/>
    </row>
    <row r="336" spans="1:65">
      <c r="B336" s="30"/>
      <c r="C336" s="20"/>
      <c r="D336" s="20"/>
      <c r="BM336" s="49"/>
    </row>
    <row r="337" spans="1:65" ht="15">
      <c r="B337" s="8" t="s">
        <v>283</v>
      </c>
      <c r="BM337" s="27" t="s">
        <v>194</v>
      </c>
    </row>
    <row r="338" spans="1:65" ht="15">
      <c r="A338" s="24" t="s">
        <v>28</v>
      </c>
      <c r="B338" s="18" t="s">
        <v>95</v>
      </c>
      <c r="C338" s="15" t="s">
        <v>96</v>
      </c>
      <c r="D338" s="16" t="s">
        <v>186</v>
      </c>
      <c r="E338" s="14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144</v>
      </c>
      <c r="C339" s="9" t="s">
        <v>144</v>
      </c>
      <c r="D339" s="10" t="s">
        <v>97</v>
      </c>
      <c r="E339" s="14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196</v>
      </c>
      <c r="E340" s="14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4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02">
        <v>18.399999999999999</v>
      </c>
      <c r="E342" s="203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5">
        <v>1</v>
      </c>
    </row>
    <row r="343" spans="1:65">
      <c r="A343" s="29"/>
      <c r="B343" s="19">
        <v>1</v>
      </c>
      <c r="C343" s="9">
        <v>2</v>
      </c>
      <c r="D343" s="206">
        <v>18.2</v>
      </c>
      <c r="E343" s="203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5">
        <v>17</v>
      </c>
    </row>
    <row r="344" spans="1:65">
      <c r="A344" s="29"/>
      <c r="B344" s="20" t="s">
        <v>180</v>
      </c>
      <c r="C344" s="12"/>
      <c r="D344" s="207">
        <v>18.299999999999997</v>
      </c>
      <c r="E344" s="203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4"/>
      <c r="Q344" s="204"/>
      <c r="R344" s="204"/>
      <c r="S344" s="204"/>
      <c r="T344" s="204"/>
      <c r="U344" s="204"/>
      <c r="V344" s="204"/>
      <c r="W344" s="204"/>
      <c r="X344" s="204"/>
      <c r="Y344" s="204"/>
      <c r="Z344" s="204"/>
      <c r="AA344" s="204"/>
      <c r="AB344" s="204"/>
      <c r="AC344" s="204"/>
      <c r="AD344" s="204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5">
        <v>16</v>
      </c>
    </row>
    <row r="345" spans="1:65">
      <c r="A345" s="29"/>
      <c r="B345" s="3" t="s">
        <v>181</v>
      </c>
      <c r="C345" s="28"/>
      <c r="D345" s="206">
        <v>18.299999999999997</v>
      </c>
      <c r="E345" s="203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4"/>
      <c r="Q345" s="204"/>
      <c r="R345" s="204"/>
      <c r="S345" s="204"/>
      <c r="T345" s="204"/>
      <c r="U345" s="204"/>
      <c r="V345" s="204"/>
      <c r="W345" s="204"/>
      <c r="X345" s="204"/>
      <c r="Y345" s="204"/>
      <c r="Z345" s="204"/>
      <c r="AA345" s="204"/>
      <c r="AB345" s="204"/>
      <c r="AC345" s="204"/>
      <c r="AD345" s="204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5">
        <v>18.3</v>
      </c>
    </row>
    <row r="346" spans="1:65">
      <c r="A346" s="29"/>
      <c r="B346" s="3" t="s">
        <v>182</v>
      </c>
      <c r="C346" s="28"/>
      <c r="D346" s="206">
        <v>0.141421356237309</v>
      </c>
      <c r="E346" s="203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4"/>
      <c r="Q346" s="204"/>
      <c r="R346" s="204"/>
      <c r="S346" s="204"/>
      <c r="T346" s="204"/>
      <c r="U346" s="204"/>
      <c r="V346" s="204"/>
      <c r="W346" s="204"/>
      <c r="X346" s="204"/>
      <c r="Y346" s="204"/>
      <c r="Z346" s="204"/>
      <c r="AA346" s="204"/>
      <c r="AB346" s="204"/>
      <c r="AC346" s="204"/>
      <c r="AD346" s="204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5">
        <v>23</v>
      </c>
    </row>
    <row r="347" spans="1:65">
      <c r="A347" s="29"/>
      <c r="B347" s="3" t="s">
        <v>75</v>
      </c>
      <c r="C347" s="28"/>
      <c r="D347" s="13">
        <v>7.7279429637873787E-3</v>
      </c>
      <c r="E347" s="14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49"/>
    </row>
    <row r="348" spans="1:65">
      <c r="A348" s="29"/>
      <c r="B348" s="3" t="s">
        <v>183</v>
      </c>
      <c r="C348" s="28"/>
      <c r="D348" s="13">
        <v>-2.2204460492503131E-16</v>
      </c>
      <c r="E348" s="14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49"/>
    </row>
    <row r="349" spans="1:65">
      <c r="A349" s="29"/>
      <c r="B349" s="44" t="s">
        <v>184</v>
      </c>
      <c r="C349" s="45"/>
      <c r="D349" s="43" t="s">
        <v>185</v>
      </c>
      <c r="E349" s="14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49"/>
    </row>
    <row r="350" spans="1:65">
      <c r="B350" s="30"/>
      <c r="C350" s="20"/>
      <c r="D350" s="20"/>
      <c r="BM350" s="49"/>
    </row>
    <row r="351" spans="1:65" ht="15">
      <c r="B351" s="8" t="s">
        <v>284</v>
      </c>
      <c r="BM351" s="27" t="s">
        <v>194</v>
      </c>
    </row>
    <row r="352" spans="1:65" ht="15">
      <c r="A352" s="24" t="s">
        <v>30</v>
      </c>
      <c r="B352" s="18" t="s">
        <v>95</v>
      </c>
      <c r="C352" s="15" t="s">
        <v>96</v>
      </c>
      <c r="D352" s="16" t="s">
        <v>186</v>
      </c>
      <c r="E352" s="14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144</v>
      </c>
      <c r="C353" s="9" t="s">
        <v>144</v>
      </c>
      <c r="D353" s="10" t="s">
        <v>97</v>
      </c>
      <c r="E353" s="14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196</v>
      </c>
      <c r="E354" s="14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4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02">
        <v>31.6</v>
      </c>
      <c r="E356" s="203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4"/>
      <c r="Q356" s="204"/>
      <c r="R356" s="204"/>
      <c r="S356" s="204"/>
      <c r="T356" s="204"/>
      <c r="U356" s="204"/>
      <c r="V356" s="204"/>
      <c r="W356" s="204"/>
      <c r="X356" s="204"/>
      <c r="Y356" s="204"/>
      <c r="Z356" s="204"/>
      <c r="AA356" s="204"/>
      <c r="AB356" s="204"/>
      <c r="AC356" s="204"/>
      <c r="AD356" s="204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5">
        <v>1</v>
      </c>
    </row>
    <row r="357" spans="1:65">
      <c r="A357" s="29"/>
      <c r="B357" s="19">
        <v>1</v>
      </c>
      <c r="C357" s="9">
        <v>2</v>
      </c>
      <c r="D357" s="206">
        <v>31.5</v>
      </c>
      <c r="E357" s="203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204"/>
      <c r="V357" s="204"/>
      <c r="W357" s="204"/>
      <c r="X357" s="204"/>
      <c r="Y357" s="204"/>
      <c r="Z357" s="204"/>
      <c r="AA357" s="204"/>
      <c r="AB357" s="204"/>
      <c r="AC357" s="204"/>
      <c r="AD357" s="204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5">
        <v>18</v>
      </c>
    </row>
    <row r="358" spans="1:65">
      <c r="A358" s="29"/>
      <c r="B358" s="20" t="s">
        <v>180</v>
      </c>
      <c r="C358" s="12"/>
      <c r="D358" s="207">
        <v>31.55</v>
      </c>
      <c r="E358" s="203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4"/>
      <c r="Q358" s="204"/>
      <c r="R358" s="204"/>
      <c r="S358" s="204"/>
      <c r="T358" s="204"/>
      <c r="U358" s="204"/>
      <c r="V358" s="204"/>
      <c r="W358" s="204"/>
      <c r="X358" s="204"/>
      <c r="Y358" s="204"/>
      <c r="Z358" s="204"/>
      <c r="AA358" s="204"/>
      <c r="AB358" s="204"/>
      <c r="AC358" s="204"/>
      <c r="AD358" s="204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5">
        <v>16</v>
      </c>
    </row>
    <row r="359" spans="1:65">
      <c r="A359" s="29"/>
      <c r="B359" s="3" t="s">
        <v>181</v>
      </c>
      <c r="C359" s="28"/>
      <c r="D359" s="206">
        <v>31.55</v>
      </c>
      <c r="E359" s="203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4"/>
      <c r="Q359" s="204"/>
      <c r="R359" s="204"/>
      <c r="S359" s="204"/>
      <c r="T359" s="204"/>
      <c r="U359" s="204"/>
      <c r="V359" s="204"/>
      <c r="W359" s="204"/>
      <c r="X359" s="204"/>
      <c r="Y359" s="204"/>
      <c r="Z359" s="204"/>
      <c r="AA359" s="204"/>
      <c r="AB359" s="204"/>
      <c r="AC359" s="204"/>
      <c r="AD359" s="204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5">
        <v>31.55</v>
      </c>
    </row>
    <row r="360" spans="1:65">
      <c r="A360" s="29"/>
      <c r="B360" s="3" t="s">
        <v>182</v>
      </c>
      <c r="C360" s="28"/>
      <c r="D360" s="206">
        <v>7.0710678118655765E-2</v>
      </c>
      <c r="E360" s="203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4"/>
      <c r="Q360" s="204"/>
      <c r="R360" s="204"/>
      <c r="S360" s="204"/>
      <c r="T360" s="204"/>
      <c r="U360" s="204"/>
      <c r="V360" s="204"/>
      <c r="W360" s="204"/>
      <c r="X360" s="204"/>
      <c r="Y360" s="204"/>
      <c r="Z360" s="204"/>
      <c r="AA360" s="204"/>
      <c r="AB360" s="204"/>
      <c r="AC360" s="204"/>
      <c r="AD360" s="204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5">
        <v>24</v>
      </c>
    </row>
    <row r="361" spans="1:65">
      <c r="A361" s="29"/>
      <c r="B361" s="3" t="s">
        <v>75</v>
      </c>
      <c r="C361" s="28"/>
      <c r="D361" s="13">
        <v>2.2412259308607213E-3</v>
      </c>
      <c r="E361" s="14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49"/>
    </row>
    <row r="362" spans="1:65">
      <c r="A362" s="29"/>
      <c r="B362" s="3" t="s">
        <v>183</v>
      </c>
      <c r="C362" s="28"/>
      <c r="D362" s="13">
        <v>0</v>
      </c>
      <c r="E362" s="14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49"/>
    </row>
    <row r="363" spans="1:65">
      <c r="A363" s="29"/>
      <c r="B363" s="44" t="s">
        <v>184</v>
      </c>
      <c r="C363" s="45"/>
      <c r="D363" s="43" t="s">
        <v>185</v>
      </c>
      <c r="E363" s="14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49"/>
    </row>
    <row r="364" spans="1:65">
      <c r="B364" s="30"/>
      <c r="C364" s="20"/>
      <c r="D364" s="20"/>
      <c r="BM364" s="49"/>
    </row>
    <row r="365" spans="1:65" ht="15">
      <c r="B365" s="8" t="s">
        <v>285</v>
      </c>
      <c r="BM365" s="27" t="s">
        <v>194</v>
      </c>
    </row>
    <row r="366" spans="1:65" ht="15">
      <c r="A366" s="24" t="s">
        <v>33</v>
      </c>
      <c r="B366" s="18" t="s">
        <v>95</v>
      </c>
      <c r="C366" s="15" t="s">
        <v>96</v>
      </c>
      <c r="D366" s="16" t="s">
        <v>186</v>
      </c>
      <c r="E366" s="14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144</v>
      </c>
      <c r="C367" s="9" t="s">
        <v>144</v>
      </c>
      <c r="D367" s="10" t="s">
        <v>97</v>
      </c>
      <c r="E367" s="14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196</v>
      </c>
      <c r="E368" s="14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4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196">
        <v>106</v>
      </c>
      <c r="E370" s="197"/>
      <c r="F370" s="198"/>
      <c r="G370" s="198"/>
      <c r="H370" s="198"/>
      <c r="I370" s="198"/>
      <c r="J370" s="198"/>
      <c r="K370" s="198"/>
      <c r="L370" s="198"/>
      <c r="M370" s="198"/>
      <c r="N370" s="198"/>
      <c r="O370" s="198"/>
      <c r="P370" s="198"/>
      <c r="Q370" s="198"/>
      <c r="R370" s="198"/>
      <c r="S370" s="198"/>
      <c r="T370" s="198"/>
      <c r="U370" s="198"/>
      <c r="V370" s="198"/>
      <c r="W370" s="198"/>
      <c r="X370" s="198"/>
      <c r="Y370" s="198"/>
      <c r="Z370" s="198"/>
      <c r="AA370" s="198"/>
      <c r="AB370" s="198"/>
      <c r="AC370" s="198"/>
      <c r="AD370" s="198"/>
      <c r="AE370" s="198"/>
      <c r="AF370" s="198"/>
      <c r="AG370" s="198"/>
      <c r="AH370" s="198"/>
      <c r="AI370" s="198"/>
      <c r="AJ370" s="198"/>
      <c r="AK370" s="198"/>
      <c r="AL370" s="198"/>
      <c r="AM370" s="198"/>
      <c r="AN370" s="198"/>
      <c r="AO370" s="198"/>
      <c r="AP370" s="198"/>
      <c r="AQ370" s="198"/>
      <c r="AR370" s="198"/>
      <c r="AS370" s="198"/>
      <c r="AT370" s="198"/>
      <c r="AU370" s="198"/>
      <c r="AV370" s="198"/>
      <c r="AW370" s="198"/>
      <c r="AX370" s="198"/>
      <c r="AY370" s="198"/>
      <c r="AZ370" s="198"/>
      <c r="BA370" s="198"/>
      <c r="BB370" s="198"/>
      <c r="BC370" s="198"/>
      <c r="BD370" s="198"/>
      <c r="BE370" s="198"/>
      <c r="BF370" s="198"/>
      <c r="BG370" s="198"/>
      <c r="BH370" s="198"/>
      <c r="BI370" s="198"/>
      <c r="BJ370" s="198"/>
      <c r="BK370" s="198"/>
      <c r="BL370" s="198"/>
      <c r="BM370" s="199">
        <v>1</v>
      </c>
    </row>
    <row r="371" spans="1:65">
      <c r="A371" s="29"/>
      <c r="B371" s="19">
        <v>1</v>
      </c>
      <c r="C371" s="9">
        <v>2</v>
      </c>
      <c r="D371" s="200">
        <v>100</v>
      </c>
      <c r="E371" s="197"/>
      <c r="F371" s="198"/>
      <c r="G371" s="198"/>
      <c r="H371" s="198"/>
      <c r="I371" s="198"/>
      <c r="J371" s="198"/>
      <c r="K371" s="198"/>
      <c r="L371" s="198"/>
      <c r="M371" s="198"/>
      <c r="N371" s="198"/>
      <c r="O371" s="198"/>
      <c r="P371" s="198"/>
      <c r="Q371" s="198"/>
      <c r="R371" s="198"/>
      <c r="S371" s="198"/>
      <c r="T371" s="198"/>
      <c r="U371" s="198"/>
      <c r="V371" s="198"/>
      <c r="W371" s="198"/>
      <c r="X371" s="198"/>
      <c r="Y371" s="198"/>
      <c r="Z371" s="198"/>
      <c r="AA371" s="198"/>
      <c r="AB371" s="198"/>
      <c r="AC371" s="198"/>
      <c r="AD371" s="198"/>
      <c r="AE371" s="198"/>
      <c r="AF371" s="198"/>
      <c r="AG371" s="198"/>
      <c r="AH371" s="198"/>
      <c r="AI371" s="198"/>
      <c r="AJ371" s="198"/>
      <c r="AK371" s="198"/>
      <c r="AL371" s="198"/>
      <c r="AM371" s="198"/>
      <c r="AN371" s="198"/>
      <c r="AO371" s="198"/>
      <c r="AP371" s="198"/>
      <c r="AQ371" s="198"/>
      <c r="AR371" s="198"/>
      <c r="AS371" s="198"/>
      <c r="AT371" s="198"/>
      <c r="AU371" s="198"/>
      <c r="AV371" s="198"/>
      <c r="AW371" s="198"/>
      <c r="AX371" s="198"/>
      <c r="AY371" s="198"/>
      <c r="AZ371" s="198"/>
      <c r="BA371" s="198"/>
      <c r="BB371" s="198"/>
      <c r="BC371" s="198"/>
      <c r="BD371" s="198"/>
      <c r="BE371" s="198"/>
      <c r="BF371" s="198"/>
      <c r="BG371" s="198"/>
      <c r="BH371" s="198"/>
      <c r="BI371" s="198"/>
      <c r="BJ371" s="198"/>
      <c r="BK371" s="198"/>
      <c r="BL371" s="198"/>
      <c r="BM371" s="199">
        <v>19</v>
      </c>
    </row>
    <row r="372" spans="1:65">
      <c r="A372" s="29"/>
      <c r="B372" s="20" t="s">
        <v>180</v>
      </c>
      <c r="C372" s="12"/>
      <c r="D372" s="201">
        <v>103</v>
      </c>
      <c r="E372" s="197"/>
      <c r="F372" s="198"/>
      <c r="G372" s="198"/>
      <c r="H372" s="198"/>
      <c r="I372" s="198"/>
      <c r="J372" s="198"/>
      <c r="K372" s="198"/>
      <c r="L372" s="198"/>
      <c r="M372" s="198"/>
      <c r="N372" s="198"/>
      <c r="O372" s="198"/>
      <c r="P372" s="198"/>
      <c r="Q372" s="198"/>
      <c r="R372" s="198"/>
      <c r="S372" s="198"/>
      <c r="T372" s="198"/>
      <c r="U372" s="198"/>
      <c r="V372" s="198"/>
      <c r="W372" s="198"/>
      <c r="X372" s="198"/>
      <c r="Y372" s="198"/>
      <c r="Z372" s="198"/>
      <c r="AA372" s="198"/>
      <c r="AB372" s="198"/>
      <c r="AC372" s="198"/>
      <c r="AD372" s="198"/>
      <c r="AE372" s="198"/>
      <c r="AF372" s="198"/>
      <c r="AG372" s="198"/>
      <c r="AH372" s="198"/>
      <c r="AI372" s="198"/>
      <c r="AJ372" s="198"/>
      <c r="AK372" s="198"/>
      <c r="AL372" s="198"/>
      <c r="AM372" s="198"/>
      <c r="AN372" s="198"/>
      <c r="AO372" s="198"/>
      <c r="AP372" s="198"/>
      <c r="AQ372" s="198"/>
      <c r="AR372" s="198"/>
      <c r="AS372" s="198"/>
      <c r="AT372" s="198"/>
      <c r="AU372" s="198"/>
      <c r="AV372" s="198"/>
      <c r="AW372" s="198"/>
      <c r="AX372" s="198"/>
      <c r="AY372" s="198"/>
      <c r="AZ372" s="198"/>
      <c r="BA372" s="198"/>
      <c r="BB372" s="198"/>
      <c r="BC372" s="198"/>
      <c r="BD372" s="198"/>
      <c r="BE372" s="198"/>
      <c r="BF372" s="198"/>
      <c r="BG372" s="198"/>
      <c r="BH372" s="198"/>
      <c r="BI372" s="198"/>
      <c r="BJ372" s="198"/>
      <c r="BK372" s="198"/>
      <c r="BL372" s="198"/>
      <c r="BM372" s="199">
        <v>16</v>
      </c>
    </row>
    <row r="373" spans="1:65">
      <c r="A373" s="29"/>
      <c r="B373" s="3" t="s">
        <v>181</v>
      </c>
      <c r="C373" s="28"/>
      <c r="D373" s="200">
        <v>103</v>
      </c>
      <c r="E373" s="197"/>
      <c r="F373" s="198"/>
      <c r="G373" s="198"/>
      <c r="H373" s="198"/>
      <c r="I373" s="198"/>
      <c r="J373" s="198"/>
      <c r="K373" s="198"/>
      <c r="L373" s="198"/>
      <c r="M373" s="198"/>
      <c r="N373" s="198"/>
      <c r="O373" s="198"/>
      <c r="P373" s="198"/>
      <c r="Q373" s="198"/>
      <c r="R373" s="198"/>
      <c r="S373" s="198"/>
      <c r="T373" s="198"/>
      <c r="U373" s="198"/>
      <c r="V373" s="198"/>
      <c r="W373" s="198"/>
      <c r="X373" s="198"/>
      <c r="Y373" s="198"/>
      <c r="Z373" s="198"/>
      <c r="AA373" s="198"/>
      <c r="AB373" s="198"/>
      <c r="AC373" s="198"/>
      <c r="AD373" s="198"/>
      <c r="AE373" s="198"/>
      <c r="AF373" s="198"/>
      <c r="AG373" s="198"/>
      <c r="AH373" s="198"/>
      <c r="AI373" s="198"/>
      <c r="AJ373" s="198"/>
      <c r="AK373" s="198"/>
      <c r="AL373" s="198"/>
      <c r="AM373" s="198"/>
      <c r="AN373" s="198"/>
      <c r="AO373" s="198"/>
      <c r="AP373" s="198"/>
      <c r="AQ373" s="198"/>
      <c r="AR373" s="198"/>
      <c r="AS373" s="198"/>
      <c r="AT373" s="198"/>
      <c r="AU373" s="198"/>
      <c r="AV373" s="198"/>
      <c r="AW373" s="198"/>
      <c r="AX373" s="198"/>
      <c r="AY373" s="198"/>
      <c r="AZ373" s="198"/>
      <c r="BA373" s="198"/>
      <c r="BB373" s="198"/>
      <c r="BC373" s="198"/>
      <c r="BD373" s="198"/>
      <c r="BE373" s="198"/>
      <c r="BF373" s="198"/>
      <c r="BG373" s="198"/>
      <c r="BH373" s="198"/>
      <c r="BI373" s="198"/>
      <c r="BJ373" s="198"/>
      <c r="BK373" s="198"/>
      <c r="BL373" s="198"/>
      <c r="BM373" s="199">
        <v>103</v>
      </c>
    </row>
    <row r="374" spans="1:65">
      <c r="A374" s="29"/>
      <c r="B374" s="3" t="s">
        <v>182</v>
      </c>
      <c r="C374" s="28"/>
      <c r="D374" s="200">
        <v>4.2426406871192848</v>
      </c>
      <c r="E374" s="197"/>
      <c r="F374" s="198"/>
      <c r="G374" s="198"/>
      <c r="H374" s="198"/>
      <c r="I374" s="198"/>
      <c r="J374" s="198"/>
      <c r="K374" s="198"/>
      <c r="L374" s="198"/>
      <c r="M374" s="198"/>
      <c r="N374" s="198"/>
      <c r="O374" s="198"/>
      <c r="P374" s="198"/>
      <c r="Q374" s="198"/>
      <c r="R374" s="198"/>
      <c r="S374" s="198"/>
      <c r="T374" s="198"/>
      <c r="U374" s="198"/>
      <c r="V374" s="198"/>
      <c r="W374" s="198"/>
      <c r="X374" s="198"/>
      <c r="Y374" s="198"/>
      <c r="Z374" s="198"/>
      <c r="AA374" s="198"/>
      <c r="AB374" s="198"/>
      <c r="AC374" s="198"/>
      <c r="AD374" s="198"/>
      <c r="AE374" s="198"/>
      <c r="AF374" s="198"/>
      <c r="AG374" s="198"/>
      <c r="AH374" s="198"/>
      <c r="AI374" s="198"/>
      <c r="AJ374" s="198"/>
      <c r="AK374" s="198"/>
      <c r="AL374" s="198"/>
      <c r="AM374" s="198"/>
      <c r="AN374" s="198"/>
      <c r="AO374" s="198"/>
      <c r="AP374" s="198"/>
      <c r="AQ374" s="198"/>
      <c r="AR374" s="198"/>
      <c r="AS374" s="198"/>
      <c r="AT374" s="198"/>
      <c r="AU374" s="198"/>
      <c r="AV374" s="198"/>
      <c r="AW374" s="198"/>
      <c r="AX374" s="198"/>
      <c r="AY374" s="198"/>
      <c r="AZ374" s="198"/>
      <c r="BA374" s="198"/>
      <c r="BB374" s="198"/>
      <c r="BC374" s="198"/>
      <c r="BD374" s="198"/>
      <c r="BE374" s="198"/>
      <c r="BF374" s="198"/>
      <c r="BG374" s="198"/>
      <c r="BH374" s="198"/>
      <c r="BI374" s="198"/>
      <c r="BJ374" s="198"/>
      <c r="BK374" s="198"/>
      <c r="BL374" s="198"/>
      <c r="BM374" s="199">
        <v>25</v>
      </c>
    </row>
    <row r="375" spans="1:65">
      <c r="A375" s="29"/>
      <c r="B375" s="3" t="s">
        <v>75</v>
      </c>
      <c r="C375" s="28"/>
      <c r="D375" s="13">
        <v>4.1190686282711504E-2</v>
      </c>
      <c r="E375" s="14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49"/>
    </row>
    <row r="376" spans="1:65">
      <c r="A376" s="29"/>
      <c r="B376" s="3" t="s">
        <v>183</v>
      </c>
      <c r="C376" s="28"/>
      <c r="D376" s="13">
        <v>0</v>
      </c>
      <c r="E376" s="14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49"/>
    </row>
    <row r="377" spans="1:65">
      <c r="A377" s="29"/>
      <c r="B377" s="44" t="s">
        <v>184</v>
      </c>
      <c r="C377" s="45"/>
      <c r="D377" s="43" t="s">
        <v>185</v>
      </c>
      <c r="E377" s="14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49"/>
    </row>
    <row r="378" spans="1:65">
      <c r="B378" s="30"/>
      <c r="C378" s="20"/>
      <c r="D378" s="20"/>
      <c r="BM378" s="49"/>
    </row>
    <row r="379" spans="1:65" ht="15">
      <c r="B379" s="8" t="s">
        <v>286</v>
      </c>
      <c r="BM379" s="27" t="s">
        <v>194</v>
      </c>
    </row>
    <row r="380" spans="1:65" ht="15">
      <c r="A380" s="24" t="s">
        <v>36</v>
      </c>
      <c r="B380" s="18" t="s">
        <v>95</v>
      </c>
      <c r="C380" s="15" t="s">
        <v>96</v>
      </c>
      <c r="D380" s="16" t="s">
        <v>186</v>
      </c>
      <c r="E380" s="14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144</v>
      </c>
      <c r="C381" s="9" t="s">
        <v>144</v>
      </c>
      <c r="D381" s="10" t="s">
        <v>97</v>
      </c>
      <c r="E381" s="14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196</v>
      </c>
      <c r="E382" s="14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4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02">
        <v>13</v>
      </c>
      <c r="E384" s="203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4"/>
      <c r="AB384" s="204"/>
      <c r="AC384" s="204"/>
      <c r="AD384" s="204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5">
        <v>1</v>
      </c>
    </row>
    <row r="385" spans="1:65">
      <c r="A385" s="29"/>
      <c r="B385" s="19">
        <v>1</v>
      </c>
      <c r="C385" s="9">
        <v>2</v>
      </c>
      <c r="D385" s="206">
        <v>14</v>
      </c>
      <c r="E385" s="203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4"/>
      <c r="AB385" s="204"/>
      <c r="AC385" s="204"/>
      <c r="AD385" s="204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5">
        <v>20</v>
      </c>
    </row>
    <row r="386" spans="1:65">
      <c r="A386" s="29"/>
      <c r="B386" s="20" t="s">
        <v>180</v>
      </c>
      <c r="C386" s="12"/>
      <c r="D386" s="207">
        <v>13.5</v>
      </c>
      <c r="E386" s="203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4"/>
      <c r="AB386" s="204"/>
      <c r="AC386" s="204"/>
      <c r="AD386" s="204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5">
        <v>16</v>
      </c>
    </row>
    <row r="387" spans="1:65">
      <c r="A387" s="29"/>
      <c r="B387" s="3" t="s">
        <v>181</v>
      </c>
      <c r="C387" s="28"/>
      <c r="D387" s="206">
        <v>13.5</v>
      </c>
      <c r="E387" s="203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204"/>
      <c r="V387" s="204"/>
      <c r="W387" s="204"/>
      <c r="X387" s="204"/>
      <c r="Y387" s="204"/>
      <c r="Z387" s="204"/>
      <c r="AA387" s="204"/>
      <c r="AB387" s="204"/>
      <c r="AC387" s="204"/>
      <c r="AD387" s="204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5">
        <v>13.5</v>
      </c>
    </row>
    <row r="388" spans="1:65">
      <c r="A388" s="29"/>
      <c r="B388" s="3" t="s">
        <v>182</v>
      </c>
      <c r="C388" s="28"/>
      <c r="D388" s="206">
        <v>0.70710678118654757</v>
      </c>
      <c r="E388" s="203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204"/>
      <c r="V388" s="204"/>
      <c r="W388" s="204"/>
      <c r="X388" s="204"/>
      <c r="Y388" s="204"/>
      <c r="Z388" s="204"/>
      <c r="AA388" s="204"/>
      <c r="AB388" s="204"/>
      <c r="AC388" s="204"/>
      <c r="AD388" s="204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5">
        <v>26</v>
      </c>
    </row>
    <row r="389" spans="1:65">
      <c r="A389" s="29"/>
      <c r="B389" s="3" t="s">
        <v>75</v>
      </c>
      <c r="C389" s="28"/>
      <c r="D389" s="13">
        <v>5.2378280087892415E-2</v>
      </c>
      <c r="E389" s="14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49"/>
    </row>
    <row r="390" spans="1:65">
      <c r="A390" s="29"/>
      <c r="B390" s="3" t="s">
        <v>183</v>
      </c>
      <c r="C390" s="28"/>
      <c r="D390" s="13">
        <v>0</v>
      </c>
      <c r="E390" s="14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49"/>
    </row>
    <row r="391" spans="1:65">
      <c r="A391" s="29"/>
      <c r="B391" s="44" t="s">
        <v>184</v>
      </c>
      <c r="C391" s="45"/>
      <c r="D391" s="43" t="s">
        <v>185</v>
      </c>
      <c r="E391" s="14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49"/>
    </row>
    <row r="392" spans="1:65">
      <c r="B392" s="30"/>
      <c r="C392" s="20"/>
      <c r="D392" s="20"/>
      <c r="BM392" s="49"/>
    </row>
    <row r="393" spans="1:65" ht="15">
      <c r="B393" s="8" t="s">
        <v>287</v>
      </c>
      <c r="BM393" s="27" t="s">
        <v>194</v>
      </c>
    </row>
    <row r="394" spans="1:65" ht="15">
      <c r="A394" s="24" t="s">
        <v>39</v>
      </c>
      <c r="B394" s="18" t="s">
        <v>95</v>
      </c>
      <c r="C394" s="15" t="s">
        <v>96</v>
      </c>
      <c r="D394" s="16" t="s">
        <v>186</v>
      </c>
      <c r="E394" s="14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144</v>
      </c>
      <c r="C395" s="9" t="s">
        <v>144</v>
      </c>
      <c r="D395" s="10" t="s">
        <v>97</v>
      </c>
      <c r="E395" s="14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196</v>
      </c>
      <c r="E396" s="14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4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8.09</v>
      </c>
      <c r="E398" s="14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8.02</v>
      </c>
      <c r="E399" s="14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21</v>
      </c>
    </row>
    <row r="400" spans="1:65">
      <c r="A400" s="29"/>
      <c r="B400" s="20" t="s">
        <v>180</v>
      </c>
      <c r="C400" s="12"/>
      <c r="D400" s="22">
        <v>8.0549999999999997</v>
      </c>
      <c r="E400" s="14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181</v>
      </c>
      <c r="C401" s="28"/>
      <c r="D401" s="11">
        <v>8.0549999999999997</v>
      </c>
      <c r="E401" s="14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8.0549999999999997</v>
      </c>
    </row>
    <row r="402" spans="1:65">
      <c r="A402" s="29"/>
      <c r="B402" s="3" t="s">
        <v>182</v>
      </c>
      <c r="C402" s="28"/>
      <c r="D402" s="23">
        <v>4.9497474683058526E-2</v>
      </c>
      <c r="E402" s="14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27</v>
      </c>
    </row>
    <row r="403" spans="1:65">
      <c r="A403" s="29"/>
      <c r="B403" s="3" t="s">
        <v>75</v>
      </c>
      <c r="C403" s="28"/>
      <c r="D403" s="13">
        <v>6.1449378874063971E-3</v>
      </c>
      <c r="E403" s="14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49"/>
    </row>
    <row r="404" spans="1:65">
      <c r="A404" s="29"/>
      <c r="B404" s="3" t="s">
        <v>183</v>
      </c>
      <c r="C404" s="28"/>
      <c r="D404" s="13">
        <v>0</v>
      </c>
      <c r="E404" s="14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49"/>
    </row>
    <row r="405" spans="1:65">
      <c r="A405" s="29"/>
      <c r="B405" s="44" t="s">
        <v>184</v>
      </c>
      <c r="C405" s="45"/>
      <c r="D405" s="43" t="s">
        <v>185</v>
      </c>
      <c r="E405" s="14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49"/>
    </row>
    <row r="406" spans="1:65">
      <c r="B406" s="30"/>
      <c r="C406" s="20"/>
      <c r="D406" s="20"/>
      <c r="BM406" s="49"/>
    </row>
    <row r="407" spans="1:65" ht="15">
      <c r="B407" s="8" t="s">
        <v>288</v>
      </c>
      <c r="BM407" s="27" t="s">
        <v>194</v>
      </c>
    </row>
    <row r="408" spans="1:65" ht="15">
      <c r="A408" s="24" t="s">
        <v>42</v>
      </c>
      <c r="B408" s="18" t="s">
        <v>95</v>
      </c>
      <c r="C408" s="15" t="s">
        <v>96</v>
      </c>
      <c r="D408" s="16" t="s">
        <v>186</v>
      </c>
      <c r="E408" s="14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144</v>
      </c>
      <c r="C409" s="9" t="s">
        <v>144</v>
      </c>
      <c r="D409" s="10" t="s">
        <v>97</v>
      </c>
      <c r="E409" s="14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196</v>
      </c>
      <c r="E410" s="14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4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196">
        <v>108</v>
      </c>
      <c r="E412" s="197"/>
      <c r="F412" s="198"/>
      <c r="G412" s="198"/>
      <c r="H412" s="198"/>
      <c r="I412" s="198"/>
      <c r="J412" s="198"/>
      <c r="K412" s="198"/>
      <c r="L412" s="198"/>
      <c r="M412" s="198"/>
      <c r="N412" s="198"/>
      <c r="O412" s="198"/>
      <c r="P412" s="198"/>
      <c r="Q412" s="198"/>
      <c r="R412" s="198"/>
      <c r="S412" s="198"/>
      <c r="T412" s="198"/>
      <c r="U412" s="198"/>
      <c r="V412" s="198"/>
      <c r="W412" s="198"/>
      <c r="X412" s="198"/>
      <c r="Y412" s="198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8"/>
      <c r="AJ412" s="198"/>
      <c r="AK412" s="198"/>
      <c r="AL412" s="198"/>
      <c r="AM412" s="198"/>
      <c r="AN412" s="198"/>
      <c r="AO412" s="198"/>
      <c r="AP412" s="198"/>
      <c r="AQ412" s="198"/>
      <c r="AR412" s="198"/>
      <c r="AS412" s="198"/>
      <c r="AT412" s="198"/>
      <c r="AU412" s="198"/>
      <c r="AV412" s="198"/>
      <c r="AW412" s="198"/>
      <c r="AX412" s="198"/>
      <c r="AY412" s="198"/>
      <c r="AZ412" s="198"/>
      <c r="BA412" s="198"/>
      <c r="BB412" s="198"/>
      <c r="BC412" s="198"/>
      <c r="BD412" s="198"/>
      <c r="BE412" s="198"/>
      <c r="BF412" s="198"/>
      <c r="BG412" s="198"/>
      <c r="BH412" s="198"/>
      <c r="BI412" s="198"/>
      <c r="BJ412" s="198"/>
      <c r="BK412" s="198"/>
      <c r="BL412" s="198"/>
      <c r="BM412" s="199">
        <v>1</v>
      </c>
    </row>
    <row r="413" spans="1:65">
      <c r="A413" s="29"/>
      <c r="B413" s="19">
        <v>1</v>
      </c>
      <c r="C413" s="9">
        <v>2</v>
      </c>
      <c r="D413" s="200">
        <v>110</v>
      </c>
      <c r="E413" s="197"/>
      <c r="F413" s="198"/>
      <c r="G413" s="198"/>
      <c r="H413" s="198"/>
      <c r="I413" s="198"/>
      <c r="J413" s="198"/>
      <c r="K413" s="198"/>
      <c r="L413" s="198"/>
      <c r="M413" s="198"/>
      <c r="N413" s="198"/>
      <c r="O413" s="198"/>
      <c r="P413" s="198"/>
      <c r="Q413" s="198"/>
      <c r="R413" s="198"/>
      <c r="S413" s="198"/>
      <c r="T413" s="198"/>
      <c r="U413" s="198"/>
      <c r="V413" s="198"/>
      <c r="W413" s="198"/>
      <c r="X413" s="198"/>
      <c r="Y413" s="198"/>
      <c r="Z413" s="198"/>
      <c r="AA413" s="198"/>
      <c r="AB413" s="198"/>
      <c r="AC413" s="198"/>
      <c r="AD413" s="198"/>
      <c r="AE413" s="198"/>
      <c r="AF413" s="198"/>
      <c r="AG413" s="198"/>
      <c r="AH413" s="198"/>
      <c r="AI413" s="198"/>
      <c r="AJ413" s="198"/>
      <c r="AK413" s="198"/>
      <c r="AL413" s="198"/>
      <c r="AM413" s="198"/>
      <c r="AN413" s="198"/>
      <c r="AO413" s="198"/>
      <c r="AP413" s="198"/>
      <c r="AQ413" s="198"/>
      <c r="AR413" s="198"/>
      <c r="AS413" s="198"/>
      <c r="AT413" s="198"/>
      <c r="AU413" s="198"/>
      <c r="AV413" s="198"/>
      <c r="AW413" s="198"/>
      <c r="AX413" s="198"/>
      <c r="AY413" s="198"/>
      <c r="AZ413" s="198"/>
      <c r="BA413" s="198"/>
      <c r="BB413" s="198"/>
      <c r="BC413" s="198"/>
      <c r="BD413" s="198"/>
      <c r="BE413" s="198"/>
      <c r="BF413" s="198"/>
      <c r="BG413" s="198"/>
      <c r="BH413" s="198"/>
      <c r="BI413" s="198"/>
      <c r="BJ413" s="198"/>
      <c r="BK413" s="198"/>
      <c r="BL413" s="198"/>
      <c r="BM413" s="199">
        <v>22</v>
      </c>
    </row>
    <row r="414" spans="1:65">
      <c r="A414" s="29"/>
      <c r="B414" s="20" t="s">
        <v>180</v>
      </c>
      <c r="C414" s="12"/>
      <c r="D414" s="201">
        <v>109</v>
      </c>
      <c r="E414" s="197"/>
      <c r="F414" s="198"/>
      <c r="G414" s="198"/>
      <c r="H414" s="198"/>
      <c r="I414" s="198"/>
      <c r="J414" s="198"/>
      <c r="K414" s="198"/>
      <c r="L414" s="198"/>
      <c r="M414" s="198"/>
      <c r="N414" s="198"/>
      <c r="O414" s="198"/>
      <c r="P414" s="198"/>
      <c r="Q414" s="198"/>
      <c r="R414" s="198"/>
      <c r="S414" s="198"/>
      <c r="T414" s="198"/>
      <c r="U414" s="198"/>
      <c r="V414" s="198"/>
      <c r="W414" s="198"/>
      <c r="X414" s="198"/>
      <c r="Y414" s="198"/>
      <c r="Z414" s="198"/>
      <c r="AA414" s="198"/>
      <c r="AB414" s="198"/>
      <c r="AC414" s="198"/>
      <c r="AD414" s="198"/>
      <c r="AE414" s="198"/>
      <c r="AF414" s="198"/>
      <c r="AG414" s="198"/>
      <c r="AH414" s="198"/>
      <c r="AI414" s="198"/>
      <c r="AJ414" s="198"/>
      <c r="AK414" s="198"/>
      <c r="AL414" s="198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198"/>
      <c r="AW414" s="198"/>
      <c r="AX414" s="198"/>
      <c r="AY414" s="198"/>
      <c r="AZ414" s="198"/>
      <c r="BA414" s="198"/>
      <c r="BB414" s="198"/>
      <c r="BC414" s="198"/>
      <c r="BD414" s="198"/>
      <c r="BE414" s="198"/>
      <c r="BF414" s="198"/>
      <c r="BG414" s="198"/>
      <c r="BH414" s="198"/>
      <c r="BI414" s="198"/>
      <c r="BJ414" s="198"/>
      <c r="BK414" s="198"/>
      <c r="BL414" s="198"/>
      <c r="BM414" s="199">
        <v>16</v>
      </c>
    </row>
    <row r="415" spans="1:65">
      <c r="A415" s="29"/>
      <c r="B415" s="3" t="s">
        <v>181</v>
      </c>
      <c r="C415" s="28"/>
      <c r="D415" s="200">
        <v>109</v>
      </c>
      <c r="E415" s="197"/>
      <c r="F415" s="198"/>
      <c r="G415" s="198"/>
      <c r="H415" s="198"/>
      <c r="I415" s="198"/>
      <c r="J415" s="198"/>
      <c r="K415" s="198"/>
      <c r="L415" s="198"/>
      <c r="M415" s="198"/>
      <c r="N415" s="198"/>
      <c r="O415" s="198"/>
      <c r="P415" s="198"/>
      <c r="Q415" s="198"/>
      <c r="R415" s="198"/>
      <c r="S415" s="198"/>
      <c r="T415" s="198"/>
      <c r="U415" s="198"/>
      <c r="V415" s="198"/>
      <c r="W415" s="198"/>
      <c r="X415" s="198"/>
      <c r="Y415" s="198"/>
      <c r="Z415" s="198"/>
      <c r="AA415" s="198"/>
      <c r="AB415" s="198"/>
      <c r="AC415" s="198"/>
      <c r="AD415" s="198"/>
      <c r="AE415" s="198"/>
      <c r="AF415" s="198"/>
      <c r="AG415" s="198"/>
      <c r="AH415" s="198"/>
      <c r="AI415" s="198"/>
      <c r="AJ415" s="198"/>
      <c r="AK415" s="198"/>
      <c r="AL415" s="198"/>
      <c r="AM415" s="198"/>
      <c r="AN415" s="198"/>
      <c r="AO415" s="198"/>
      <c r="AP415" s="198"/>
      <c r="AQ415" s="198"/>
      <c r="AR415" s="198"/>
      <c r="AS415" s="198"/>
      <c r="AT415" s="198"/>
      <c r="AU415" s="198"/>
      <c r="AV415" s="198"/>
      <c r="AW415" s="198"/>
      <c r="AX415" s="198"/>
      <c r="AY415" s="198"/>
      <c r="AZ415" s="198"/>
      <c r="BA415" s="198"/>
      <c r="BB415" s="198"/>
      <c r="BC415" s="198"/>
      <c r="BD415" s="198"/>
      <c r="BE415" s="198"/>
      <c r="BF415" s="198"/>
      <c r="BG415" s="198"/>
      <c r="BH415" s="198"/>
      <c r="BI415" s="198"/>
      <c r="BJ415" s="198"/>
      <c r="BK415" s="198"/>
      <c r="BL415" s="198"/>
      <c r="BM415" s="199">
        <v>109</v>
      </c>
    </row>
    <row r="416" spans="1:65">
      <c r="A416" s="29"/>
      <c r="B416" s="3" t="s">
        <v>182</v>
      </c>
      <c r="C416" s="28"/>
      <c r="D416" s="200">
        <v>1.4142135623730951</v>
      </c>
      <c r="E416" s="197"/>
      <c r="F416" s="198"/>
      <c r="G416" s="198"/>
      <c r="H416" s="198"/>
      <c r="I416" s="198"/>
      <c r="J416" s="198"/>
      <c r="K416" s="198"/>
      <c r="L416" s="198"/>
      <c r="M416" s="198"/>
      <c r="N416" s="198"/>
      <c r="O416" s="198"/>
      <c r="P416" s="198"/>
      <c r="Q416" s="198"/>
      <c r="R416" s="198"/>
      <c r="S416" s="198"/>
      <c r="T416" s="198"/>
      <c r="U416" s="198"/>
      <c r="V416" s="198"/>
      <c r="W416" s="198"/>
      <c r="X416" s="198"/>
      <c r="Y416" s="198"/>
      <c r="Z416" s="198"/>
      <c r="AA416" s="198"/>
      <c r="AB416" s="198"/>
      <c r="AC416" s="198"/>
      <c r="AD416" s="198"/>
      <c r="AE416" s="198"/>
      <c r="AF416" s="198"/>
      <c r="AG416" s="198"/>
      <c r="AH416" s="198"/>
      <c r="AI416" s="198"/>
      <c r="AJ416" s="198"/>
      <c r="AK416" s="198"/>
      <c r="AL416" s="198"/>
      <c r="AM416" s="198"/>
      <c r="AN416" s="198"/>
      <c r="AO416" s="198"/>
      <c r="AP416" s="198"/>
      <c r="AQ416" s="198"/>
      <c r="AR416" s="198"/>
      <c r="AS416" s="198"/>
      <c r="AT416" s="198"/>
      <c r="AU416" s="198"/>
      <c r="AV416" s="198"/>
      <c r="AW416" s="198"/>
      <c r="AX416" s="198"/>
      <c r="AY416" s="198"/>
      <c r="AZ416" s="198"/>
      <c r="BA416" s="198"/>
      <c r="BB416" s="198"/>
      <c r="BC416" s="198"/>
      <c r="BD416" s="198"/>
      <c r="BE416" s="198"/>
      <c r="BF416" s="198"/>
      <c r="BG416" s="198"/>
      <c r="BH416" s="198"/>
      <c r="BI416" s="198"/>
      <c r="BJ416" s="198"/>
      <c r="BK416" s="198"/>
      <c r="BL416" s="198"/>
      <c r="BM416" s="199">
        <v>28</v>
      </c>
    </row>
    <row r="417" spans="1:65">
      <c r="A417" s="29"/>
      <c r="B417" s="3" t="s">
        <v>75</v>
      </c>
      <c r="C417" s="28"/>
      <c r="D417" s="13">
        <v>1.2974436352046745E-2</v>
      </c>
      <c r="E417" s="14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49"/>
    </row>
    <row r="418" spans="1:65">
      <c r="A418" s="29"/>
      <c r="B418" s="3" t="s">
        <v>183</v>
      </c>
      <c r="C418" s="28"/>
      <c r="D418" s="13">
        <v>0</v>
      </c>
      <c r="E418" s="14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49"/>
    </row>
    <row r="419" spans="1:65">
      <c r="A419" s="29"/>
      <c r="B419" s="44" t="s">
        <v>184</v>
      </c>
      <c r="C419" s="45"/>
      <c r="D419" s="43" t="s">
        <v>185</v>
      </c>
      <c r="E419" s="14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49"/>
    </row>
    <row r="420" spans="1:65">
      <c r="B420" s="30"/>
      <c r="C420" s="20"/>
      <c r="D420" s="20"/>
      <c r="BM420" s="49"/>
    </row>
    <row r="421" spans="1:65" ht="15">
      <c r="B421" s="8" t="s">
        <v>289</v>
      </c>
      <c r="BM421" s="27" t="s">
        <v>194</v>
      </c>
    </row>
    <row r="422" spans="1:65" ht="15">
      <c r="A422" s="24" t="s">
        <v>49</v>
      </c>
      <c r="B422" s="18" t="s">
        <v>95</v>
      </c>
      <c r="C422" s="15" t="s">
        <v>96</v>
      </c>
      <c r="D422" s="16" t="s">
        <v>186</v>
      </c>
      <c r="E422" s="14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144</v>
      </c>
      <c r="C423" s="9" t="s">
        <v>144</v>
      </c>
      <c r="D423" s="10" t="s">
        <v>97</v>
      </c>
      <c r="E423" s="14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196</v>
      </c>
      <c r="E424" s="14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4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194" t="s">
        <v>91</v>
      </c>
      <c r="E426" s="189"/>
      <c r="F426" s="190"/>
      <c r="G426" s="190"/>
      <c r="H426" s="190"/>
      <c r="I426" s="190"/>
      <c r="J426" s="190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1">
        <v>1</v>
      </c>
    </row>
    <row r="427" spans="1:65">
      <c r="A427" s="29"/>
      <c r="B427" s="19">
        <v>1</v>
      </c>
      <c r="C427" s="9">
        <v>2</v>
      </c>
      <c r="D427" s="195" t="s">
        <v>91</v>
      </c>
      <c r="E427" s="189"/>
      <c r="F427" s="190"/>
      <c r="G427" s="190"/>
      <c r="H427" s="190"/>
      <c r="I427" s="190"/>
      <c r="J427" s="190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1">
        <v>23</v>
      </c>
    </row>
    <row r="428" spans="1:65">
      <c r="A428" s="29"/>
      <c r="B428" s="20" t="s">
        <v>180</v>
      </c>
      <c r="C428" s="12"/>
      <c r="D428" s="193" t="s">
        <v>310</v>
      </c>
      <c r="E428" s="189"/>
      <c r="F428" s="190"/>
      <c r="G428" s="190"/>
      <c r="H428" s="190"/>
      <c r="I428" s="190"/>
      <c r="J428" s="190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1">
        <v>16</v>
      </c>
    </row>
    <row r="429" spans="1:65">
      <c r="A429" s="29"/>
      <c r="B429" s="3" t="s">
        <v>181</v>
      </c>
      <c r="C429" s="28"/>
      <c r="D429" s="23" t="s">
        <v>310</v>
      </c>
      <c r="E429" s="189"/>
      <c r="F429" s="190"/>
      <c r="G429" s="190"/>
      <c r="H429" s="190"/>
      <c r="I429" s="190"/>
      <c r="J429" s="190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1" t="s">
        <v>91</v>
      </c>
    </row>
    <row r="430" spans="1:65">
      <c r="A430" s="29"/>
      <c r="B430" s="3" t="s">
        <v>182</v>
      </c>
      <c r="C430" s="28"/>
      <c r="D430" s="23" t="s">
        <v>310</v>
      </c>
      <c r="E430" s="189"/>
      <c r="F430" s="190"/>
      <c r="G430" s="190"/>
      <c r="H430" s="190"/>
      <c r="I430" s="190"/>
      <c r="J430" s="190"/>
      <c r="K430" s="190"/>
      <c r="L430" s="190"/>
      <c r="M430" s="190"/>
      <c r="N430" s="190"/>
      <c r="O430" s="190"/>
      <c r="P430" s="190"/>
      <c r="Q430" s="190"/>
      <c r="R430" s="190"/>
      <c r="S430" s="190"/>
      <c r="T430" s="190"/>
      <c r="U430" s="190"/>
      <c r="V430" s="190"/>
      <c r="W430" s="190"/>
      <c r="X430" s="190"/>
      <c r="Y430" s="190"/>
      <c r="Z430" s="190"/>
      <c r="AA430" s="190"/>
      <c r="AB430" s="190"/>
      <c r="AC430" s="190"/>
      <c r="AD430" s="190"/>
      <c r="AE430" s="190"/>
      <c r="AF430" s="190"/>
      <c r="AG430" s="190"/>
      <c r="AH430" s="190"/>
      <c r="AI430" s="190"/>
      <c r="AJ430" s="190"/>
      <c r="AK430" s="190"/>
      <c r="AL430" s="190"/>
      <c r="AM430" s="190"/>
      <c r="AN430" s="190"/>
      <c r="AO430" s="190"/>
      <c r="AP430" s="190"/>
      <c r="AQ430" s="190"/>
      <c r="AR430" s="190"/>
      <c r="AS430" s="190"/>
      <c r="AT430" s="190"/>
      <c r="AU430" s="190"/>
      <c r="AV430" s="190"/>
      <c r="AW430" s="190"/>
      <c r="AX430" s="190"/>
      <c r="AY430" s="190"/>
      <c r="AZ430" s="190"/>
      <c r="BA430" s="190"/>
      <c r="BB430" s="190"/>
      <c r="BC430" s="190"/>
      <c r="BD430" s="190"/>
      <c r="BE430" s="190"/>
      <c r="BF430" s="190"/>
      <c r="BG430" s="190"/>
      <c r="BH430" s="190"/>
      <c r="BI430" s="190"/>
      <c r="BJ430" s="190"/>
      <c r="BK430" s="190"/>
      <c r="BL430" s="190"/>
      <c r="BM430" s="191">
        <v>29</v>
      </c>
    </row>
    <row r="431" spans="1:65">
      <c r="A431" s="29"/>
      <c r="B431" s="3" t="s">
        <v>75</v>
      </c>
      <c r="C431" s="28"/>
      <c r="D431" s="13" t="s">
        <v>310</v>
      </c>
      <c r="E431" s="14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49"/>
    </row>
    <row r="432" spans="1:65">
      <c r="A432" s="29"/>
      <c r="B432" s="3" t="s">
        <v>183</v>
      </c>
      <c r="C432" s="28"/>
      <c r="D432" s="13" t="s">
        <v>310</v>
      </c>
      <c r="E432" s="14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49"/>
    </row>
    <row r="433" spans="1:65">
      <c r="A433" s="29"/>
      <c r="B433" s="44" t="s">
        <v>184</v>
      </c>
      <c r="C433" s="45"/>
      <c r="D433" s="43" t="s">
        <v>185</v>
      </c>
      <c r="E433" s="14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49"/>
    </row>
    <row r="434" spans="1:65">
      <c r="B434" s="30"/>
      <c r="C434" s="20"/>
      <c r="D434" s="20"/>
      <c r="BM434" s="49"/>
    </row>
    <row r="435" spans="1:65" ht="15">
      <c r="B435" s="8" t="s">
        <v>290</v>
      </c>
      <c r="BM435" s="27" t="s">
        <v>194</v>
      </c>
    </row>
    <row r="436" spans="1:65" ht="15">
      <c r="A436" s="24" t="s">
        <v>6</v>
      </c>
      <c r="B436" s="18" t="s">
        <v>95</v>
      </c>
      <c r="C436" s="15" t="s">
        <v>96</v>
      </c>
      <c r="D436" s="16" t="s">
        <v>186</v>
      </c>
      <c r="E436" s="14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144</v>
      </c>
      <c r="C437" s="9" t="s">
        <v>144</v>
      </c>
      <c r="D437" s="10" t="s">
        <v>97</v>
      </c>
      <c r="E437" s="14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196</v>
      </c>
      <c r="E438" s="14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0</v>
      </c>
    </row>
    <row r="439" spans="1:65">
      <c r="A439" s="29"/>
      <c r="B439" s="19"/>
      <c r="C439" s="9"/>
      <c r="D439" s="25"/>
      <c r="E439" s="14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0</v>
      </c>
    </row>
    <row r="440" spans="1:65">
      <c r="A440" s="29"/>
      <c r="B440" s="18">
        <v>1</v>
      </c>
      <c r="C440" s="14">
        <v>1</v>
      </c>
      <c r="D440" s="196">
        <v>64.099999999999994</v>
      </c>
      <c r="E440" s="197"/>
      <c r="F440" s="198"/>
      <c r="G440" s="198"/>
      <c r="H440" s="198"/>
      <c r="I440" s="198"/>
      <c r="J440" s="198"/>
      <c r="K440" s="198"/>
      <c r="L440" s="198"/>
      <c r="M440" s="198"/>
      <c r="N440" s="198"/>
      <c r="O440" s="198"/>
      <c r="P440" s="198"/>
      <c r="Q440" s="198"/>
      <c r="R440" s="198"/>
      <c r="S440" s="198"/>
      <c r="T440" s="198"/>
      <c r="U440" s="198"/>
      <c r="V440" s="198"/>
      <c r="W440" s="198"/>
      <c r="X440" s="198"/>
      <c r="Y440" s="198"/>
      <c r="Z440" s="198"/>
      <c r="AA440" s="198"/>
      <c r="AB440" s="198"/>
      <c r="AC440" s="198"/>
      <c r="AD440" s="198"/>
      <c r="AE440" s="198"/>
      <c r="AF440" s="198"/>
      <c r="AG440" s="198"/>
      <c r="AH440" s="198"/>
      <c r="AI440" s="198"/>
      <c r="AJ440" s="198"/>
      <c r="AK440" s="198"/>
      <c r="AL440" s="198"/>
      <c r="AM440" s="198"/>
      <c r="AN440" s="198"/>
      <c r="AO440" s="198"/>
      <c r="AP440" s="198"/>
      <c r="AQ440" s="198"/>
      <c r="AR440" s="198"/>
      <c r="AS440" s="198"/>
      <c r="AT440" s="198"/>
      <c r="AU440" s="198"/>
      <c r="AV440" s="198"/>
      <c r="AW440" s="198"/>
      <c r="AX440" s="198"/>
      <c r="AY440" s="198"/>
      <c r="AZ440" s="198"/>
      <c r="BA440" s="198"/>
      <c r="BB440" s="198"/>
      <c r="BC440" s="198"/>
      <c r="BD440" s="198"/>
      <c r="BE440" s="198"/>
      <c r="BF440" s="198"/>
      <c r="BG440" s="198"/>
      <c r="BH440" s="198"/>
      <c r="BI440" s="198"/>
      <c r="BJ440" s="198"/>
      <c r="BK440" s="198"/>
      <c r="BL440" s="198"/>
      <c r="BM440" s="199">
        <v>1</v>
      </c>
    </row>
    <row r="441" spans="1:65">
      <c r="A441" s="29"/>
      <c r="B441" s="19">
        <v>1</v>
      </c>
      <c r="C441" s="9">
        <v>2</v>
      </c>
      <c r="D441" s="200">
        <v>66.3</v>
      </c>
      <c r="E441" s="197"/>
      <c r="F441" s="198"/>
      <c r="G441" s="198"/>
      <c r="H441" s="198"/>
      <c r="I441" s="198"/>
      <c r="J441" s="198"/>
      <c r="K441" s="198"/>
      <c r="L441" s="198"/>
      <c r="M441" s="198"/>
      <c r="N441" s="198"/>
      <c r="O441" s="198"/>
      <c r="P441" s="198"/>
      <c r="Q441" s="198"/>
      <c r="R441" s="198"/>
      <c r="S441" s="198"/>
      <c r="T441" s="198"/>
      <c r="U441" s="198"/>
      <c r="V441" s="198"/>
      <c r="W441" s="198"/>
      <c r="X441" s="198"/>
      <c r="Y441" s="198"/>
      <c r="Z441" s="198"/>
      <c r="AA441" s="198"/>
      <c r="AB441" s="198"/>
      <c r="AC441" s="198"/>
      <c r="AD441" s="198"/>
      <c r="AE441" s="198"/>
      <c r="AF441" s="198"/>
      <c r="AG441" s="198"/>
      <c r="AH441" s="198"/>
      <c r="AI441" s="198"/>
      <c r="AJ441" s="198"/>
      <c r="AK441" s="198"/>
      <c r="AL441" s="198"/>
      <c r="AM441" s="198"/>
      <c r="AN441" s="198"/>
      <c r="AO441" s="198"/>
      <c r="AP441" s="198"/>
      <c r="AQ441" s="198"/>
      <c r="AR441" s="198"/>
      <c r="AS441" s="198"/>
      <c r="AT441" s="198"/>
      <c r="AU441" s="198"/>
      <c r="AV441" s="198"/>
      <c r="AW441" s="198"/>
      <c r="AX441" s="198"/>
      <c r="AY441" s="198"/>
      <c r="AZ441" s="198"/>
      <c r="BA441" s="198"/>
      <c r="BB441" s="198"/>
      <c r="BC441" s="198"/>
      <c r="BD441" s="198"/>
      <c r="BE441" s="198"/>
      <c r="BF441" s="198"/>
      <c r="BG441" s="198"/>
      <c r="BH441" s="198"/>
      <c r="BI441" s="198"/>
      <c r="BJ441" s="198"/>
      <c r="BK441" s="198"/>
      <c r="BL441" s="198"/>
      <c r="BM441" s="199">
        <v>24</v>
      </c>
    </row>
    <row r="442" spans="1:65">
      <c r="A442" s="29"/>
      <c r="B442" s="20" t="s">
        <v>180</v>
      </c>
      <c r="C442" s="12"/>
      <c r="D442" s="201">
        <v>65.199999999999989</v>
      </c>
      <c r="E442" s="197"/>
      <c r="F442" s="198"/>
      <c r="G442" s="198"/>
      <c r="H442" s="198"/>
      <c r="I442" s="198"/>
      <c r="J442" s="198"/>
      <c r="K442" s="198"/>
      <c r="L442" s="198"/>
      <c r="M442" s="198"/>
      <c r="N442" s="198"/>
      <c r="O442" s="198"/>
      <c r="P442" s="198"/>
      <c r="Q442" s="198"/>
      <c r="R442" s="198"/>
      <c r="S442" s="198"/>
      <c r="T442" s="198"/>
      <c r="U442" s="198"/>
      <c r="V442" s="198"/>
      <c r="W442" s="198"/>
      <c r="X442" s="198"/>
      <c r="Y442" s="198"/>
      <c r="Z442" s="198"/>
      <c r="AA442" s="198"/>
      <c r="AB442" s="198"/>
      <c r="AC442" s="198"/>
      <c r="AD442" s="198"/>
      <c r="AE442" s="198"/>
      <c r="AF442" s="198"/>
      <c r="AG442" s="198"/>
      <c r="AH442" s="198"/>
      <c r="AI442" s="198"/>
      <c r="AJ442" s="198"/>
      <c r="AK442" s="198"/>
      <c r="AL442" s="198"/>
      <c r="AM442" s="198"/>
      <c r="AN442" s="198"/>
      <c r="AO442" s="198"/>
      <c r="AP442" s="198"/>
      <c r="AQ442" s="198"/>
      <c r="AR442" s="198"/>
      <c r="AS442" s="198"/>
      <c r="AT442" s="198"/>
      <c r="AU442" s="198"/>
      <c r="AV442" s="198"/>
      <c r="AW442" s="198"/>
      <c r="AX442" s="198"/>
      <c r="AY442" s="198"/>
      <c r="AZ442" s="198"/>
      <c r="BA442" s="198"/>
      <c r="BB442" s="198"/>
      <c r="BC442" s="198"/>
      <c r="BD442" s="198"/>
      <c r="BE442" s="198"/>
      <c r="BF442" s="198"/>
      <c r="BG442" s="198"/>
      <c r="BH442" s="198"/>
      <c r="BI442" s="198"/>
      <c r="BJ442" s="198"/>
      <c r="BK442" s="198"/>
      <c r="BL442" s="198"/>
      <c r="BM442" s="199">
        <v>16</v>
      </c>
    </row>
    <row r="443" spans="1:65">
      <c r="A443" s="29"/>
      <c r="B443" s="3" t="s">
        <v>181</v>
      </c>
      <c r="C443" s="28"/>
      <c r="D443" s="200">
        <v>65.199999999999989</v>
      </c>
      <c r="E443" s="197"/>
      <c r="F443" s="198"/>
      <c r="G443" s="198"/>
      <c r="H443" s="198"/>
      <c r="I443" s="198"/>
      <c r="J443" s="198"/>
      <c r="K443" s="198"/>
      <c r="L443" s="198"/>
      <c r="M443" s="198"/>
      <c r="N443" s="198"/>
      <c r="O443" s="198"/>
      <c r="P443" s="198"/>
      <c r="Q443" s="198"/>
      <c r="R443" s="198"/>
      <c r="S443" s="198"/>
      <c r="T443" s="198"/>
      <c r="U443" s="198"/>
      <c r="V443" s="198"/>
      <c r="W443" s="198"/>
      <c r="X443" s="198"/>
      <c r="Y443" s="198"/>
      <c r="Z443" s="198"/>
      <c r="AA443" s="198"/>
      <c r="AB443" s="198"/>
      <c r="AC443" s="198"/>
      <c r="AD443" s="198"/>
      <c r="AE443" s="198"/>
      <c r="AF443" s="198"/>
      <c r="AG443" s="198"/>
      <c r="AH443" s="198"/>
      <c r="AI443" s="198"/>
      <c r="AJ443" s="198"/>
      <c r="AK443" s="198"/>
      <c r="AL443" s="198"/>
      <c r="AM443" s="198"/>
      <c r="AN443" s="198"/>
      <c r="AO443" s="198"/>
      <c r="AP443" s="198"/>
      <c r="AQ443" s="198"/>
      <c r="AR443" s="198"/>
      <c r="AS443" s="198"/>
      <c r="AT443" s="198"/>
      <c r="AU443" s="198"/>
      <c r="AV443" s="198"/>
      <c r="AW443" s="198"/>
      <c r="AX443" s="198"/>
      <c r="AY443" s="198"/>
      <c r="AZ443" s="198"/>
      <c r="BA443" s="198"/>
      <c r="BB443" s="198"/>
      <c r="BC443" s="198"/>
      <c r="BD443" s="198"/>
      <c r="BE443" s="198"/>
      <c r="BF443" s="198"/>
      <c r="BG443" s="198"/>
      <c r="BH443" s="198"/>
      <c r="BI443" s="198"/>
      <c r="BJ443" s="198"/>
      <c r="BK443" s="198"/>
      <c r="BL443" s="198"/>
      <c r="BM443" s="199">
        <v>65.2</v>
      </c>
    </row>
    <row r="444" spans="1:65">
      <c r="A444" s="29"/>
      <c r="B444" s="3" t="s">
        <v>182</v>
      </c>
      <c r="C444" s="28"/>
      <c r="D444" s="200">
        <v>1.5556349186104066</v>
      </c>
      <c r="E444" s="197"/>
      <c r="F444" s="198"/>
      <c r="G444" s="198"/>
      <c r="H444" s="198"/>
      <c r="I444" s="198"/>
      <c r="J444" s="198"/>
      <c r="K444" s="198"/>
      <c r="L444" s="198"/>
      <c r="M444" s="198"/>
      <c r="N444" s="198"/>
      <c r="O444" s="198"/>
      <c r="P444" s="198"/>
      <c r="Q444" s="198"/>
      <c r="R444" s="198"/>
      <c r="S444" s="198"/>
      <c r="T444" s="198"/>
      <c r="U444" s="198"/>
      <c r="V444" s="198"/>
      <c r="W444" s="198"/>
      <c r="X444" s="198"/>
      <c r="Y444" s="198"/>
      <c r="Z444" s="198"/>
      <c r="AA444" s="198"/>
      <c r="AB444" s="198"/>
      <c r="AC444" s="198"/>
      <c r="AD444" s="198"/>
      <c r="AE444" s="198"/>
      <c r="AF444" s="198"/>
      <c r="AG444" s="198"/>
      <c r="AH444" s="198"/>
      <c r="AI444" s="198"/>
      <c r="AJ444" s="198"/>
      <c r="AK444" s="198"/>
      <c r="AL444" s="198"/>
      <c r="AM444" s="198"/>
      <c r="AN444" s="198"/>
      <c r="AO444" s="198"/>
      <c r="AP444" s="198"/>
      <c r="AQ444" s="198"/>
      <c r="AR444" s="198"/>
      <c r="AS444" s="198"/>
      <c r="AT444" s="198"/>
      <c r="AU444" s="198"/>
      <c r="AV444" s="198"/>
      <c r="AW444" s="198"/>
      <c r="AX444" s="198"/>
      <c r="AY444" s="198"/>
      <c r="AZ444" s="198"/>
      <c r="BA444" s="198"/>
      <c r="BB444" s="198"/>
      <c r="BC444" s="198"/>
      <c r="BD444" s="198"/>
      <c r="BE444" s="198"/>
      <c r="BF444" s="198"/>
      <c r="BG444" s="198"/>
      <c r="BH444" s="198"/>
      <c r="BI444" s="198"/>
      <c r="BJ444" s="198"/>
      <c r="BK444" s="198"/>
      <c r="BL444" s="198"/>
      <c r="BM444" s="199">
        <v>30</v>
      </c>
    </row>
    <row r="445" spans="1:65">
      <c r="A445" s="29"/>
      <c r="B445" s="3" t="s">
        <v>75</v>
      </c>
      <c r="C445" s="28"/>
      <c r="D445" s="13">
        <v>2.385943126703078E-2</v>
      </c>
      <c r="E445" s="14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49"/>
    </row>
    <row r="446" spans="1:65">
      <c r="A446" s="29"/>
      <c r="B446" s="3" t="s">
        <v>183</v>
      </c>
      <c r="C446" s="28"/>
      <c r="D446" s="13">
        <v>-2.2204460492503131E-16</v>
      </c>
      <c r="E446" s="14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49"/>
    </row>
    <row r="447" spans="1:65">
      <c r="A447" s="29"/>
      <c r="B447" s="44" t="s">
        <v>184</v>
      </c>
      <c r="C447" s="45"/>
      <c r="D447" s="43" t="s">
        <v>185</v>
      </c>
      <c r="E447" s="14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49"/>
    </row>
    <row r="448" spans="1:65">
      <c r="B448" s="30"/>
      <c r="C448" s="20"/>
      <c r="D448" s="20"/>
      <c r="BM448" s="49"/>
    </row>
    <row r="449" spans="1:65" ht="15">
      <c r="B449" s="8" t="s">
        <v>291</v>
      </c>
      <c r="BM449" s="27" t="s">
        <v>194</v>
      </c>
    </row>
    <row r="450" spans="1:65" ht="15">
      <c r="A450" s="24" t="s">
        <v>9</v>
      </c>
      <c r="B450" s="18" t="s">
        <v>95</v>
      </c>
      <c r="C450" s="15" t="s">
        <v>96</v>
      </c>
      <c r="D450" s="16" t="s">
        <v>186</v>
      </c>
      <c r="E450" s="14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144</v>
      </c>
      <c r="C451" s="9" t="s">
        <v>144</v>
      </c>
      <c r="D451" s="10" t="s">
        <v>97</v>
      </c>
      <c r="E451" s="14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196</v>
      </c>
      <c r="E452" s="14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/>
      <c r="C453" s="9"/>
      <c r="D453" s="25"/>
      <c r="E453" s="14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8">
        <v>1</v>
      </c>
      <c r="C454" s="14">
        <v>1</v>
      </c>
      <c r="D454" s="202">
        <v>17</v>
      </c>
      <c r="E454" s="203"/>
      <c r="F454" s="204"/>
      <c r="G454" s="204"/>
      <c r="H454" s="204"/>
      <c r="I454" s="204"/>
      <c r="J454" s="204"/>
      <c r="K454" s="204"/>
      <c r="L454" s="204"/>
      <c r="M454" s="204"/>
      <c r="N454" s="204"/>
      <c r="O454" s="204"/>
      <c r="P454" s="204"/>
      <c r="Q454" s="204"/>
      <c r="R454" s="204"/>
      <c r="S454" s="204"/>
      <c r="T454" s="204"/>
      <c r="U454" s="204"/>
      <c r="V454" s="204"/>
      <c r="W454" s="204"/>
      <c r="X454" s="204"/>
      <c r="Y454" s="204"/>
      <c r="Z454" s="204"/>
      <c r="AA454" s="204"/>
      <c r="AB454" s="204"/>
      <c r="AC454" s="204"/>
      <c r="AD454" s="204"/>
      <c r="AE454" s="204"/>
      <c r="AF454" s="204"/>
      <c r="AG454" s="204"/>
      <c r="AH454" s="204"/>
      <c r="AI454" s="204"/>
      <c r="AJ454" s="204"/>
      <c r="AK454" s="204"/>
      <c r="AL454" s="204"/>
      <c r="AM454" s="204"/>
      <c r="AN454" s="204"/>
      <c r="AO454" s="204"/>
      <c r="AP454" s="204"/>
      <c r="AQ454" s="204"/>
      <c r="AR454" s="204"/>
      <c r="AS454" s="204"/>
      <c r="AT454" s="204"/>
      <c r="AU454" s="204"/>
      <c r="AV454" s="204"/>
      <c r="AW454" s="204"/>
      <c r="AX454" s="204"/>
      <c r="AY454" s="204"/>
      <c r="AZ454" s="204"/>
      <c r="BA454" s="204"/>
      <c r="BB454" s="204"/>
      <c r="BC454" s="204"/>
      <c r="BD454" s="204"/>
      <c r="BE454" s="204"/>
      <c r="BF454" s="204"/>
      <c r="BG454" s="204"/>
      <c r="BH454" s="204"/>
      <c r="BI454" s="204"/>
      <c r="BJ454" s="204"/>
      <c r="BK454" s="204"/>
      <c r="BL454" s="204"/>
      <c r="BM454" s="205">
        <v>1</v>
      </c>
    </row>
    <row r="455" spans="1:65">
      <c r="A455" s="29"/>
      <c r="B455" s="19">
        <v>1</v>
      </c>
      <c r="C455" s="9">
        <v>2</v>
      </c>
      <c r="D455" s="206">
        <v>16.3</v>
      </c>
      <c r="E455" s="203"/>
      <c r="F455" s="204"/>
      <c r="G455" s="204"/>
      <c r="H455" s="204"/>
      <c r="I455" s="204"/>
      <c r="J455" s="204"/>
      <c r="K455" s="204"/>
      <c r="L455" s="204"/>
      <c r="M455" s="204"/>
      <c r="N455" s="204"/>
      <c r="O455" s="204"/>
      <c r="P455" s="204"/>
      <c r="Q455" s="204"/>
      <c r="R455" s="204"/>
      <c r="S455" s="204"/>
      <c r="T455" s="204"/>
      <c r="U455" s="204"/>
      <c r="V455" s="204"/>
      <c r="W455" s="204"/>
      <c r="X455" s="204"/>
      <c r="Y455" s="204"/>
      <c r="Z455" s="204"/>
      <c r="AA455" s="204"/>
      <c r="AB455" s="204"/>
      <c r="AC455" s="204"/>
      <c r="AD455" s="204"/>
      <c r="AE455" s="204"/>
      <c r="AF455" s="204"/>
      <c r="AG455" s="204"/>
      <c r="AH455" s="204"/>
      <c r="AI455" s="204"/>
      <c r="AJ455" s="204"/>
      <c r="AK455" s="204"/>
      <c r="AL455" s="204"/>
      <c r="AM455" s="204"/>
      <c r="AN455" s="204"/>
      <c r="AO455" s="204"/>
      <c r="AP455" s="204"/>
      <c r="AQ455" s="204"/>
      <c r="AR455" s="204"/>
      <c r="AS455" s="204"/>
      <c r="AT455" s="204"/>
      <c r="AU455" s="204"/>
      <c r="AV455" s="204"/>
      <c r="AW455" s="204"/>
      <c r="AX455" s="204"/>
      <c r="AY455" s="204"/>
      <c r="AZ455" s="204"/>
      <c r="BA455" s="204"/>
      <c r="BB455" s="204"/>
      <c r="BC455" s="204"/>
      <c r="BD455" s="204"/>
      <c r="BE455" s="204"/>
      <c r="BF455" s="204"/>
      <c r="BG455" s="204"/>
      <c r="BH455" s="204"/>
      <c r="BI455" s="204"/>
      <c r="BJ455" s="204"/>
      <c r="BK455" s="204"/>
      <c r="BL455" s="204"/>
      <c r="BM455" s="205">
        <v>25</v>
      </c>
    </row>
    <row r="456" spans="1:65">
      <c r="A456" s="29"/>
      <c r="B456" s="20" t="s">
        <v>180</v>
      </c>
      <c r="C456" s="12"/>
      <c r="D456" s="207">
        <v>16.649999999999999</v>
      </c>
      <c r="E456" s="203"/>
      <c r="F456" s="204"/>
      <c r="G456" s="204"/>
      <c r="H456" s="204"/>
      <c r="I456" s="204"/>
      <c r="J456" s="204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204"/>
      <c r="V456" s="204"/>
      <c r="W456" s="204"/>
      <c r="X456" s="204"/>
      <c r="Y456" s="204"/>
      <c r="Z456" s="204"/>
      <c r="AA456" s="204"/>
      <c r="AB456" s="204"/>
      <c r="AC456" s="204"/>
      <c r="AD456" s="204"/>
      <c r="AE456" s="204"/>
      <c r="AF456" s="204"/>
      <c r="AG456" s="204"/>
      <c r="AH456" s="204"/>
      <c r="AI456" s="204"/>
      <c r="AJ456" s="204"/>
      <c r="AK456" s="204"/>
      <c r="AL456" s="204"/>
      <c r="AM456" s="204"/>
      <c r="AN456" s="204"/>
      <c r="AO456" s="204"/>
      <c r="AP456" s="204"/>
      <c r="AQ456" s="204"/>
      <c r="AR456" s="204"/>
      <c r="AS456" s="204"/>
      <c r="AT456" s="204"/>
      <c r="AU456" s="204"/>
      <c r="AV456" s="204"/>
      <c r="AW456" s="204"/>
      <c r="AX456" s="204"/>
      <c r="AY456" s="204"/>
      <c r="AZ456" s="204"/>
      <c r="BA456" s="204"/>
      <c r="BB456" s="204"/>
      <c r="BC456" s="204"/>
      <c r="BD456" s="204"/>
      <c r="BE456" s="204"/>
      <c r="BF456" s="204"/>
      <c r="BG456" s="204"/>
      <c r="BH456" s="204"/>
      <c r="BI456" s="204"/>
      <c r="BJ456" s="204"/>
      <c r="BK456" s="204"/>
      <c r="BL456" s="204"/>
      <c r="BM456" s="205">
        <v>16</v>
      </c>
    </row>
    <row r="457" spans="1:65">
      <c r="A457" s="29"/>
      <c r="B457" s="3" t="s">
        <v>181</v>
      </c>
      <c r="C457" s="28"/>
      <c r="D457" s="206">
        <v>16.649999999999999</v>
      </c>
      <c r="E457" s="203"/>
      <c r="F457" s="204"/>
      <c r="G457" s="204"/>
      <c r="H457" s="204"/>
      <c r="I457" s="204"/>
      <c r="J457" s="204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204"/>
      <c r="V457" s="204"/>
      <c r="W457" s="204"/>
      <c r="X457" s="204"/>
      <c r="Y457" s="204"/>
      <c r="Z457" s="204"/>
      <c r="AA457" s="204"/>
      <c r="AB457" s="204"/>
      <c r="AC457" s="204"/>
      <c r="AD457" s="204"/>
      <c r="AE457" s="204"/>
      <c r="AF457" s="204"/>
      <c r="AG457" s="204"/>
      <c r="AH457" s="204"/>
      <c r="AI457" s="204"/>
      <c r="AJ457" s="204"/>
      <c r="AK457" s="204"/>
      <c r="AL457" s="204"/>
      <c r="AM457" s="204"/>
      <c r="AN457" s="204"/>
      <c r="AO457" s="204"/>
      <c r="AP457" s="204"/>
      <c r="AQ457" s="204"/>
      <c r="AR457" s="204"/>
      <c r="AS457" s="204"/>
      <c r="AT457" s="204"/>
      <c r="AU457" s="204"/>
      <c r="AV457" s="204"/>
      <c r="AW457" s="204"/>
      <c r="AX457" s="204"/>
      <c r="AY457" s="204"/>
      <c r="AZ457" s="204"/>
      <c r="BA457" s="204"/>
      <c r="BB457" s="204"/>
      <c r="BC457" s="204"/>
      <c r="BD457" s="204"/>
      <c r="BE457" s="204"/>
      <c r="BF457" s="204"/>
      <c r="BG457" s="204"/>
      <c r="BH457" s="204"/>
      <c r="BI457" s="204"/>
      <c r="BJ457" s="204"/>
      <c r="BK457" s="204"/>
      <c r="BL457" s="204"/>
      <c r="BM457" s="205">
        <v>16.649999999999999</v>
      </c>
    </row>
    <row r="458" spans="1:65">
      <c r="A458" s="29"/>
      <c r="B458" s="3" t="s">
        <v>182</v>
      </c>
      <c r="C458" s="28"/>
      <c r="D458" s="206">
        <v>0.49497474683058273</v>
      </c>
      <c r="E458" s="203"/>
      <c r="F458" s="204"/>
      <c r="G458" s="204"/>
      <c r="H458" s="204"/>
      <c r="I458" s="204"/>
      <c r="J458" s="204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204"/>
      <c r="V458" s="204"/>
      <c r="W458" s="204"/>
      <c r="X458" s="204"/>
      <c r="Y458" s="204"/>
      <c r="Z458" s="204"/>
      <c r="AA458" s="204"/>
      <c r="AB458" s="204"/>
      <c r="AC458" s="204"/>
      <c r="AD458" s="204"/>
      <c r="AE458" s="204"/>
      <c r="AF458" s="204"/>
      <c r="AG458" s="204"/>
      <c r="AH458" s="204"/>
      <c r="AI458" s="204"/>
      <c r="AJ458" s="204"/>
      <c r="AK458" s="204"/>
      <c r="AL458" s="204"/>
      <c r="AM458" s="204"/>
      <c r="AN458" s="204"/>
      <c r="AO458" s="204"/>
      <c r="AP458" s="204"/>
      <c r="AQ458" s="204"/>
      <c r="AR458" s="204"/>
      <c r="AS458" s="204"/>
      <c r="AT458" s="204"/>
      <c r="AU458" s="204"/>
      <c r="AV458" s="204"/>
      <c r="AW458" s="204"/>
      <c r="AX458" s="204"/>
      <c r="AY458" s="204"/>
      <c r="AZ458" s="204"/>
      <c r="BA458" s="204"/>
      <c r="BB458" s="204"/>
      <c r="BC458" s="204"/>
      <c r="BD458" s="204"/>
      <c r="BE458" s="204"/>
      <c r="BF458" s="204"/>
      <c r="BG458" s="204"/>
      <c r="BH458" s="204"/>
      <c r="BI458" s="204"/>
      <c r="BJ458" s="204"/>
      <c r="BK458" s="204"/>
      <c r="BL458" s="204"/>
      <c r="BM458" s="205">
        <v>31</v>
      </c>
    </row>
    <row r="459" spans="1:65">
      <c r="A459" s="29"/>
      <c r="B459" s="3" t="s">
        <v>75</v>
      </c>
      <c r="C459" s="28"/>
      <c r="D459" s="13">
        <v>2.9728213022857823E-2</v>
      </c>
      <c r="E459" s="14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49"/>
    </row>
    <row r="460" spans="1:65">
      <c r="A460" s="29"/>
      <c r="B460" s="3" t="s">
        <v>183</v>
      </c>
      <c r="C460" s="28"/>
      <c r="D460" s="13">
        <v>0</v>
      </c>
      <c r="E460" s="14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49"/>
    </row>
    <row r="461" spans="1:65">
      <c r="A461" s="29"/>
      <c r="B461" s="44" t="s">
        <v>184</v>
      </c>
      <c r="C461" s="45"/>
      <c r="D461" s="43" t="s">
        <v>185</v>
      </c>
      <c r="E461" s="14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49"/>
    </row>
    <row r="462" spans="1:65">
      <c r="B462" s="30"/>
      <c r="C462" s="20"/>
      <c r="D462" s="20"/>
      <c r="BM462" s="49"/>
    </row>
    <row r="463" spans="1:65" ht="15">
      <c r="B463" s="8" t="s">
        <v>292</v>
      </c>
      <c r="BM463" s="27" t="s">
        <v>194</v>
      </c>
    </row>
    <row r="464" spans="1:65" ht="15">
      <c r="A464" s="24" t="s">
        <v>51</v>
      </c>
      <c r="B464" s="18" t="s">
        <v>95</v>
      </c>
      <c r="C464" s="15" t="s">
        <v>96</v>
      </c>
      <c r="D464" s="16" t="s">
        <v>186</v>
      </c>
      <c r="E464" s="14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144</v>
      </c>
      <c r="C465" s="9" t="s">
        <v>144</v>
      </c>
      <c r="D465" s="10" t="s">
        <v>97</v>
      </c>
      <c r="E465" s="14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196</v>
      </c>
      <c r="E466" s="14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4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6" t="s">
        <v>89</v>
      </c>
      <c r="E468" s="14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7" t="s">
        <v>89</v>
      </c>
      <c r="E469" s="14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26</v>
      </c>
    </row>
    <row r="470" spans="1:65">
      <c r="A470" s="29"/>
      <c r="B470" s="20" t="s">
        <v>180</v>
      </c>
      <c r="C470" s="12"/>
      <c r="D470" s="22" t="s">
        <v>310</v>
      </c>
      <c r="E470" s="14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181</v>
      </c>
      <c r="C471" s="28"/>
      <c r="D471" s="11" t="s">
        <v>310</v>
      </c>
      <c r="E471" s="14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89</v>
      </c>
    </row>
    <row r="472" spans="1:65">
      <c r="A472" s="29"/>
      <c r="B472" s="3" t="s">
        <v>182</v>
      </c>
      <c r="C472" s="28"/>
      <c r="D472" s="23" t="s">
        <v>310</v>
      </c>
      <c r="E472" s="14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32</v>
      </c>
    </row>
    <row r="473" spans="1:65">
      <c r="A473" s="29"/>
      <c r="B473" s="3" t="s">
        <v>75</v>
      </c>
      <c r="C473" s="28"/>
      <c r="D473" s="13" t="s">
        <v>310</v>
      </c>
      <c r="E473" s="14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49"/>
    </row>
    <row r="474" spans="1:65">
      <c r="A474" s="29"/>
      <c r="B474" s="3" t="s">
        <v>183</v>
      </c>
      <c r="C474" s="28"/>
      <c r="D474" s="13" t="s">
        <v>310</v>
      </c>
      <c r="E474" s="14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49"/>
    </row>
    <row r="475" spans="1:65">
      <c r="A475" s="29"/>
      <c r="B475" s="44" t="s">
        <v>184</v>
      </c>
      <c r="C475" s="45"/>
      <c r="D475" s="43" t="s">
        <v>185</v>
      </c>
      <c r="E475" s="14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49"/>
    </row>
    <row r="476" spans="1:65">
      <c r="B476" s="30"/>
      <c r="C476" s="20"/>
      <c r="D476" s="20"/>
      <c r="BM476" s="49"/>
    </row>
    <row r="477" spans="1:65" ht="15">
      <c r="B477" s="8" t="s">
        <v>293</v>
      </c>
      <c r="BM477" s="27" t="s">
        <v>194</v>
      </c>
    </row>
    <row r="478" spans="1:65" ht="15">
      <c r="A478" s="24" t="s">
        <v>12</v>
      </c>
      <c r="B478" s="18" t="s">
        <v>95</v>
      </c>
      <c r="C478" s="15" t="s">
        <v>96</v>
      </c>
      <c r="D478" s="16" t="s">
        <v>186</v>
      </c>
      <c r="E478" s="14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144</v>
      </c>
      <c r="C479" s="9" t="s">
        <v>144</v>
      </c>
      <c r="D479" s="10" t="s">
        <v>97</v>
      </c>
      <c r="E479" s="14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196</v>
      </c>
      <c r="E480" s="14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4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6.54</v>
      </c>
      <c r="E482" s="14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6.53</v>
      </c>
      <c r="E483" s="14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10</v>
      </c>
    </row>
    <row r="484" spans="1:65">
      <c r="A484" s="29"/>
      <c r="B484" s="20" t="s">
        <v>180</v>
      </c>
      <c r="C484" s="12"/>
      <c r="D484" s="22">
        <v>6.5350000000000001</v>
      </c>
      <c r="E484" s="14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181</v>
      </c>
      <c r="C485" s="28"/>
      <c r="D485" s="11">
        <v>6.5350000000000001</v>
      </c>
      <c r="E485" s="14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6.5350000000000001</v>
      </c>
    </row>
    <row r="486" spans="1:65">
      <c r="A486" s="29"/>
      <c r="B486" s="3" t="s">
        <v>182</v>
      </c>
      <c r="C486" s="28"/>
      <c r="D486" s="23">
        <v>7.0710678118653244E-3</v>
      </c>
      <c r="E486" s="14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16</v>
      </c>
    </row>
    <row r="487" spans="1:65">
      <c r="A487" s="29"/>
      <c r="B487" s="3" t="s">
        <v>75</v>
      </c>
      <c r="C487" s="28"/>
      <c r="D487" s="13">
        <v>1.0820302696044873E-3</v>
      </c>
      <c r="E487" s="14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49"/>
    </row>
    <row r="488" spans="1:65">
      <c r="A488" s="29"/>
      <c r="B488" s="3" t="s">
        <v>183</v>
      </c>
      <c r="C488" s="28"/>
      <c r="D488" s="13">
        <v>0</v>
      </c>
      <c r="E488" s="14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49"/>
    </row>
    <row r="489" spans="1:65">
      <c r="A489" s="29"/>
      <c r="B489" s="44" t="s">
        <v>184</v>
      </c>
      <c r="C489" s="45"/>
      <c r="D489" s="43" t="s">
        <v>185</v>
      </c>
      <c r="E489" s="14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49"/>
    </row>
    <row r="490" spans="1:65">
      <c r="B490" s="30"/>
      <c r="C490" s="20"/>
      <c r="D490" s="20"/>
      <c r="BM490" s="49"/>
    </row>
    <row r="491" spans="1:65" ht="15">
      <c r="B491" s="8" t="s">
        <v>294</v>
      </c>
      <c r="BM491" s="27" t="s">
        <v>194</v>
      </c>
    </row>
    <row r="492" spans="1:65" ht="15">
      <c r="A492" s="24" t="s">
        <v>15</v>
      </c>
      <c r="B492" s="18" t="s">
        <v>95</v>
      </c>
      <c r="C492" s="15" t="s">
        <v>96</v>
      </c>
      <c r="D492" s="16" t="s">
        <v>186</v>
      </c>
      <c r="E492" s="14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144</v>
      </c>
      <c r="C493" s="9" t="s">
        <v>144</v>
      </c>
      <c r="D493" s="10" t="s">
        <v>97</v>
      </c>
      <c r="E493" s="14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196</v>
      </c>
      <c r="E494" s="14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4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3</v>
      </c>
      <c r="E496" s="14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3</v>
      </c>
      <c r="E497" s="14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11</v>
      </c>
    </row>
    <row r="498" spans="1:65">
      <c r="A498" s="29"/>
      <c r="B498" s="20" t="s">
        <v>180</v>
      </c>
      <c r="C498" s="12"/>
      <c r="D498" s="22">
        <v>3</v>
      </c>
      <c r="E498" s="14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181</v>
      </c>
      <c r="C499" s="28"/>
      <c r="D499" s="11">
        <v>3</v>
      </c>
      <c r="E499" s="14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3" t="s">
        <v>182</v>
      </c>
      <c r="C500" s="28"/>
      <c r="D500" s="23">
        <v>0</v>
      </c>
      <c r="E500" s="14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17</v>
      </c>
    </row>
    <row r="501" spans="1:65">
      <c r="A501" s="29"/>
      <c r="B501" s="3" t="s">
        <v>75</v>
      </c>
      <c r="C501" s="28"/>
      <c r="D501" s="13">
        <v>0</v>
      </c>
      <c r="E501" s="14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49"/>
    </row>
    <row r="502" spans="1:65">
      <c r="A502" s="29"/>
      <c r="B502" s="3" t="s">
        <v>183</v>
      </c>
      <c r="C502" s="28"/>
      <c r="D502" s="13">
        <v>0</v>
      </c>
      <c r="E502" s="14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49"/>
    </row>
    <row r="503" spans="1:65">
      <c r="A503" s="29"/>
      <c r="B503" s="44" t="s">
        <v>184</v>
      </c>
      <c r="C503" s="45"/>
      <c r="D503" s="43" t="s">
        <v>185</v>
      </c>
      <c r="E503" s="14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49"/>
    </row>
    <row r="504" spans="1:65">
      <c r="B504" s="30"/>
      <c r="C504" s="20"/>
      <c r="D504" s="20"/>
      <c r="BM504" s="49"/>
    </row>
    <row r="505" spans="1:65" ht="15">
      <c r="B505" s="8" t="s">
        <v>295</v>
      </c>
      <c r="BM505" s="27" t="s">
        <v>194</v>
      </c>
    </row>
    <row r="506" spans="1:65" ht="15">
      <c r="A506" s="24" t="s">
        <v>18</v>
      </c>
      <c r="B506" s="18" t="s">
        <v>95</v>
      </c>
      <c r="C506" s="15" t="s">
        <v>96</v>
      </c>
      <c r="D506" s="16" t="s">
        <v>186</v>
      </c>
      <c r="E506" s="14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144</v>
      </c>
      <c r="C507" s="9" t="s">
        <v>144</v>
      </c>
      <c r="D507" s="10" t="s">
        <v>97</v>
      </c>
      <c r="E507" s="14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196</v>
      </c>
      <c r="E508" s="14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4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196">
        <v>215</v>
      </c>
      <c r="E510" s="197"/>
      <c r="F510" s="198"/>
      <c r="G510" s="198"/>
      <c r="H510" s="198"/>
      <c r="I510" s="198"/>
      <c r="J510" s="198"/>
      <c r="K510" s="198"/>
      <c r="L510" s="198"/>
      <c r="M510" s="198"/>
      <c r="N510" s="198"/>
      <c r="O510" s="198"/>
      <c r="P510" s="198"/>
      <c r="Q510" s="198"/>
      <c r="R510" s="198"/>
      <c r="S510" s="198"/>
      <c r="T510" s="198"/>
      <c r="U510" s="198"/>
      <c r="V510" s="198"/>
      <c r="W510" s="198"/>
      <c r="X510" s="198"/>
      <c r="Y510" s="198"/>
      <c r="Z510" s="198"/>
      <c r="AA510" s="198"/>
      <c r="AB510" s="198"/>
      <c r="AC510" s="198"/>
      <c r="AD510" s="198"/>
      <c r="AE510" s="198"/>
      <c r="AF510" s="198"/>
      <c r="AG510" s="198"/>
      <c r="AH510" s="198"/>
      <c r="AI510" s="198"/>
      <c r="AJ510" s="198"/>
      <c r="AK510" s="198"/>
      <c r="AL510" s="198"/>
      <c r="AM510" s="198"/>
      <c r="AN510" s="198"/>
      <c r="AO510" s="198"/>
      <c r="AP510" s="198"/>
      <c r="AQ510" s="198"/>
      <c r="AR510" s="198"/>
      <c r="AS510" s="198"/>
      <c r="AT510" s="198"/>
      <c r="AU510" s="198"/>
      <c r="AV510" s="198"/>
      <c r="AW510" s="198"/>
      <c r="AX510" s="198"/>
      <c r="AY510" s="198"/>
      <c r="AZ510" s="198"/>
      <c r="BA510" s="198"/>
      <c r="BB510" s="198"/>
      <c r="BC510" s="198"/>
      <c r="BD510" s="198"/>
      <c r="BE510" s="198"/>
      <c r="BF510" s="198"/>
      <c r="BG510" s="198"/>
      <c r="BH510" s="198"/>
      <c r="BI510" s="198"/>
      <c r="BJ510" s="198"/>
      <c r="BK510" s="198"/>
      <c r="BL510" s="198"/>
      <c r="BM510" s="199">
        <v>1</v>
      </c>
    </row>
    <row r="511" spans="1:65">
      <c r="A511" s="29"/>
      <c r="B511" s="19">
        <v>1</v>
      </c>
      <c r="C511" s="9">
        <v>2</v>
      </c>
      <c r="D511" s="200">
        <v>220</v>
      </c>
      <c r="E511" s="197"/>
      <c r="F511" s="198"/>
      <c r="G511" s="198"/>
      <c r="H511" s="198"/>
      <c r="I511" s="198"/>
      <c r="J511" s="198"/>
      <c r="K511" s="198"/>
      <c r="L511" s="198"/>
      <c r="M511" s="198"/>
      <c r="N511" s="198"/>
      <c r="O511" s="198"/>
      <c r="P511" s="198"/>
      <c r="Q511" s="198"/>
      <c r="R511" s="198"/>
      <c r="S511" s="198"/>
      <c r="T511" s="198"/>
      <c r="U511" s="198"/>
      <c r="V511" s="198"/>
      <c r="W511" s="198"/>
      <c r="X511" s="198"/>
      <c r="Y511" s="198"/>
      <c r="Z511" s="198"/>
      <c r="AA511" s="198"/>
      <c r="AB511" s="198"/>
      <c r="AC511" s="198"/>
      <c r="AD511" s="198"/>
      <c r="AE511" s="198"/>
      <c r="AF511" s="198"/>
      <c r="AG511" s="198"/>
      <c r="AH511" s="198"/>
      <c r="AI511" s="198"/>
      <c r="AJ511" s="198"/>
      <c r="AK511" s="198"/>
      <c r="AL511" s="198"/>
      <c r="AM511" s="198"/>
      <c r="AN511" s="198"/>
      <c r="AO511" s="198"/>
      <c r="AP511" s="198"/>
      <c r="AQ511" s="198"/>
      <c r="AR511" s="198"/>
      <c r="AS511" s="198"/>
      <c r="AT511" s="198"/>
      <c r="AU511" s="198"/>
      <c r="AV511" s="198"/>
      <c r="AW511" s="198"/>
      <c r="AX511" s="198"/>
      <c r="AY511" s="198"/>
      <c r="AZ511" s="198"/>
      <c r="BA511" s="198"/>
      <c r="BB511" s="198"/>
      <c r="BC511" s="198"/>
      <c r="BD511" s="198"/>
      <c r="BE511" s="198"/>
      <c r="BF511" s="198"/>
      <c r="BG511" s="198"/>
      <c r="BH511" s="198"/>
      <c r="BI511" s="198"/>
      <c r="BJ511" s="198"/>
      <c r="BK511" s="198"/>
      <c r="BL511" s="198"/>
      <c r="BM511" s="199">
        <v>12</v>
      </c>
    </row>
    <row r="512" spans="1:65">
      <c r="A512" s="29"/>
      <c r="B512" s="20" t="s">
        <v>180</v>
      </c>
      <c r="C512" s="12"/>
      <c r="D512" s="201">
        <v>217.5</v>
      </c>
      <c r="E512" s="197"/>
      <c r="F512" s="198"/>
      <c r="G512" s="198"/>
      <c r="H512" s="198"/>
      <c r="I512" s="198"/>
      <c r="J512" s="198"/>
      <c r="K512" s="198"/>
      <c r="L512" s="198"/>
      <c r="M512" s="198"/>
      <c r="N512" s="198"/>
      <c r="O512" s="198"/>
      <c r="P512" s="198"/>
      <c r="Q512" s="198"/>
      <c r="R512" s="198"/>
      <c r="S512" s="198"/>
      <c r="T512" s="198"/>
      <c r="U512" s="198"/>
      <c r="V512" s="198"/>
      <c r="W512" s="198"/>
      <c r="X512" s="198"/>
      <c r="Y512" s="198"/>
      <c r="Z512" s="198"/>
      <c r="AA512" s="198"/>
      <c r="AB512" s="198"/>
      <c r="AC512" s="198"/>
      <c r="AD512" s="198"/>
      <c r="AE512" s="198"/>
      <c r="AF512" s="198"/>
      <c r="AG512" s="198"/>
      <c r="AH512" s="198"/>
      <c r="AI512" s="198"/>
      <c r="AJ512" s="198"/>
      <c r="AK512" s="198"/>
      <c r="AL512" s="198"/>
      <c r="AM512" s="198"/>
      <c r="AN512" s="198"/>
      <c r="AO512" s="198"/>
      <c r="AP512" s="198"/>
      <c r="AQ512" s="198"/>
      <c r="AR512" s="198"/>
      <c r="AS512" s="198"/>
      <c r="AT512" s="198"/>
      <c r="AU512" s="198"/>
      <c r="AV512" s="198"/>
      <c r="AW512" s="198"/>
      <c r="AX512" s="198"/>
      <c r="AY512" s="198"/>
      <c r="AZ512" s="198"/>
      <c r="BA512" s="198"/>
      <c r="BB512" s="198"/>
      <c r="BC512" s="198"/>
      <c r="BD512" s="198"/>
      <c r="BE512" s="198"/>
      <c r="BF512" s="198"/>
      <c r="BG512" s="198"/>
      <c r="BH512" s="198"/>
      <c r="BI512" s="198"/>
      <c r="BJ512" s="198"/>
      <c r="BK512" s="198"/>
      <c r="BL512" s="198"/>
      <c r="BM512" s="199">
        <v>16</v>
      </c>
    </row>
    <row r="513" spans="1:65">
      <c r="A513" s="29"/>
      <c r="B513" s="3" t="s">
        <v>181</v>
      </c>
      <c r="C513" s="28"/>
      <c r="D513" s="200">
        <v>217.5</v>
      </c>
      <c r="E513" s="197"/>
      <c r="F513" s="198"/>
      <c r="G513" s="198"/>
      <c r="H513" s="198"/>
      <c r="I513" s="198"/>
      <c r="J513" s="198"/>
      <c r="K513" s="198"/>
      <c r="L513" s="198"/>
      <c r="M513" s="198"/>
      <c r="N513" s="198"/>
      <c r="O513" s="198"/>
      <c r="P513" s="198"/>
      <c r="Q513" s="198"/>
      <c r="R513" s="198"/>
      <c r="S513" s="198"/>
      <c r="T513" s="198"/>
      <c r="U513" s="198"/>
      <c r="V513" s="198"/>
      <c r="W513" s="198"/>
      <c r="X513" s="198"/>
      <c r="Y513" s="198"/>
      <c r="Z513" s="198"/>
      <c r="AA513" s="198"/>
      <c r="AB513" s="198"/>
      <c r="AC513" s="198"/>
      <c r="AD513" s="198"/>
      <c r="AE513" s="198"/>
      <c r="AF513" s="198"/>
      <c r="AG513" s="198"/>
      <c r="AH513" s="198"/>
      <c r="AI513" s="198"/>
      <c r="AJ513" s="198"/>
      <c r="AK513" s="198"/>
      <c r="AL513" s="198"/>
      <c r="AM513" s="198"/>
      <c r="AN513" s="198"/>
      <c r="AO513" s="198"/>
      <c r="AP513" s="198"/>
      <c r="AQ513" s="198"/>
      <c r="AR513" s="198"/>
      <c r="AS513" s="198"/>
      <c r="AT513" s="198"/>
      <c r="AU513" s="198"/>
      <c r="AV513" s="198"/>
      <c r="AW513" s="198"/>
      <c r="AX513" s="198"/>
      <c r="AY513" s="198"/>
      <c r="AZ513" s="198"/>
      <c r="BA513" s="198"/>
      <c r="BB513" s="198"/>
      <c r="BC513" s="198"/>
      <c r="BD513" s="198"/>
      <c r="BE513" s="198"/>
      <c r="BF513" s="198"/>
      <c r="BG513" s="198"/>
      <c r="BH513" s="198"/>
      <c r="BI513" s="198"/>
      <c r="BJ513" s="198"/>
      <c r="BK513" s="198"/>
      <c r="BL513" s="198"/>
      <c r="BM513" s="199">
        <v>217.5</v>
      </c>
    </row>
    <row r="514" spans="1:65">
      <c r="A514" s="29"/>
      <c r="B514" s="3" t="s">
        <v>182</v>
      </c>
      <c r="C514" s="28"/>
      <c r="D514" s="200">
        <v>3.5355339059327378</v>
      </c>
      <c r="E514" s="197"/>
      <c r="F514" s="198"/>
      <c r="G514" s="198"/>
      <c r="H514" s="198"/>
      <c r="I514" s="198"/>
      <c r="J514" s="198"/>
      <c r="K514" s="198"/>
      <c r="L514" s="198"/>
      <c r="M514" s="198"/>
      <c r="N514" s="198"/>
      <c r="O514" s="198"/>
      <c r="P514" s="198"/>
      <c r="Q514" s="198"/>
      <c r="R514" s="198"/>
      <c r="S514" s="198"/>
      <c r="T514" s="198"/>
      <c r="U514" s="198"/>
      <c r="V514" s="198"/>
      <c r="W514" s="198"/>
      <c r="X514" s="198"/>
      <c r="Y514" s="198"/>
      <c r="Z514" s="198"/>
      <c r="AA514" s="198"/>
      <c r="AB514" s="198"/>
      <c r="AC514" s="198"/>
      <c r="AD514" s="198"/>
      <c r="AE514" s="198"/>
      <c r="AF514" s="198"/>
      <c r="AG514" s="198"/>
      <c r="AH514" s="198"/>
      <c r="AI514" s="198"/>
      <c r="AJ514" s="198"/>
      <c r="AK514" s="198"/>
      <c r="AL514" s="198"/>
      <c r="AM514" s="198"/>
      <c r="AN514" s="198"/>
      <c r="AO514" s="198"/>
      <c r="AP514" s="198"/>
      <c r="AQ514" s="198"/>
      <c r="AR514" s="198"/>
      <c r="AS514" s="198"/>
      <c r="AT514" s="198"/>
      <c r="AU514" s="198"/>
      <c r="AV514" s="198"/>
      <c r="AW514" s="198"/>
      <c r="AX514" s="198"/>
      <c r="AY514" s="198"/>
      <c r="AZ514" s="198"/>
      <c r="BA514" s="198"/>
      <c r="BB514" s="198"/>
      <c r="BC514" s="198"/>
      <c r="BD514" s="198"/>
      <c r="BE514" s="198"/>
      <c r="BF514" s="198"/>
      <c r="BG514" s="198"/>
      <c r="BH514" s="198"/>
      <c r="BI514" s="198"/>
      <c r="BJ514" s="198"/>
      <c r="BK514" s="198"/>
      <c r="BL514" s="198"/>
      <c r="BM514" s="199">
        <v>18</v>
      </c>
    </row>
    <row r="515" spans="1:65">
      <c r="A515" s="29"/>
      <c r="B515" s="3" t="s">
        <v>75</v>
      </c>
      <c r="C515" s="28"/>
      <c r="D515" s="13">
        <v>1.6255328303139024E-2</v>
      </c>
      <c r="E515" s="14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49"/>
    </row>
    <row r="516" spans="1:65">
      <c r="A516" s="29"/>
      <c r="B516" s="3" t="s">
        <v>183</v>
      </c>
      <c r="C516" s="28"/>
      <c r="D516" s="13">
        <v>0</v>
      </c>
      <c r="E516" s="14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49"/>
    </row>
    <row r="517" spans="1:65">
      <c r="A517" s="29"/>
      <c r="B517" s="44" t="s">
        <v>184</v>
      </c>
      <c r="C517" s="45"/>
      <c r="D517" s="43" t="s">
        <v>185</v>
      </c>
      <c r="E517" s="14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49"/>
    </row>
    <row r="518" spans="1:65">
      <c r="B518" s="30"/>
      <c r="C518" s="20"/>
      <c r="D518" s="20"/>
      <c r="BM518" s="49"/>
    </row>
    <row r="519" spans="1:65" ht="15">
      <c r="B519" s="8" t="s">
        <v>296</v>
      </c>
      <c r="BM519" s="27" t="s">
        <v>194</v>
      </c>
    </row>
    <row r="520" spans="1:65" ht="15">
      <c r="A520" s="24" t="s">
        <v>20</v>
      </c>
      <c r="B520" s="18" t="s">
        <v>95</v>
      </c>
      <c r="C520" s="15" t="s">
        <v>96</v>
      </c>
      <c r="D520" s="16" t="s">
        <v>186</v>
      </c>
      <c r="E520" s="14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144</v>
      </c>
      <c r="C521" s="9" t="s">
        <v>144</v>
      </c>
      <c r="D521" s="10" t="s">
        <v>97</v>
      </c>
      <c r="E521" s="14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196</v>
      </c>
      <c r="E522" s="14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4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1.21</v>
      </c>
      <c r="E524" s="14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1.31</v>
      </c>
      <c r="E525" s="14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13</v>
      </c>
    </row>
    <row r="526" spans="1:65">
      <c r="A526" s="29"/>
      <c r="B526" s="20" t="s">
        <v>180</v>
      </c>
      <c r="C526" s="12"/>
      <c r="D526" s="22">
        <v>1.26</v>
      </c>
      <c r="E526" s="14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181</v>
      </c>
      <c r="C527" s="28"/>
      <c r="D527" s="11">
        <v>1.26</v>
      </c>
      <c r="E527" s="14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1.26</v>
      </c>
    </row>
    <row r="528" spans="1:65">
      <c r="A528" s="29"/>
      <c r="B528" s="3" t="s">
        <v>182</v>
      </c>
      <c r="C528" s="28"/>
      <c r="D528" s="23">
        <v>7.0710678118654821E-2</v>
      </c>
      <c r="E528" s="14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19</v>
      </c>
    </row>
    <row r="529" spans="1:65">
      <c r="A529" s="29"/>
      <c r="B529" s="3" t="s">
        <v>75</v>
      </c>
      <c r="C529" s="28"/>
      <c r="D529" s="13">
        <v>5.6119585808456204E-2</v>
      </c>
      <c r="E529" s="14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49"/>
    </row>
    <row r="530" spans="1:65">
      <c r="A530" s="29"/>
      <c r="B530" s="3" t="s">
        <v>183</v>
      </c>
      <c r="C530" s="28"/>
      <c r="D530" s="13">
        <v>0</v>
      </c>
      <c r="E530" s="14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49"/>
    </row>
    <row r="531" spans="1:65">
      <c r="A531" s="29"/>
      <c r="B531" s="44" t="s">
        <v>184</v>
      </c>
      <c r="C531" s="45"/>
      <c r="D531" s="43" t="s">
        <v>185</v>
      </c>
      <c r="E531" s="14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49"/>
    </row>
    <row r="532" spans="1:65">
      <c r="B532" s="30"/>
      <c r="C532" s="20"/>
      <c r="D532" s="20"/>
      <c r="BM532" s="49"/>
    </row>
    <row r="533" spans="1:65" ht="15">
      <c r="B533" s="8" t="s">
        <v>297</v>
      </c>
      <c r="BM533" s="27" t="s">
        <v>194</v>
      </c>
    </row>
    <row r="534" spans="1:65" ht="15">
      <c r="A534" s="24" t="s">
        <v>23</v>
      </c>
      <c r="B534" s="18" t="s">
        <v>95</v>
      </c>
      <c r="C534" s="15" t="s">
        <v>96</v>
      </c>
      <c r="D534" s="16" t="s">
        <v>186</v>
      </c>
      <c r="E534" s="14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144</v>
      </c>
      <c r="C535" s="9" t="s">
        <v>144</v>
      </c>
      <c r="D535" s="10" t="s">
        <v>97</v>
      </c>
      <c r="E535" s="14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196</v>
      </c>
      <c r="E536" s="14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4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0.92</v>
      </c>
      <c r="E538" s="14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0.94</v>
      </c>
      <c r="E539" s="14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14</v>
      </c>
    </row>
    <row r="540" spans="1:65">
      <c r="A540" s="29"/>
      <c r="B540" s="20" t="s">
        <v>180</v>
      </c>
      <c r="C540" s="12"/>
      <c r="D540" s="22">
        <v>0.92999999999999994</v>
      </c>
      <c r="E540" s="14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181</v>
      </c>
      <c r="C541" s="28"/>
      <c r="D541" s="11">
        <v>0.92999999999999994</v>
      </c>
      <c r="E541" s="14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0.93</v>
      </c>
    </row>
    <row r="542" spans="1:65">
      <c r="A542" s="29"/>
      <c r="B542" s="3" t="s">
        <v>182</v>
      </c>
      <c r="C542" s="28"/>
      <c r="D542" s="23">
        <v>1.4142135623730885E-2</v>
      </c>
      <c r="E542" s="14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20</v>
      </c>
    </row>
    <row r="543" spans="1:65">
      <c r="A543" s="29"/>
      <c r="B543" s="3" t="s">
        <v>75</v>
      </c>
      <c r="C543" s="28"/>
      <c r="D543" s="13">
        <v>1.5206597444871919E-2</v>
      </c>
      <c r="E543" s="14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49"/>
    </row>
    <row r="544" spans="1:65">
      <c r="A544" s="29"/>
      <c r="B544" s="3" t="s">
        <v>183</v>
      </c>
      <c r="C544" s="28"/>
      <c r="D544" s="13">
        <v>-1.1102230246251565E-16</v>
      </c>
      <c r="E544" s="14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49"/>
    </row>
    <row r="545" spans="1:65">
      <c r="A545" s="29"/>
      <c r="B545" s="44" t="s">
        <v>184</v>
      </c>
      <c r="C545" s="45"/>
      <c r="D545" s="43" t="s">
        <v>185</v>
      </c>
      <c r="E545" s="14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49"/>
    </row>
    <row r="546" spans="1:65">
      <c r="B546" s="30"/>
      <c r="C546" s="20"/>
      <c r="D546" s="20"/>
      <c r="BM546" s="49"/>
    </row>
    <row r="547" spans="1:65" ht="15">
      <c r="B547" s="8" t="s">
        <v>298</v>
      </c>
      <c r="BM547" s="27" t="s">
        <v>194</v>
      </c>
    </row>
    <row r="548" spans="1:65" ht="15">
      <c r="A548" s="24" t="s">
        <v>26</v>
      </c>
      <c r="B548" s="18" t="s">
        <v>95</v>
      </c>
      <c r="C548" s="15" t="s">
        <v>96</v>
      </c>
      <c r="D548" s="16" t="s">
        <v>186</v>
      </c>
      <c r="E548" s="14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144</v>
      </c>
      <c r="C549" s="9" t="s">
        <v>144</v>
      </c>
      <c r="D549" s="10" t="s">
        <v>97</v>
      </c>
      <c r="E549" s="14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196</v>
      </c>
      <c r="E550" s="14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4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6" t="s">
        <v>84</v>
      </c>
      <c r="E552" s="14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47" t="s">
        <v>84</v>
      </c>
      <c r="E553" s="14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15</v>
      </c>
    </row>
    <row r="554" spans="1:65">
      <c r="A554" s="29"/>
      <c r="B554" s="20" t="s">
        <v>180</v>
      </c>
      <c r="C554" s="12"/>
      <c r="D554" s="22" t="s">
        <v>310</v>
      </c>
      <c r="E554" s="14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181</v>
      </c>
      <c r="C555" s="28"/>
      <c r="D555" s="11" t="s">
        <v>310</v>
      </c>
      <c r="E555" s="14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84</v>
      </c>
    </row>
    <row r="556" spans="1:65">
      <c r="A556" s="29"/>
      <c r="B556" s="3" t="s">
        <v>182</v>
      </c>
      <c r="C556" s="28"/>
      <c r="D556" s="23" t="s">
        <v>310</v>
      </c>
      <c r="E556" s="14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21</v>
      </c>
    </row>
    <row r="557" spans="1:65">
      <c r="A557" s="29"/>
      <c r="B557" s="3" t="s">
        <v>75</v>
      </c>
      <c r="C557" s="28"/>
      <c r="D557" s="13" t="s">
        <v>310</v>
      </c>
      <c r="E557" s="14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49"/>
    </row>
    <row r="558" spans="1:65">
      <c r="A558" s="29"/>
      <c r="B558" s="3" t="s">
        <v>183</v>
      </c>
      <c r="C558" s="28"/>
      <c r="D558" s="13" t="s">
        <v>310</v>
      </c>
      <c r="E558" s="14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49"/>
    </row>
    <row r="559" spans="1:65">
      <c r="A559" s="29"/>
      <c r="B559" s="44" t="s">
        <v>184</v>
      </c>
      <c r="C559" s="45"/>
      <c r="D559" s="43" t="s">
        <v>185</v>
      </c>
      <c r="E559" s="14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49"/>
    </row>
    <row r="560" spans="1:65">
      <c r="B560" s="30"/>
      <c r="C560" s="20"/>
      <c r="D560" s="20"/>
      <c r="BM560" s="49"/>
    </row>
    <row r="561" spans="1:65" ht="15">
      <c r="B561" s="8" t="s">
        <v>299</v>
      </c>
      <c r="BM561" s="27" t="s">
        <v>194</v>
      </c>
    </row>
    <row r="562" spans="1:65" ht="15">
      <c r="A562" s="24" t="s">
        <v>29</v>
      </c>
      <c r="B562" s="18" t="s">
        <v>95</v>
      </c>
      <c r="C562" s="15" t="s">
        <v>96</v>
      </c>
      <c r="D562" s="16" t="s">
        <v>186</v>
      </c>
      <c r="E562" s="14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144</v>
      </c>
      <c r="C563" s="9" t="s">
        <v>144</v>
      </c>
      <c r="D563" s="10" t="s">
        <v>97</v>
      </c>
      <c r="E563" s="14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196</v>
      </c>
      <c r="E564" s="14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4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02">
        <v>11</v>
      </c>
      <c r="E566" s="203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205">
        <v>1</v>
      </c>
    </row>
    <row r="567" spans="1:65">
      <c r="A567" s="29"/>
      <c r="B567" s="19">
        <v>1</v>
      </c>
      <c r="C567" s="9">
        <v>2</v>
      </c>
      <c r="D567" s="206">
        <v>11.2</v>
      </c>
      <c r="E567" s="203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4"/>
      <c r="AT567" s="204"/>
      <c r="AU567" s="204"/>
      <c r="AV567" s="204"/>
      <c r="AW567" s="204"/>
      <c r="AX567" s="204"/>
      <c r="AY567" s="204"/>
      <c r="AZ567" s="204"/>
      <c r="BA567" s="204"/>
      <c r="BB567" s="204"/>
      <c r="BC567" s="204"/>
      <c r="BD567" s="204"/>
      <c r="BE567" s="204"/>
      <c r="BF567" s="204"/>
      <c r="BG567" s="204"/>
      <c r="BH567" s="204"/>
      <c r="BI567" s="204"/>
      <c r="BJ567" s="204"/>
      <c r="BK567" s="204"/>
      <c r="BL567" s="204"/>
      <c r="BM567" s="205">
        <v>16</v>
      </c>
    </row>
    <row r="568" spans="1:65">
      <c r="A568" s="29"/>
      <c r="B568" s="20" t="s">
        <v>180</v>
      </c>
      <c r="C568" s="12"/>
      <c r="D568" s="207">
        <v>11.1</v>
      </c>
      <c r="E568" s="203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4"/>
      <c r="AT568" s="204"/>
      <c r="AU568" s="204"/>
      <c r="AV568" s="204"/>
      <c r="AW568" s="204"/>
      <c r="AX568" s="204"/>
      <c r="AY568" s="204"/>
      <c r="AZ568" s="204"/>
      <c r="BA568" s="204"/>
      <c r="BB568" s="204"/>
      <c r="BC568" s="204"/>
      <c r="BD568" s="204"/>
      <c r="BE568" s="204"/>
      <c r="BF568" s="204"/>
      <c r="BG568" s="204"/>
      <c r="BH568" s="204"/>
      <c r="BI568" s="204"/>
      <c r="BJ568" s="204"/>
      <c r="BK568" s="204"/>
      <c r="BL568" s="204"/>
      <c r="BM568" s="205">
        <v>16</v>
      </c>
    </row>
    <row r="569" spans="1:65">
      <c r="A569" s="29"/>
      <c r="B569" s="3" t="s">
        <v>181</v>
      </c>
      <c r="C569" s="28"/>
      <c r="D569" s="206">
        <v>11.1</v>
      </c>
      <c r="E569" s="203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205">
        <v>11.1</v>
      </c>
    </row>
    <row r="570" spans="1:65">
      <c r="A570" s="29"/>
      <c r="B570" s="3" t="s">
        <v>182</v>
      </c>
      <c r="C570" s="28"/>
      <c r="D570" s="206">
        <v>0.141421356237309</v>
      </c>
      <c r="E570" s="203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205">
        <v>22</v>
      </c>
    </row>
    <row r="571" spans="1:65">
      <c r="A571" s="29"/>
      <c r="B571" s="3" t="s">
        <v>75</v>
      </c>
      <c r="C571" s="28"/>
      <c r="D571" s="13">
        <v>1.2740662724081893E-2</v>
      </c>
      <c r="E571" s="14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49"/>
    </row>
    <row r="572" spans="1:65">
      <c r="A572" s="29"/>
      <c r="B572" s="3" t="s">
        <v>183</v>
      </c>
      <c r="C572" s="28"/>
      <c r="D572" s="13">
        <v>0</v>
      </c>
      <c r="E572" s="14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49"/>
    </row>
    <row r="573" spans="1:65">
      <c r="A573" s="29"/>
      <c r="B573" s="44" t="s">
        <v>184</v>
      </c>
      <c r="C573" s="45"/>
      <c r="D573" s="43" t="s">
        <v>185</v>
      </c>
      <c r="E573" s="14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49"/>
    </row>
    <row r="574" spans="1:65">
      <c r="B574" s="30"/>
      <c r="C574" s="20"/>
      <c r="D574" s="20"/>
      <c r="BM574" s="49"/>
    </row>
    <row r="575" spans="1:65" ht="15">
      <c r="B575" s="8" t="s">
        <v>300</v>
      </c>
      <c r="BM575" s="27" t="s">
        <v>194</v>
      </c>
    </row>
    <row r="576" spans="1:65" ht="15">
      <c r="A576" s="24" t="s">
        <v>52</v>
      </c>
      <c r="B576" s="18" t="s">
        <v>95</v>
      </c>
      <c r="C576" s="15" t="s">
        <v>96</v>
      </c>
      <c r="D576" s="16" t="s">
        <v>186</v>
      </c>
      <c r="E576" s="14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144</v>
      </c>
      <c r="C577" s="9" t="s">
        <v>144</v>
      </c>
      <c r="D577" s="10" t="s">
        <v>97</v>
      </c>
      <c r="E577" s="14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196</v>
      </c>
      <c r="E578" s="14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4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188">
        <v>0.71000000000000008</v>
      </c>
      <c r="E580" s="189"/>
      <c r="F580" s="190"/>
      <c r="G580" s="190"/>
      <c r="H580" s="190"/>
      <c r="I580" s="190"/>
      <c r="J580" s="190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1">
        <v>1</v>
      </c>
    </row>
    <row r="581" spans="1:65">
      <c r="A581" s="29"/>
      <c r="B581" s="19">
        <v>1</v>
      </c>
      <c r="C581" s="9">
        <v>2</v>
      </c>
      <c r="D581" s="23">
        <v>0.73099999999999998</v>
      </c>
      <c r="E581" s="189"/>
      <c r="F581" s="190"/>
      <c r="G581" s="190"/>
      <c r="H581" s="190"/>
      <c r="I581" s="190"/>
      <c r="J581" s="190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1">
        <v>17</v>
      </c>
    </row>
    <row r="582" spans="1:65">
      <c r="A582" s="29"/>
      <c r="B582" s="20" t="s">
        <v>180</v>
      </c>
      <c r="C582" s="12"/>
      <c r="D582" s="193">
        <v>0.72050000000000003</v>
      </c>
      <c r="E582" s="189"/>
      <c r="F582" s="190"/>
      <c r="G582" s="190"/>
      <c r="H582" s="190"/>
      <c r="I582" s="190"/>
      <c r="J582" s="190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1">
        <v>16</v>
      </c>
    </row>
    <row r="583" spans="1:65">
      <c r="A583" s="29"/>
      <c r="B583" s="3" t="s">
        <v>181</v>
      </c>
      <c r="C583" s="28"/>
      <c r="D583" s="23">
        <v>0.72050000000000003</v>
      </c>
      <c r="E583" s="189"/>
      <c r="F583" s="190"/>
      <c r="G583" s="190"/>
      <c r="H583" s="190"/>
      <c r="I583" s="190"/>
      <c r="J583" s="190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1">
        <v>0.72050000000000003</v>
      </c>
    </row>
    <row r="584" spans="1:65">
      <c r="A584" s="29"/>
      <c r="B584" s="3" t="s">
        <v>182</v>
      </c>
      <c r="C584" s="28"/>
      <c r="D584" s="23">
        <v>1.4849242404917433E-2</v>
      </c>
      <c r="E584" s="189"/>
      <c r="F584" s="190"/>
      <c r="G584" s="190"/>
      <c r="H584" s="190"/>
      <c r="I584" s="190"/>
      <c r="J584" s="190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1">
        <v>23</v>
      </c>
    </row>
    <row r="585" spans="1:65">
      <c r="A585" s="29"/>
      <c r="B585" s="3" t="s">
        <v>75</v>
      </c>
      <c r="C585" s="28"/>
      <c r="D585" s="13">
        <v>2.060963553770636E-2</v>
      </c>
      <c r="E585" s="14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49"/>
    </row>
    <row r="586" spans="1:65">
      <c r="A586" s="29"/>
      <c r="B586" s="3" t="s">
        <v>183</v>
      </c>
      <c r="C586" s="28"/>
      <c r="D586" s="13">
        <v>0</v>
      </c>
      <c r="E586" s="14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49"/>
    </row>
    <row r="587" spans="1:65">
      <c r="A587" s="29"/>
      <c r="B587" s="44" t="s">
        <v>184</v>
      </c>
      <c r="C587" s="45"/>
      <c r="D587" s="43" t="s">
        <v>185</v>
      </c>
      <c r="E587" s="14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49"/>
    </row>
    <row r="588" spans="1:65">
      <c r="B588" s="30"/>
      <c r="C588" s="20"/>
      <c r="D588" s="20"/>
      <c r="BM588" s="49"/>
    </row>
    <row r="589" spans="1:65" ht="15">
      <c r="B589" s="8" t="s">
        <v>301</v>
      </c>
      <c r="BM589" s="27" t="s">
        <v>194</v>
      </c>
    </row>
    <row r="590" spans="1:65" ht="15">
      <c r="A590" s="24" t="s">
        <v>53</v>
      </c>
      <c r="B590" s="18" t="s">
        <v>95</v>
      </c>
      <c r="C590" s="15" t="s">
        <v>96</v>
      </c>
      <c r="D590" s="16" t="s">
        <v>186</v>
      </c>
      <c r="E590" s="14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144</v>
      </c>
      <c r="C591" s="9" t="s">
        <v>144</v>
      </c>
      <c r="D591" s="10" t="s">
        <v>97</v>
      </c>
      <c r="E591" s="14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196</v>
      </c>
      <c r="E592" s="14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4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0.2</v>
      </c>
      <c r="E594" s="14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0.2</v>
      </c>
      <c r="E595" s="14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18</v>
      </c>
    </row>
    <row r="596" spans="1:65">
      <c r="A596" s="29"/>
      <c r="B596" s="20" t="s">
        <v>180</v>
      </c>
      <c r="C596" s="12"/>
      <c r="D596" s="22">
        <v>0.2</v>
      </c>
      <c r="E596" s="14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181</v>
      </c>
      <c r="C597" s="28"/>
      <c r="D597" s="11">
        <v>0.2</v>
      </c>
      <c r="E597" s="14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0.2</v>
      </c>
    </row>
    <row r="598" spans="1:65">
      <c r="A598" s="29"/>
      <c r="B598" s="3" t="s">
        <v>182</v>
      </c>
      <c r="C598" s="28"/>
      <c r="D598" s="23">
        <v>0</v>
      </c>
      <c r="E598" s="14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24</v>
      </c>
    </row>
    <row r="599" spans="1:65">
      <c r="A599" s="29"/>
      <c r="B599" s="3" t="s">
        <v>75</v>
      </c>
      <c r="C599" s="28"/>
      <c r="D599" s="13">
        <v>0</v>
      </c>
      <c r="E599" s="14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49"/>
    </row>
    <row r="600" spans="1:65">
      <c r="A600" s="29"/>
      <c r="B600" s="3" t="s">
        <v>183</v>
      </c>
      <c r="C600" s="28"/>
      <c r="D600" s="13">
        <v>0</v>
      </c>
      <c r="E600" s="14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49"/>
    </row>
    <row r="601" spans="1:65">
      <c r="A601" s="29"/>
      <c r="B601" s="44" t="s">
        <v>184</v>
      </c>
      <c r="C601" s="45"/>
      <c r="D601" s="43" t="s">
        <v>185</v>
      </c>
      <c r="E601" s="14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49"/>
    </row>
    <row r="602" spans="1:65">
      <c r="B602" s="30"/>
      <c r="C602" s="20"/>
      <c r="D602" s="20"/>
      <c r="BM602" s="49"/>
    </row>
    <row r="603" spans="1:65" ht="15">
      <c r="B603" s="8" t="s">
        <v>302</v>
      </c>
      <c r="BM603" s="27" t="s">
        <v>194</v>
      </c>
    </row>
    <row r="604" spans="1:65" ht="15">
      <c r="A604" s="24" t="s">
        <v>54</v>
      </c>
      <c r="B604" s="18" t="s">
        <v>95</v>
      </c>
      <c r="C604" s="15" t="s">
        <v>96</v>
      </c>
      <c r="D604" s="16" t="s">
        <v>186</v>
      </c>
      <c r="E604" s="14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144</v>
      </c>
      <c r="C605" s="9" t="s">
        <v>144</v>
      </c>
      <c r="D605" s="10" t="s">
        <v>97</v>
      </c>
      <c r="E605" s="14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196</v>
      </c>
      <c r="E606" s="14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4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0.44</v>
      </c>
      <c r="E608" s="14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0.46</v>
      </c>
      <c r="E609" s="14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19</v>
      </c>
    </row>
    <row r="610" spans="1:65">
      <c r="A610" s="29"/>
      <c r="B610" s="20" t="s">
        <v>180</v>
      </c>
      <c r="C610" s="12"/>
      <c r="D610" s="22">
        <v>0.45</v>
      </c>
      <c r="E610" s="14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181</v>
      </c>
      <c r="C611" s="28"/>
      <c r="D611" s="11">
        <v>0.45</v>
      </c>
      <c r="E611" s="14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0.45</v>
      </c>
    </row>
    <row r="612" spans="1:65">
      <c r="A612" s="29"/>
      <c r="B612" s="3" t="s">
        <v>182</v>
      </c>
      <c r="C612" s="28"/>
      <c r="D612" s="23">
        <v>1.4142135623730963E-2</v>
      </c>
      <c r="E612" s="14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25</v>
      </c>
    </row>
    <row r="613" spans="1:65">
      <c r="A613" s="29"/>
      <c r="B613" s="3" t="s">
        <v>75</v>
      </c>
      <c r="C613" s="28"/>
      <c r="D613" s="13">
        <v>3.1426968052735475E-2</v>
      </c>
      <c r="E613" s="14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49"/>
    </row>
    <row r="614" spans="1:65">
      <c r="A614" s="29"/>
      <c r="B614" s="3" t="s">
        <v>183</v>
      </c>
      <c r="C614" s="28"/>
      <c r="D614" s="13">
        <v>0</v>
      </c>
      <c r="E614" s="14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49"/>
    </row>
    <row r="615" spans="1:65">
      <c r="A615" s="29"/>
      <c r="B615" s="44" t="s">
        <v>184</v>
      </c>
      <c r="C615" s="45"/>
      <c r="D615" s="43" t="s">
        <v>185</v>
      </c>
      <c r="E615" s="14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49"/>
    </row>
    <row r="616" spans="1:65">
      <c r="B616" s="30"/>
      <c r="C616" s="20"/>
      <c r="D616" s="20"/>
      <c r="BM616" s="49"/>
    </row>
    <row r="617" spans="1:65" ht="15">
      <c r="B617" s="8" t="s">
        <v>303</v>
      </c>
      <c r="BM617" s="27" t="s">
        <v>194</v>
      </c>
    </row>
    <row r="618" spans="1:65" ht="15">
      <c r="A618" s="24" t="s">
        <v>31</v>
      </c>
      <c r="B618" s="18" t="s">
        <v>95</v>
      </c>
      <c r="C618" s="15" t="s">
        <v>96</v>
      </c>
      <c r="D618" s="16" t="s">
        <v>186</v>
      </c>
      <c r="E618" s="14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144</v>
      </c>
      <c r="C619" s="9" t="s">
        <v>144</v>
      </c>
      <c r="D619" s="10" t="s">
        <v>97</v>
      </c>
      <c r="E619" s="14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196</v>
      </c>
      <c r="E620" s="14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4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2.31</v>
      </c>
      <c r="E622" s="14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2.4</v>
      </c>
      <c r="E623" s="14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20</v>
      </c>
    </row>
    <row r="624" spans="1:65">
      <c r="A624" s="29"/>
      <c r="B624" s="20" t="s">
        <v>180</v>
      </c>
      <c r="C624" s="12"/>
      <c r="D624" s="22">
        <v>2.355</v>
      </c>
      <c r="E624" s="14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181</v>
      </c>
      <c r="C625" s="28"/>
      <c r="D625" s="11">
        <v>2.355</v>
      </c>
      <c r="E625" s="14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2.355</v>
      </c>
    </row>
    <row r="626" spans="1:65">
      <c r="A626" s="29"/>
      <c r="B626" s="3" t="s">
        <v>182</v>
      </c>
      <c r="C626" s="28"/>
      <c r="D626" s="23">
        <v>6.3639610306789177E-2</v>
      </c>
      <c r="E626" s="14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26</v>
      </c>
    </row>
    <row r="627" spans="1:65">
      <c r="A627" s="29"/>
      <c r="B627" s="3" t="s">
        <v>75</v>
      </c>
      <c r="C627" s="28"/>
      <c r="D627" s="13">
        <v>2.7023189089931711E-2</v>
      </c>
      <c r="E627" s="14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49"/>
    </row>
    <row r="628" spans="1:65">
      <c r="A628" s="29"/>
      <c r="B628" s="3" t="s">
        <v>183</v>
      </c>
      <c r="C628" s="28"/>
      <c r="D628" s="13">
        <v>0</v>
      </c>
      <c r="E628" s="14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49"/>
    </row>
    <row r="629" spans="1:65">
      <c r="A629" s="29"/>
      <c r="B629" s="44" t="s">
        <v>184</v>
      </c>
      <c r="C629" s="45"/>
      <c r="D629" s="43" t="s">
        <v>185</v>
      </c>
      <c r="E629" s="14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49"/>
    </row>
    <row r="630" spans="1:65">
      <c r="B630" s="30"/>
      <c r="C630" s="20"/>
      <c r="D630" s="20"/>
      <c r="BM630" s="49"/>
    </row>
    <row r="631" spans="1:65" ht="15">
      <c r="B631" s="8" t="s">
        <v>304</v>
      </c>
      <c r="BM631" s="27" t="s">
        <v>194</v>
      </c>
    </row>
    <row r="632" spans="1:65" ht="15">
      <c r="A632" s="24" t="s">
        <v>55</v>
      </c>
      <c r="B632" s="18" t="s">
        <v>95</v>
      </c>
      <c r="C632" s="15" t="s">
        <v>96</v>
      </c>
      <c r="D632" s="16" t="s">
        <v>186</v>
      </c>
      <c r="E632" s="14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144</v>
      </c>
      <c r="C633" s="9" t="s">
        <v>144</v>
      </c>
      <c r="D633" s="10" t="s">
        <v>97</v>
      </c>
      <c r="E633" s="14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196</v>
      </c>
      <c r="E634" s="14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4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196">
        <v>133</v>
      </c>
      <c r="E636" s="197"/>
      <c r="F636" s="198"/>
      <c r="G636" s="198"/>
      <c r="H636" s="198"/>
      <c r="I636" s="198"/>
      <c r="J636" s="198"/>
      <c r="K636" s="198"/>
      <c r="L636" s="198"/>
      <c r="M636" s="198"/>
      <c r="N636" s="198"/>
      <c r="O636" s="198"/>
      <c r="P636" s="198"/>
      <c r="Q636" s="198"/>
      <c r="R636" s="198"/>
      <c r="S636" s="198"/>
      <c r="T636" s="198"/>
      <c r="U636" s="198"/>
      <c r="V636" s="198"/>
      <c r="W636" s="198"/>
      <c r="X636" s="198"/>
      <c r="Y636" s="198"/>
      <c r="Z636" s="198"/>
      <c r="AA636" s="198"/>
      <c r="AB636" s="198"/>
      <c r="AC636" s="198"/>
      <c r="AD636" s="198"/>
      <c r="AE636" s="198"/>
      <c r="AF636" s="198"/>
      <c r="AG636" s="198"/>
      <c r="AH636" s="198"/>
      <c r="AI636" s="198"/>
      <c r="AJ636" s="198"/>
      <c r="AK636" s="198"/>
      <c r="AL636" s="198"/>
      <c r="AM636" s="198"/>
      <c r="AN636" s="198"/>
      <c r="AO636" s="198"/>
      <c r="AP636" s="198"/>
      <c r="AQ636" s="198"/>
      <c r="AR636" s="198"/>
      <c r="AS636" s="198"/>
      <c r="AT636" s="198"/>
      <c r="AU636" s="198"/>
      <c r="AV636" s="198"/>
      <c r="AW636" s="198"/>
      <c r="AX636" s="198"/>
      <c r="AY636" s="198"/>
      <c r="AZ636" s="198"/>
      <c r="BA636" s="198"/>
      <c r="BB636" s="198"/>
      <c r="BC636" s="198"/>
      <c r="BD636" s="198"/>
      <c r="BE636" s="198"/>
      <c r="BF636" s="198"/>
      <c r="BG636" s="198"/>
      <c r="BH636" s="198"/>
      <c r="BI636" s="198"/>
      <c r="BJ636" s="198"/>
      <c r="BK636" s="198"/>
      <c r="BL636" s="198"/>
      <c r="BM636" s="199">
        <v>1</v>
      </c>
    </row>
    <row r="637" spans="1:65">
      <c r="A637" s="29"/>
      <c r="B637" s="19">
        <v>1</v>
      </c>
      <c r="C637" s="9">
        <v>2</v>
      </c>
      <c r="D637" s="200">
        <v>136</v>
      </c>
      <c r="E637" s="197"/>
      <c r="F637" s="198"/>
      <c r="G637" s="198"/>
      <c r="H637" s="198"/>
      <c r="I637" s="198"/>
      <c r="J637" s="198"/>
      <c r="K637" s="198"/>
      <c r="L637" s="198"/>
      <c r="M637" s="198"/>
      <c r="N637" s="198"/>
      <c r="O637" s="198"/>
      <c r="P637" s="198"/>
      <c r="Q637" s="198"/>
      <c r="R637" s="198"/>
      <c r="S637" s="198"/>
      <c r="T637" s="198"/>
      <c r="U637" s="198"/>
      <c r="V637" s="198"/>
      <c r="W637" s="198"/>
      <c r="X637" s="198"/>
      <c r="Y637" s="198"/>
      <c r="Z637" s="198"/>
      <c r="AA637" s="198"/>
      <c r="AB637" s="198"/>
      <c r="AC637" s="198"/>
      <c r="AD637" s="198"/>
      <c r="AE637" s="198"/>
      <c r="AF637" s="198"/>
      <c r="AG637" s="198"/>
      <c r="AH637" s="198"/>
      <c r="AI637" s="198"/>
      <c r="AJ637" s="198"/>
      <c r="AK637" s="198"/>
      <c r="AL637" s="198"/>
      <c r="AM637" s="198"/>
      <c r="AN637" s="198"/>
      <c r="AO637" s="198"/>
      <c r="AP637" s="198"/>
      <c r="AQ637" s="198"/>
      <c r="AR637" s="198"/>
      <c r="AS637" s="198"/>
      <c r="AT637" s="198"/>
      <c r="AU637" s="198"/>
      <c r="AV637" s="198"/>
      <c r="AW637" s="198"/>
      <c r="AX637" s="198"/>
      <c r="AY637" s="198"/>
      <c r="AZ637" s="198"/>
      <c r="BA637" s="198"/>
      <c r="BB637" s="198"/>
      <c r="BC637" s="198"/>
      <c r="BD637" s="198"/>
      <c r="BE637" s="198"/>
      <c r="BF637" s="198"/>
      <c r="BG637" s="198"/>
      <c r="BH637" s="198"/>
      <c r="BI637" s="198"/>
      <c r="BJ637" s="198"/>
      <c r="BK637" s="198"/>
      <c r="BL637" s="198"/>
      <c r="BM637" s="199">
        <v>21</v>
      </c>
    </row>
    <row r="638" spans="1:65">
      <c r="A638" s="29"/>
      <c r="B638" s="20" t="s">
        <v>180</v>
      </c>
      <c r="C638" s="12"/>
      <c r="D638" s="201">
        <v>134.5</v>
      </c>
      <c r="E638" s="197"/>
      <c r="F638" s="198"/>
      <c r="G638" s="198"/>
      <c r="H638" s="198"/>
      <c r="I638" s="198"/>
      <c r="J638" s="198"/>
      <c r="K638" s="198"/>
      <c r="L638" s="198"/>
      <c r="M638" s="198"/>
      <c r="N638" s="198"/>
      <c r="O638" s="198"/>
      <c r="P638" s="198"/>
      <c r="Q638" s="198"/>
      <c r="R638" s="198"/>
      <c r="S638" s="198"/>
      <c r="T638" s="198"/>
      <c r="U638" s="198"/>
      <c r="V638" s="198"/>
      <c r="W638" s="198"/>
      <c r="X638" s="198"/>
      <c r="Y638" s="198"/>
      <c r="Z638" s="198"/>
      <c r="AA638" s="198"/>
      <c r="AB638" s="198"/>
      <c r="AC638" s="198"/>
      <c r="AD638" s="198"/>
      <c r="AE638" s="198"/>
      <c r="AF638" s="198"/>
      <c r="AG638" s="198"/>
      <c r="AH638" s="198"/>
      <c r="AI638" s="198"/>
      <c r="AJ638" s="198"/>
      <c r="AK638" s="198"/>
      <c r="AL638" s="198"/>
      <c r="AM638" s="198"/>
      <c r="AN638" s="198"/>
      <c r="AO638" s="198"/>
      <c r="AP638" s="198"/>
      <c r="AQ638" s="198"/>
      <c r="AR638" s="198"/>
      <c r="AS638" s="198"/>
      <c r="AT638" s="198"/>
      <c r="AU638" s="198"/>
      <c r="AV638" s="198"/>
      <c r="AW638" s="198"/>
      <c r="AX638" s="198"/>
      <c r="AY638" s="198"/>
      <c r="AZ638" s="198"/>
      <c r="BA638" s="198"/>
      <c r="BB638" s="198"/>
      <c r="BC638" s="198"/>
      <c r="BD638" s="198"/>
      <c r="BE638" s="198"/>
      <c r="BF638" s="198"/>
      <c r="BG638" s="198"/>
      <c r="BH638" s="198"/>
      <c r="BI638" s="198"/>
      <c r="BJ638" s="198"/>
      <c r="BK638" s="198"/>
      <c r="BL638" s="198"/>
      <c r="BM638" s="199">
        <v>16</v>
      </c>
    </row>
    <row r="639" spans="1:65">
      <c r="A639" s="29"/>
      <c r="B639" s="3" t="s">
        <v>181</v>
      </c>
      <c r="C639" s="28"/>
      <c r="D639" s="200">
        <v>134.5</v>
      </c>
      <c r="E639" s="197"/>
      <c r="F639" s="198"/>
      <c r="G639" s="198"/>
      <c r="H639" s="198"/>
      <c r="I639" s="198"/>
      <c r="J639" s="198"/>
      <c r="K639" s="198"/>
      <c r="L639" s="198"/>
      <c r="M639" s="198"/>
      <c r="N639" s="198"/>
      <c r="O639" s="198"/>
      <c r="P639" s="198"/>
      <c r="Q639" s="198"/>
      <c r="R639" s="198"/>
      <c r="S639" s="198"/>
      <c r="T639" s="198"/>
      <c r="U639" s="198"/>
      <c r="V639" s="198"/>
      <c r="W639" s="198"/>
      <c r="X639" s="198"/>
      <c r="Y639" s="198"/>
      <c r="Z639" s="198"/>
      <c r="AA639" s="198"/>
      <c r="AB639" s="198"/>
      <c r="AC639" s="198"/>
      <c r="AD639" s="198"/>
      <c r="AE639" s="198"/>
      <c r="AF639" s="198"/>
      <c r="AG639" s="198"/>
      <c r="AH639" s="198"/>
      <c r="AI639" s="198"/>
      <c r="AJ639" s="198"/>
      <c r="AK639" s="198"/>
      <c r="AL639" s="198"/>
      <c r="AM639" s="198"/>
      <c r="AN639" s="198"/>
      <c r="AO639" s="198"/>
      <c r="AP639" s="198"/>
      <c r="AQ639" s="198"/>
      <c r="AR639" s="198"/>
      <c r="AS639" s="198"/>
      <c r="AT639" s="198"/>
      <c r="AU639" s="198"/>
      <c r="AV639" s="198"/>
      <c r="AW639" s="198"/>
      <c r="AX639" s="198"/>
      <c r="AY639" s="198"/>
      <c r="AZ639" s="198"/>
      <c r="BA639" s="198"/>
      <c r="BB639" s="198"/>
      <c r="BC639" s="198"/>
      <c r="BD639" s="198"/>
      <c r="BE639" s="198"/>
      <c r="BF639" s="198"/>
      <c r="BG639" s="198"/>
      <c r="BH639" s="198"/>
      <c r="BI639" s="198"/>
      <c r="BJ639" s="198"/>
      <c r="BK639" s="198"/>
      <c r="BL639" s="198"/>
      <c r="BM639" s="199">
        <v>134.5</v>
      </c>
    </row>
    <row r="640" spans="1:65">
      <c r="A640" s="29"/>
      <c r="B640" s="3" t="s">
        <v>182</v>
      </c>
      <c r="C640" s="28"/>
      <c r="D640" s="200">
        <v>2.1213203435596424</v>
      </c>
      <c r="E640" s="197"/>
      <c r="F640" s="198"/>
      <c r="G640" s="198"/>
      <c r="H640" s="198"/>
      <c r="I640" s="198"/>
      <c r="J640" s="198"/>
      <c r="K640" s="198"/>
      <c r="L640" s="198"/>
      <c r="M640" s="198"/>
      <c r="N640" s="198"/>
      <c r="O640" s="198"/>
      <c r="P640" s="198"/>
      <c r="Q640" s="198"/>
      <c r="R640" s="198"/>
      <c r="S640" s="198"/>
      <c r="T640" s="198"/>
      <c r="U640" s="198"/>
      <c r="V640" s="198"/>
      <c r="W640" s="198"/>
      <c r="X640" s="198"/>
      <c r="Y640" s="198"/>
      <c r="Z640" s="198"/>
      <c r="AA640" s="198"/>
      <c r="AB640" s="198"/>
      <c r="AC640" s="198"/>
      <c r="AD640" s="198"/>
      <c r="AE640" s="198"/>
      <c r="AF640" s="198"/>
      <c r="AG640" s="198"/>
      <c r="AH640" s="198"/>
      <c r="AI640" s="198"/>
      <c r="AJ640" s="198"/>
      <c r="AK640" s="198"/>
      <c r="AL640" s="198"/>
      <c r="AM640" s="198"/>
      <c r="AN640" s="198"/>
      <c r="AO640" s="198"/>
      <c r="AP640" s="198"/>
      <c r="AQ640" s="198"/>
      <c r="AR640" s="198"/>
      <c r="AS640" s="198"/>
      <c r="AT640" s="198"/>
      <c r="AU640" s="198"/>
      <c r="AV640" s="198"/>
      <c r="AW640" s="198"/>
      <c r="AX640" s="198"/>
      <c r="AY640" s="198"/>
      <c r="AZ640" s="198"/>
      <c r="BA640" s="198"/>
      <c r="BB640" s="198"/>
      <c r="BC640" s="198"/>
      <c r="BD640" s="198"/>
      <c r="BE640" s="198"/>
      <c r="BF640" s="198"/>
      <c r="BG640" s="198"/>
      <c r="BH640" s="198"/>
      <c r="BI640" s="198"/>
      <c r="BJ640" s="198"/>
      <c r="BK640" s="198"/>
      <c r="BL640" s="198"/>
      <c r="BM640" s="199">
        <v>27</v>
      </c>
    </row>
    <row r="641" spans="1:65">
      <c r="A641" s="29"/>
      <c r="B641" s="3" t="s">
        <v>75</v>
      </c>
      <c r="C641" s="28"/>
      <c r="D641" s="13">
        <v>1.5771898465127453E-2</v>
      </c>
      <c r="E641" s="14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49"/>
    </row>
    <row r="642" spans="1:65">
      <c r="A642" s="29"/>
      <c r="B642" s="3" t="s">
        <v>183</v>
      </c>
      <c r="C642" s="28"/>
      <c r="D642" s="13">
        <v>0</v>
      </c>
      <c r="E642" s="14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49"/>
    </row>
    <row r="643" spans="1:65">
      <c r="A643" s="29"/>
      <c r="B643" s="44" t="s">
        <v>184</v>
      </c>
      <c r="C643" s="45"/>
      <c r="D643" s="43" t="s">
        <v>185</v>
      </c>
      <c r="E643" s="14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49"/>
    </row>
    <row r="644" spans="1:65">
      <c r="B644" s="30"/>
      <c r="C644" s="20"/>
      <c r="D644" s="20"/>
      <c r="BM644" s="49"/>
    </row>
    <row r="645" spans="1:65" ht="15">
      <c r="B645" s="8" t="s">
        <v>305</v>
      </c>
      <c r="BM645" s="27" t="s">
        <v>194</v>
      </c>
    </row>
    <row r="646" spans="1:65" ht="15">
      <c r="A646" s="24" t="s">
        <v>34</v>
      </c>
      <c r="B646" s="18" t="s">
        <v>95</v>
      </c>
      <c r="C646" s="15" t="s">
        <v>96</v>
      </c>
      <c r="D646" s="16" t="s">
        <v>186</v>
      </c>
      <c r="E646" s="14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144</v>
      </c>
      <c r="C647" s="9" t="s">
        <v>144</v>
      </c>
      <c r="D647" s="10" t="s">
        <v>97</v>
      </c>
      <c r="E647" s="14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196</v>
      </c>
      <c r="E648" s="14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4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1.5</v>
      </c>
      <c r="E650" s="14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2</v>
      </c>
      <c r="E651" s="14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22</v>
      </c>
    </row>
    <row r="652" spans="1:65">
      <c r="A652" s="29"/>
      <c r="B652" s="20" t="s">
        <v>180</v>
      </c>
      <c r="C652" s="12"/>
      <c r="D652" s="22">
        <v>1.75</v>
      </c>
      <c r="E652" s="14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181</v>
      </c>
      <c r="C653" s="28"/>
      <c r="D653" s="11">
        <v>1.75</v>
      </c>
      <c r="E653" s="14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1.75</v>
      </c>
    </row>
    <row r="654" spans="1:65">
      <c r="A654" s="29"/>
      <c r="B654" s="3" t="s">
        <v>182</v>
      </c>
      <c r="C654" s="28"/>
      <c r="D654" s="23">
        <v>0.35355339059327379</v>
      </c>
      <c r="E654" s="14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28</v>
      </c>
    </row>
    <row r="655" spans="1:65">
      <c r="A655" s="29"/>
      <c r="B655" s="3" t="s">
        <v>75</v>
      </c>
      <c r="C655" s="28"/>
      <c r="D655" s="13">
        <v>0.20203050891044216</v>
      </c>
      <c r="E655" s="14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49"/>
    </row>
    <row r="656" spans="1:65">
      <c r="A656" s="29"/>
      <c r="B656" s="3" t="s">
        <v>183</v>
      </c>
      <c r="C656" s="28"/>
      <c r="D656" s="13">
        <v>0</v>
      </c>
      <c r="E656" s="14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49"/>
    </row>
    <row r="657" spans="1:65">
      <c r="A657" s="29"/>
      <c r="B657" s="44" t="s">
        <v>184</v>
      </c>
      <c r="C657" s="45"/>
      <c r="D657" s="43" t="s">
        <v>185</v>
      </c>
      <c r="E657" s="14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49"/>
    </row>
    <row r="658" spans="1:65">
      <c r="B658" s="30"/>
      <c r="C658" s="20"/>
      <c r="D658" s="20"/>
      <c r="BM658" s="49"/>
    </row>
    <row r="659" spans="1:65" ht="15">
      <c r="B659" s="8" t="s">
        <v>306</v>
      </c>
      <c r="BM659" s="27" t="s">
        <v>194</v>
      </c>
    </row>
    <row r="660" spans="1:65" ht="15">
      <c r="A660" s="24" t="s">
        <v>37</v>
      </c>
      <c r="B660" s="18" t="s">
        <v>95</v>
      </c>
      <c r="C660" s="15" t="s">
        <v>96</v>
      </c>
      <c r="D660" s="16" t="s">
        <v>186</v>
      </c>
      <c r="E660" s="14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144</v>
      </c>
      <c r="C661" s="9" t="s">
        <v>144</v>
      </c>
      <c r="D661" s="10" t="s">
        <v>97</v>
      </c>
      <c r="E661" s="14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196</v>
      </c>
      <c r="E662" s="14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4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02">
        <v>27.4</v>
      </c>
      <c r="E664" s="203"/>
      <c r="F664" s="204"/>
      <c r="G664" s="204"/>
      <c r="H664" s="204"/>
      <c r="I664" s="204"/>
      <c r="J664" s="204"/>
      <c r="K664" s="204"/>
      <c r="L664" s="204"/>
      <c r="M664" s="204"/>
      <c r="N664" s="204"/>
      <c r="O664" s="204"/>
      <c r="P664" s="204"/>
      <c r="Q664" s="204"/>
      <c r="R664" s="204"/>
      <c r="S664" s="204"/>
      <c r="T664" s="204"/>
      <c r="U664" s="204"/>
      <c r="V664" s="204"/>
      <c r="W664" s="204"/>
      <c r="X664" s="204"/>
      <c r="Y664" s="204"/>
      <c r="Z664" s="204"/>
      <c r="AA664" s="204"/>
      <c r="AB664" s="204"/>
      <c r="AC664" s="204"/>
      <c r="AD664" s="204"/>
      <c r="AE664" s="204"/>
      <c r="AF664" s="204"/>
      <c r="AG664" s="204"/>
      <c r="AH664" s="204"/>
      <c r="AI664" s="204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4"/>
      <c r="AT664" s="204"/>
      <c r="AU664" s="204"/>
      <c r="AV664" s="204"/>
      <c r="AW664" s="204"/>
      <c r="AX664" s="204"/>
      <c r="AY664" s="204"/>
      <c r="AZ664" s="204"/>
      <c r="BA664" s="204"/>
      <c r="BB664" s="204"/>
      <c r="BC664" s="204"/>
      <c r="BD664" s="204"/>
      <c r="BE664" s="204"/>
      <c r="BF664" s="204"/>
      <c r="BG664" s="204"/>
      <c r="BH664" s="204"/>
      <c r="BI664" s="204"/>
      <c r="BJ664" s="204"/>
      <c r="BK664" s="204"/>
      <c r="BL664" s="204"/>
      <c r="BM664" s="205">
        <v>1</v>
      </c>
    </row>
    <row r="665" spans="1:65">
      <c r="A665" s="29"/>
      <c r="B665" s="19">
        <v>1</v>
      </c>
      <c r="C665" s="9">
        <v>2</v>
      </c>
      <c r="D665" s="206">
        <v>28</v>
      </c>
      <c r="E665" s="203"/>
      <c r="F665" s="204"/>
      <c r="G665" s="204"/>
      <c r="H665" s="204"/>
      <c r="I665" s="204"/>
      <c r="J665" s="204"/>
      <c r="K665" s="204"/>
      <c r="L665" s="204"/>
      <c r="M665" s="204"/>
      <c r="N665" s="204"/>
      <c r="O665" s="204"/>
      <c r="P665" s="204"/>
      <c r="Q665" s="204"/>
      <c r="R665" s="204"/>
      <c r="S665" s="204"/>
      <c r="T665" s="204"/>
      <c r="U665" s="204"/>
      <c r="V665" s="204"/>
      <c r="W665" s="204"/>
      <c r="X665" s="204"/>
      <c r="Y665" s="204"/>
      <c r="Z665" s="204"/>
      <c r="AA665" s="204"/>
      <c r="AB665" s="204"/>
      <c r="AC665" s="204"/>
      <c r="AD665" s="204"/>
      <c r="AE665" s="204"/>
      <c r="AF665" s="204"/>
      <c r="AG665" s="204"/>
      <c r="AH665" s="204"/>
      <c r="AI665" s="204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205">
        <v>23</v>
      </c>
    </row>
    <row r="666" spans="1:65">
      <c r="A666" s="29"/>
      <c r="B666" s="20" t="s">
        <v>180</v>
      </c>
      <c r="C666" s="12"/>
      <c r="D666" s="207">
        <v>27.7</v>
      </c>
      <c r="E666" s="203"/>
      <c r="F666" s="204"/>
      <c r="G666" s="204"/>
      <c r="H666" s="204"/>
      <c r="I666" s="204"/>
      <c r="J666" s="204"/>
      <c r="K666" s="204"/>
      <c r="L666" s="204"/>
      <c r="M666" s="204"/>
      <c r="N666" s="204"/>
      <c r="O666" s="204"/>
      <c r="P666" s="204"/>
      <c r="Q666" s="204"/>
      <c r="R666" s="204"/>
      <c r="S666" s="204"/>
      <c r="T666" s="204"/>
      <c r="U666" s="204"/>
      <c r="V666" s="204"/>
      <c r="W666" s="204"/>
      <c r="X666" s="204"/>
      <c r="Y666" s="204"/>
      <c r="Z666" s="204"/>
      <c r="AA666" s="204"/>
      <c r="AB666" s="204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05">
        <v>16</v>
      </c>
    </row>
    <row r="667" spans="1:65">
      <c r="A667" s="29"/>
      <c r="B667" s="3" t="s">
        <v>181</v>
      </c>
      <c r="C667" s="28"/>
      <c r="D667" s="206">
        <v>27.7</v>
      </c>
      <c r="E667" s="203"/>
      <c r="F667" s="204"/>
      <c r="G667" s="204"/>
      <c r="H667" s="204"/>
      <c r="I667" s="204"/>
      <c r="J667" s="204"/>
      <c r="K667" s="204"/>
      <c r="L667" s="204"/>
      <c r="M667" s="204"/>
      <c r="N667" s="204"/>
      <c r="O667" s="204"/>
      <c r="P667" s="204"/>
      <c r="Q667" s="204"/>
      <c r="R667" s="204"/>
      <c r="S667" s="204"/>
      <c r="T667" s="204"/>
      <c r="U667" s="204"/>
      <c r="V667" s="204"/>
      <c r="W667" s="204"/>
      <c r="X667" s="204"/>
      <c r="Y667" s="204"/>
      <c r="Z667" s="204"/>
      <c r="AA667" s="204"/>
      <c r="AB667" s="204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05">
        <v>27.7</v>
      </c>
    </row>
    <row r="668" spans="1:65">
      <c r="A668" s="29"/>
      <c r="B668" s="3" t="s">
        <v>182</v>
      </c>
      <c r="C668" s="28"/>
      <c r="D668" s="206">
        <v>0.42426406871192951</v>
      </c>
      <c r="E668" s="203"/>
      <c r="F668" s="204"/>
      <c r="G668" s="204"/>
      <c r="H668" s="204"/>
      <c r="I668" s="204"/>
      <c r="J668" s="204"/>
      <c r="K668" s="204"/>
      <c r="L668" s="204"/>
      <c r="M668" s="204"/>
      <c r="N668" s="204"/>
      <c r="O668" s="204"/>
      <c r="P668" s="204"/>
      <c r="Q668" s="204"/>
      <c r="R668" s="204"/>
      <c r="S668" s="204"/>
      <c r="T668" s="204"/>
      <c r="U668" s="204"/>
      <c r="V668" s="204"/>
      <c r="W668" s="204"/>
      <c r="X668" s="204"/>
      <c r="Y668" s="204"/>
      <c r="Z668" s="204"/>
      <c r="AA668" s="204"/>
      <c r="AB668" s="204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05">
        <v>29</v>
      </c>
    </row>
    <row r="669" spans="1:65">
      <c r="A669" s="29"/>
      <c r="B669" s="3" t="s">
        <v>75</v>
      </c>
      <c r="C669" s="28"/>
      <c r="D669" s="13">
        <v>1.5316392372271824E-2</v>
      </c>
      <c r="E669" s="14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49"/>
    </row>
    <row r="670" spans="1:65">
      <c r="A670" s="29"/>
      <c r="B670" s="3" t="s">
        <v>183</v>
      </c>
      <c r="C670" s="28"/>
      <c r="D670" s="13">
        <v>0</v>
      </c>
      <c r="E670" s="14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49"/>
    </row>
    <row r="671" spans="1:65">
      <c r="A671" s="29"/>
      <c r="B671" s="44" t="s">
        <v>184</v>
      </c>
      <c r="C671" s="45"/>
      <c r="D671" s="43" t="s">
        <v>185</v>
      </c>
      <c r="E671" s="14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49"/>
    </row>
    <row r="672" spans="1:65">
      <c r="B672" s="30"/>
      <c r="C672" s="20"/>
      <c r="D672" s="20"/>
      <c r="BM672" s="49"/>
    </row>
    <row r="673" spans="1:65" ht="15">
      <c r="B673" s="8" t="s">
        <v>307</v>
      </c>
      <c r="BM673" s="27" t="s">
        <v>194</v>
      </c>
    </row>
    <row r="674" spans="1:65" ht="15">
      <c r="A674" s="24" t="s">
        <v>40</v>
      </c>
      <c r="B674" s="18" t="s">
        <v>95</v>
      </c>
      <c r="C674" s="15" t="s">
        <v>96</v>
      </c>
      <c r="D674" s="16" t="s">
        <v>186</v>
      </c>
      <c r="E674" s="14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144</v>
      </c>
      <c r="C675" s="9" t="s">
        <v>144</v>
      </c>
      <c r="D675" s="10" t="s">
        <v>97</v>
      </c>
      <c r="E675" s="14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196</v>
      </c>
      <c r="E676" s="14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4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2.73</v>
      </c>
      <c r="E678" s="14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2.96</v>
      </c>
      <c r="E679" s="14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24</v>
      </c>
    </row>
    <row r="680" spans="1:65">
      <c r="A680" s="29"/>
      <c r="B680" s="20" t="s">
        <v>180</v>
      </c>
      <c r="C680" s="12"/>
      <c r="D680" s="22">
        <v>2.8449999999999998</v>
      </c>
      <c r="E680" s="14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181</v>
      </c>
      <c r="C681" s="28"/>
      <c r="D681" s="11">
        <v>2.8449999999999998</v>
      </c>
      <c r="E681" s="14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2.8450000000000002</v>
      </c>
    </row>
    <row r="682" spans="1:65">
      <c r="A682" s="29"/>
      <c r="B682" s="3" t="s">
        <v>182</v>
      </c>
      <c r="C682" s="28"/>
      <c r="D682" s="23">
        <v>0.16263455967290591</v>
      </c>
      <c r="E682" s="14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30</v>
      </c>
    </row>
    <row r="683" spans="1:65">
      <c r="A683" s="29"/>
      <c r="B683" s="3" t="s">
        <v>75</v>
      </c>
      <c r="C683" s="28"/>
      <c r="D683" s="13">
        <v>5.7165047336698041E-2</v>
      </c>
      <c r="E683" s="14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49"/>
    </row>
    <row r="684" spans="1:65">
      <c r="A684" s="29"/>
      <c r="B684" s="3" t="s">
        <v>183</v>
      </c>
      <c r="C684" s="28"/>
      <c r="D684" s="13">
        <v>-1.1102230246251565E-16</v>
      </c>
      <c r="E684" s="14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49"/>
    </row>
    <row r="685" spans="1:65">
      <c r="A685" s="29"/>
      <c r="B685" s="44" t="s">
        <v>184</v>
      </c>
      <c r="C685" s="45"/>
      <c r="D685" s="43" t="s">
        <v>185</v>
      </c>
      <c r="E685" s="14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49"/>
    </row>
    <row r="686" spans="1:65">
      <c r="B686" s="30"/>
      <c r="C686" s="20"/>
      <c r="D686" s="20"/>
      <c r="BM686" s="49"/>
    </row>
    <row r="687" spans="1:65" ht="15">
      <c r="B687" s="8" t="s">
        <v>308</v>
      </c>
      <c r="BM687" s="27" t="s">
        <v>194</v>
      </c>
    </row>
    <row r="688" spans="1:65" ht="15">
      <c r="A688" s="24" t="s">
        <v>43</v>
      </c>
      <c r="B688" s="18" t="s">
        <v>95</v>
      </c>
      <c r="C688" s="15" t="s">
        <v>96</v>
      </c>
      <c r="D688" s="16" t="s">
        <v>186</v>
      </c>
      <c r="E688" s="14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144</v>
      </c>
      <c r="C689" s="9" t="s">
        <v>144</v>
      </c>
      <c r="D689" s="10" t="s">
        <v>97</v>
      </c>
      <c r="E689" s="14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196</v>
      </c>
      <c r="E690" s="14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4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196">
        <v>105</v>
      </c>
      <c r="E692" s="197"/>
      <c r="F692" s="198"/>
      <c r="G692" s="198"/>
      <c r="H692" s="198"/>
      <c r="I692" s="198"/>
      <c r="J692" s="198"/>
      <c r="K692" s="198"/>
      <c r="L692" s="198"/>
      <c r="M692" s="198"/>
      <c r="N692" s="198"/>
      <c r="O692" s="198"/>
      <c r="P692" s="198"/>
      <c r="Q692" s="198"/>
      <c r="R692" s="198"/>
      <c r="S692" s="198"/>
      <c r="T692" s="198"/>
      <c r="U692" s="198"/>
      <c r="V692" s="198"/>
      <c r="W692" s="198"/>
      <c r="X692" s="198"/>
      <c r="Y692" s="198"/>
      <c r="Z692" s="198"/>
      <c r="AA692" s="198"/>
      <c r="AB692" s="198"/>
      <c r="AC692" s="198"/>
      <c r="AD692" s="198"/>
      <c r="AE692" s="198"/>
      <c r="AF692" s="198"/>
      <c r="AG692" s="198"/>
      <c r="AH692" s="198"/>
      <c r="AI692" s="198"/>
      <c r="AJ692" s="198"/>
      <c r="AK692" s="198"/>
      <c r="AL692" s="198"/>
      <c r="AM692" s="198"/>
      <c r="AN692" s="198"/>
      <c r="AO692" s="198"/>
      <c r="AP692" s="198"/>
      <c r="AQ692" s="198"/>
      <c r="AR692" s="198"/>
      <c r="AS692" s="198"/>
      <c r="AT692" s="198"/>
      <c r="AU692" s="198"/>
      <c r="AV692" s="198"/>
      <c r="AW692" s="198"/>
      <c r="AX692" s="198"/>
      <c r="AY692" s="198"/>
      <c r="AZ692" s="198"/>
      <c r="BA692" s="198"/>
      <c r="BB692" s="198"/>
      <c r="BC692" s="198"/>
      <c r="BD692" s="198"/>
      <c r="BE692" s="198"/>
      <c r="BF692" s="198"/>
      <c r="BG692" s="198"/>
      <c r="BH692" s="198"/>
      <c r="BI692" s="198"/>
      <c r="BJ692" s="198"/>
      <c r="BK692" s="198"/>
      <c r="BL692" s="198"/>
      <c r="BM692" s="199">
        <v>1</v>
      </c>
    </row>
    <row r="693" spans="1:65">
      <c r="A693" s="29"/>
      <c r="B693" s="19">
        <v>1</v>
      </c>
      <c r="C693" s="9">
        <v>2</v>
      </c>
      <c r="D693" s="200">
        <v>105</v>
      </c>
      <c r="E693" s="197"/>
      <c r="F693" s="198"/>
      <c r="G693" s="198"/>
      <c r="H693" s="198"/>
      <c r="I693" s="198"/>
      <c r="J693" s="198"/>
      <c r="K693" s="198"/>
      <c r="L693" s="198"/>
      <c r="M693" s="198"/>
      <c r="N693" s="198"/>
      <c r="O693" s="198"/>
      <c r="P693" s="198"/>
      <c r="Q693" s="198"/>
      <c r="R693" s="198"/>
      <c r="S693" s="198"/>
      <c r="T693" s="198"/>
      <c r="U693" s="198"/>
      <c r="V693" s="198"/>
      <c r="W693" s="198"/>
      <c r="X693" s="198"/>
      <c r="Y693" s="198"/>
      <c r="Z693" s="198"/>
      <c r="AA693" s="198"/>
      <c r="AB693" s="198"/>
      <c r="AC693" s="198"/>
      <c r="AD693" s="198"/>
      <c r="AE693" s="198"/>
      <c r="AF693" s="198"/>
      <c r="AG693" s="198"/>
      <c r="AH693" s="198"/>
      <c r="AI693" s="198"/>
      <c r="AJ693" s="198"/>
      <c r="AK693" s="198"/>
      <c r="AL693" s="198"/>
      <c r="AM693" s="198"/>
      <c r="AN693" s="198"/>
      <c r="AO693" s="198"/>
      <c r="AP693" s="198"/>
      <c r="AQ693" s="198"/>
      <c r="AR693" s="198"/>
      <c r="AS693" s="198"/>
      <c r="AT693" s="198"/>
      <c r="AU693" s="198"/>
      <c r="AV693" s="198"/>
      <c r="AW693" s="198"/>
      <c r="AX693" s="198"/>
      <c r="AY693" s="198"/>
      <c r="AZ693" s="198"/>
      <c r="BA693" s="198"/>
      <c r="BB693" s="198"/>
      <c r="BC693" s="198"/>
      <c r="BD693" s="198"/>
      <c r="BE693" s="198"/>
      <c r="BF693" s="198"/>
      <c r="BG693" s="198"/>
      <c r="BH693" s="198"/>
      <c r="BI693" s="198"/>
      <c r="BJ693" s="198"/>
      <c r="BK693" s="198"/>
      <c r="BL693" s="198"/>
      <c r="BM693" s="199">
        <v>25</v>
      </c>
    </row>
    <row r="694" spans="1:65">
      <c r="A694" s="29"/>
      <c r="B694" s="20" t="s">
        <v>180</v>
      </c>
      <c r="C694" s="12"/>
      <c r="D694" s="201">
        <v>105</v>
      </c>
      <c r="E694" s="197"/>
      <c r="F694" s="198"/>
      <c r="G694" s="198"/>
      <c r="H694" s="198"/>
      <c r="I694" s="198"/>
      <c r="J694" s="198"/>
      <c r="K694" s="198"/>
      <c r="L694" s="198"/>
      <c r="M694" s="198"/>
      <c r="N694" s="198"/>
      <c r="O694" s="198"/>
      <c r="P694" s="198"/>
      <c r="Q694" s="198"/>
      <c r="R694" s="198"/>
      <c r="S694" s="198"/>
      <c r="T694" s="198"/>
      <c r="U694" s="198"/>
      <c r="V694" s="198"/>
      <c r="W694" s="198"/>
      <c r="X694" s="198"/>
      <c r="Y694" s="198"/>
      <c r="Z694" s="198"/>
      <c r="AA694" s="198"/>
      <c r="AB694" s="198"/>
      <c r="AC694" s="198"/>
      <c r="AD694" s="198"/>
      <c r="AE694" s="198"/>
      <c r="AF694" s="198"/>
      <c r="AG694" s="198"/>
      <c r="AH694" s="198"/>
      <c r="AI694" s="198"/>
      <c r="AJ694" s="198"/>
      <c r="AK694" s="198"/>
      <c r="AL694" s="198"/>
      <c r="AM694" s="198"/>
      <c r="AN694" s="198"/>
      <c r="AO694" s="198"/>
      <c r="AP694" s="198"/>
      <c r="AQ694" s="198"/>
      <c r="AR694" s="198"/>
      <c r="AS694" s="198"/>
      <c r="AT694" s="198"/>
      <c r="AU694" s="198"/>
      <c r="AV694" s="198"/>
      <c r="AW694" s="198"/>
      <c r="AX694" s="198"/>
      <c r="AY694" s="198"/>
      <c r="AZ694" s="198"/>
      <c r="BA694" s="198"/>
      <c r="BB694" s="198"/>
      <c r="BC694" s="198"/>
      <c r="BD694" s="198"/>
      <c r="BE694" s="198"/>
      <c r="BF694" s="198"/>
      <c r="BG694" s="198"/>
      <c r="BH694" s="198"/>
      <c r="BI694" s="198"/>
      <c r="BJ694" s="198"/>
      <c r="BK694" s="198"/>
      <c r="BL694" s="198"/>
      <c r="BM694" s="199">
        <v>16</v>
      </c>
    </row>
    <row r="695" spans="1:65">
      <c r="A695" s="29"/>
      <c r="B695" s="3" t="s">
        <v>181</v>
      </c>
      <c r="C695" s="28"/>
      <c r="D695" s="200">
        <v>105</v>
      </c>
      <c r="E695" s="197"/>
      <c r="F695" s="198"/>
      <c r="G695" s="198"/>
      <c r="H695" s="198"/>
      <c r="I695" s="198"/>
      <c r="J695" s="198"/>
      <c r="K695" s="198"/>
      <c r="L695" s="198"/>
      <c r="M695" s="198"/>
      <c r="N695" s="198"/>
      <c r="O695" s="198"/>
      <c r="P695" s="198"/>
      <c r="Q695" s="198"/>
      <c r="R695" s="198"/>
      <c r="S695" s="198"/>
      <c r="T695" s="198"/>
      <c r="U695" s="198"/>
      <c r="V695" s="198"/>
      <c r="W695" s="198"/>
      <c r="X695" s="198"/>
      <c r="Y695" s="198"/>
      <c r="Z695" s="198"/>
      <c r="AA695" s="198"/>
      <c r="AB695" s="198"/>
      <c r="AC695" s="198"/>
      <c r="AD695" s="198"/>
      <c r="AE695" s="198"/>
      <c r="AF695" s="198"/>
      <c r="AG695" s="198"/>
      <c r="AH695" s="198"/>
      <c r="AI695" s="198"/>
      <c r="AJ695" s="198"/>
      <c r="AK695" s="198"/>
      <c r="AL695" s="198"/>
      <c r="AM695" s="198"/>
      <c r="AN695" s="198"/>
      <c r="AO695" s="198"/>
      <c r="AP695" s="198"/>
      <c r="AQ695" s="198"/>
      <c r="AR695" s="198"/>
      <c r="AS695" s="198"/>
      <c r="AT695" s="198"/>
      <c r="AU695" s="198"/>
      <c r="AV695" s="198"/>
      <c r="AW695" s="198"/>
      <c r="AX695" s="198"/>
      <c r="AY695" s="198"/>
      <c r="AZ695" s="198"/>
      <c r="BA695" s="198"/>
      <c r="BB695" s="198"/>
      <c r="BC695" s="198"/>
      <c r="BD695" s="198"/>
      <c r="BE695" s="198"/>
      <c r="BF695" s="198"/>
      <c r="BG695" s="198"/>
      <c r="BH695" s="198"/>
      <c r="BI695" s="198"/>
      <c r="BJ695" s="198"/>
      <c r="BK695" s="198"/>
      <c r="BL695" s="198"/>
      <c r="BM695" s="199">
        <v>105</v>
      </c>
    </row>
    <row r="696" spans="1:65">
      <c r="A696" s="29"/>
      <c r="B696" s="3" t="s">
        <v>182</v>
      </c>
      <c r="C696" s="28"/>
      <c r="D696" s="200">
        <v>0</v>
      </c>
      <c r="E696" s="197"/>
      <c r="F696" s="198"/>
      <c r="G696" s="198"/>
      <c r="H696" s="198"/>
      <c r="I696" s="198"/>
      <c r="J696" s="198"/>
      <c r="K696" s="198"/>
      <c r="L696" s="198"/>
      <c r="M696" s="198"/>
      <c r="N696" s="198"/>
      <c r="O696" s="198"/>
      <c r="P696" s="198"/>
      <c r="Q696" s="198"/>
      <c r="R696" s="198"/>
      <c r="S696" s="198"/>
      <c r="T696" s="198"/>
      <c r="U696" s="198"/>
      <c r="V696" s="198"/>
      <c r="W696" s="198"/>
      <c r="X696" s="198"/>
      <c r="Y696" s="198"/>
      <c r="Z696" s="198"/>
      <c r="AA696" s="198"/>
      <c r="AB696" s="198"/>
      <c r="AC696" s="198"/>
      <c r="AD696" s="198"/>
      <c r="AE696" s="198"/>
      <c r="AF696" s="198"/>
      <c r="AG696" s="198"/>
      <c r="AH696" s="198"/>
      <c r="AI696" s="198"/>
      <c r="AJ696" s="198"/>
      <c r="AK696" s="198"/>
      <c r="AL696" s="198"/>
      <c r="AM696" s="198"/>
      <c r="AN696" s="198"/>
      <c r="AO696" s="198"/>
      <c r="AP696" s="198"/>
      <c r="AQ696" s="198"/>
      <c r="AR696" s="198"/>
      <c r="AS696" s="198"/>
      <c r="AT696" s="198"/>
      <c r="AU696" s="198"/>
      <c r="AV696" s="198"/>
      <c r="AW696" s="198"/>
      <c r="AX696" s="198"/>
      <c r="AY696" s="198"/>
      <c r="AZ696" s="198"/>
      <c r="BA696" s="198"/>
      <c r="BB696" s="198"/>
      <c r="BC696" s="198"/>
      <c r="BD696" s="198"/>
      <c r="BE696" s="198"/>
      <c r="BF696" s="198"/>
      <c r="BG696" s="198"/>
      <c r="BH696" s="198"/>
      <c r="BI696" s="198"/>
      <c r="BJ696" s="198"/>
      <c r="BK696" s="198"/>
      <c r="BL696" s="198"/>
      <c r="BM696" s="199">
        <v>31</v>
      </c>
    </row>
    <row r="697" spans="1:65">
      <c r="A697" s="29"/>
      <c r="B697" s="3" t="s">
        <v>75</v>
      </c>
      <c r="C697" s="28"/>
      <c r="D697" s="13">
        <v>0</v>
      </c>
      <c r="E697" s="14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49"/>
    </row>
    <row r="698" spans="1:65">
      <c r="A698" s="29"/>
      <c r="B698" s="3" t="s">
        <v>183</v>
      </c>
      <c r="C698" s="28"/>
      <c r="D698" s="13">
        <v>0</v>
      </c>
      <c r="E698" s="14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49"/>
    </row>
    <row r="699" spans="1:65">
      <c r="A699" s="29"/>
      <c r="B699" s="44" t="s">
        <v>184</v>
      </c>
      <c r="C699" s="45"/>
      <c r="D699" s="43" t="s">
        <v>185</v>
      </c>
      <c r="E699" s="14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49"/>
    </row>
    <row r="700" spans="1:65">
      <c r="B700" s="30"/>
      <c r="C700" s="20"/>
      <c r="D700" s="20"/>
      <c r="BM700" s="49"/>
    </row>
    <row r="701" spans="1:65" ht="15">
      <c r="B701" s="8" t="s">
        <v>309</v>
      </c>
      <c r="BM701" s="27" t="s">
        <v>194</v>
      </c>
    </row>
    <row r="702" spans="1:65" ht="15">
      <c r="A702" s="24" t="s">
        <v>44</v>
      </c>
      <c r="B702" s="18" t="s">
        <v>95</v>
      </c>
      <c r="C702" s="15" t="s">
        <v>96</v>
      </c>
      <c r="D702" s="16" t="s">
        <v>186</v>
      </c>
      <c r="E702" s="14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144</v>
      </c>
      <c r="C703" s="9" t="s">
        <v>144</v>
      </c>
      <c r="D703" s="10" t="s">
        <v>97</v>
      </c>
      <c r="E703" s="14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196</v>
      </c>
      <c r="E704" s="14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4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196">
        <v>204</v>
      </c>
      <c r="E706" s="197"/>
      <c r="F706" s="198"/>
      <c r="G706" s="198"/>
      <c r="H706" s="198"/>
      <c r="I706" s="198"/>
      <c r="J706" s="198"/>
      <c r="K706" s="198"/>
      <c r="L706" s="198"/>
      <c r="M706" s="198"/>
      <c r="N706" s="198"/>
      <c r="O706" s="198"/>
      <c r="P706" s="198"/>
      <c r="Q706" s="198"/>
      <c r="R706" s="198"/>
      <c r="S706" s="198"/>
      <c r="T706" s="198"/>
      <c r="U706" s="198"/>
      <c r="V706" s="198"/>
      <c r="W706" s="198"/>
      <c r="X706" s="198"/>
      <c r="Y706" s="198"/>
      <c r="Z706" s="198"/>
      <c r="AA706" s="198"/>
      <c r="AB706" s="198"/>
      <c r="AC706" s="198"/>
      <c r="AD706" s="198"/>
      <c r="AE706" s="198"/>
      <c r="AF706" s="198"/>
      <c r="AG706" s="198"/>
      <c r="AH706" s="198"/>
      <c r="AI706" s="198"/>
      <c r="AJ706" s="198"/>
      <c r="AK706" s="198"/>
      <c r="AL706" s="198"/>
      <c r="AM706" s="198"/>
      <c r="AN706" s="198"/>
      <c r="AO706" s="198"/>
      <c r="AP706" s="198"/>
      <c r="AQ706" s="198"/>
      <c r="AR706" s="198"/>
      <c r="AS706" s="198"/>
      <c r="AT706" s="198"/>
      <c r="AU706" s="198"/>
      <c r="AV706" s="198"/>
      <c r="AW706" s="198"/>
      <c r="AX706" s="198"/>
      <c r="AY706" s="198"/>
      <c r="AZ706" s="198"/>
      <c r="BA706" s="198"/>
      <c r="BB706" s="198"/>
      <c r="BC706" s="198"/>
      <c r="BD706" s="198"/>
      <c r="BE706" s="198"/>
      <c r="BF706" s="198"/>
      <c r="BG706" s="198"/>
      <c r="BH706" s="198"/>
      <c r="BI706" s="198"/>
      <c r="BJ706" s="198"/>
      <c r="BK706" s="198"/>
      <c r="BL706" s="198"/>
      <c r="BM706" s="199">
        <v>1</v>
      </c>
    </row>
    <row r="707" spans="1:65">
      <c r="A707" s="29"/>
      <c r="B707" s="19">
        <v>1</v>
      </c>
      <c r="C707" s="9">
        <v>2</v>
      </c>
      <c r="D707" s="200">
        <v>210</v>
      </c>
      <c r="E707" s="197"/>
      <c r="F707" s="198"/>
      <c r="G707" s="198"/>
      <c r="H707" s="198"/>
      <c r="I707" s="198"/>
      <c r="J707" s="198"/>
      <c r="K707" s="198"/>
      <c r="L707" s="198"/>
      <c r="M707" s="198"/>
      <c r="N707" s="198"/>
      <c r="O707" s="198"/>
      <c r="P707" s="198"/>
      <c r="Q707" s="198"/>
      <c r="R707" s="198"/>
      <c r="S707" s="198"/>
      <c r="T707" s="198"/>
      <c r="U707" s="198"/>
      <c r="V707" s="198"/>
      <c r="W707" s="198"/>
      <c r="X707" s="198"/>
      <c r="Y707" s="198"/>
      <c r="Z707" s="198"/>
      <c r="AA707" s="198"/>
      <c r="AB707" s="198"/>
      <c r="AC707" s="198"/>
      <c r="AD707" s="198"/>
      <c r="AE707" s="198"/>
      <c r="AF707" s="198"/>
      <c r="AG707" s="198"/>
      <c r="AH707" s="198"/>
      <c r="AI707" s="198"/>
      <c r="AJ707" s="198"/>
      <c r="AK707" s="198"/>
      <c r="AL707" s="198"/>
      <c r="AM707" s="198"/>
      <c r="AN707" s="198"/>
      <c r="AO707" s="198"/>
      <c r="AP707" s="198"/>
      <c r="AQ707" s="198"/>
      <c r="AR707" s="198"/>
      <c r="AS707" s="198"/>
      <c r="AT707" s="198"/>
      <c r="AU707" s="198"/>
      <c r="AV707" s="198"/>
      <c r="AW707" s="198"/>
      <c r="AX707" s="198"/>
      <c r="AY707" s="198"/>
      <c r="AZ707" s="198"/>
      <c r="BA707" s="198"/>
      <c r="BB707" s="198"/>
      <c r="BC707" s="198"/>
      <c r="BD707" s="198"/>
      <c r="BE707" s="198"/>
      <c r="BF707" s="198"/>
      <c r="BG707" s="198"/>
      <c r="BH707" s="198"/>
      <c r="BI707" s="198"/>
      <c r="BJ707" s="198"/>
      <c r="BK707" s="198"/>
      <c r="BL707" s="198"/>
      <c r="BM707" s="199">
        <v>26</v>
      </c>
    </row>
    <row r="708" spans="1:65">
      <c r="A708" s="29"/>
      <c r="B708" s="20" t="s">
        <v>180</v>
      </c>
      <c r="C708" s="12"/>
      <c r="D708" s="201">
        <v>207</v>
      </c>
      <c r="E708" s="197"/>
      <c r="F708" s="198"/>
      <c r="G708" s="198"/>
      <c r="H708" s="198"/>
      <c r="I708" s="198"/>
      <c r="J708" s="198"/>
      <c r="K708" s="198"/>
      <c r="L708" s="198"/>
      <c r="M708" s="198"/>
      <c r="N708" s="198"/>
      <c r="O708" s="198"/>
      <c r="P708" s="198"/>
      <c r="Q708" s="198"/>
      <c r="R708" s="198"/>
      <c r="S708" s="198"/>
      <c r="T708" s="198"/>
      <c r="U708" s="198"/>
      <c r="V708" s="198"/>
      <c r="W708" s="198"/>
      <c r="X708" s="198"/>
      <c r="Y708" s="198"/>
      <c r="Z708" s="198"/>
      <c r="AA708" s="198"/>
      <c r="AB708" s="198"/>
      <c r="AC708" s="198"/>
      <c r="AD708" s="198"/>
      <c r="AE708" s="198"/>
      <c r="AF708" s="198"/>
      <c r="AG708" s="198"/>
      <c r="AH708" s="198"/>
      <c r="AI708" s="198"/>
      <c r="AJ708" s="198"/>
      <c r="AK708" s="198"/>
      <c r="AL708" s="198"/>
      <c r="AM708" s="198"/>
      <c r="AN708" s="198"/>
      <c r="AO708" s="198"/>
      <c r="AP708" s="198"/>
      <c r="AQ708" s="198"/>
      <c r="AR708" s="198"/>
      <c r="AS708" s="198"/>
      <c r="AT708" s="198"/>
      <c r="AU708" s="198"/>
      <c r="AV708" s="198"/>
      <c r="AW708" s="198"/>
      <c r="AX708" s="198"/>
      <c r="AY708" s="198"/>
      <c r="AZ708" s="198"/>
      <c r="BA708" s="198"/>
      <c r="BB708" s="198"/>
      <c r="BC708" s="198"/>
      <c r="BD708" s="198"/>
      <c r="BE708" s="198"/>
      <c r="BF708" s="198"/>
      <c r="BG708" s="198"/>
      <c r="BH708" s="198"/>
      <c r="BI708" s="198"/>
      <c r="BJ708" s="198"/>
      <c r="BK708" s="198"/>
      <c r="BL708" s="198"/>
      <c r="BM708" s="199">
        <v>16</v>
      </c>
    </row>
    <row r="709" spans="1:65">
      <c r="A709" s="29"/>
      <c r="B709" s="3" t="s">
        <v>181</v>
      </c>
      <c r="C709" s="28"/>
      <c r="D709" s="200">
        <v>207</v>
      </c>
      <c r="E709" s="197"/>
      <c r="F709" s="198"/>
      <c r="G709" s="198"/>
      <c r="H709" s="198"/>
      <c r="I709" s="198"/>
      <c r="J709" s="198"/>
      <c r="K709" s="198"/>
      <c r="L709" s="198"/>
      <c r="M709" s="198"/>
      <c r="N709" s="198"/>
      <c r="O709" s="198"/>
      <c r="P709" s="198"/>
      <c r="Q709" s="198"/>
      <c r="R709" s="198"/>
      <c r="S709" s="198"/>
      <c r="T709" s="198"/>
      <c r="U709" s="198"/>
      <c r="V709" s="198"/>
      <c r="W709" s="198"/>
      <c r="X709" s="198"/>
      <c r="Y709" s="198"/>
      <c r="Z709" s="198"/>
      <c r="AA709" s="198"/>
      <c r="AB709" s="198"/>
      <c r="AC709" s="198"/>
      <c r="AD709" s="198"/>
      <c r="AE709" s="198"/>
      <c r="AF709" s="198"/>
      <c r="AG709" s="198"/>
      <c r="AH709" s="198"/>
      <c r="AI709" s="198"/>
      <c r="AJ709" s="198"/>
      <c r="AK709" s="198"/>
      <c r="AL709" s="198"/>
      <c r="AM709" s="198"/>
      <c r="AN709" s="198"/>
      <c r="AO709" s="198"/>
      <c r="AP709" s="198"/>
      <c r="AQ709" s="198"/>
      <c r="AR709" s="198"/>
      <c r="AS709" s="198"/>
      <c r="AT709" s="198"/>
      <c r="AU709" s="198"/>
      <c r="AV709" s="198"/>
      <c r="AW709" s="198"/>
      <c r="AX709" s="198"/>
      <c r="AY709" s="198"/>
      <c r="AZ709" s="198"/>
      <c r="BA709" s="198"/>
      <c r="BB709" s="198"/>
      <c r="BC709" s="198"/>
      <c r="BD709" s="198"/>
      <c r="BE709" s="198"/>
      <c r="BF709" s="198"/>
      <c r="BG709" s="198"/>
      <c r="BH709" s="198"/>
      <c r="BI709" s="198"/>
      <c r="BJ709" s="198"/>
      <c r="BK709" s="198"/>
      <c r="BL709" s="198"/>
      <c r="BM709" s="199">
        <v>207</v>
      </c>
    </row>
    <row r="710" spans="1:65">
      <c r="A710" s="29"/>
      <c r="B710" s="3" t="s">
        <v>182</v>
      </c>
      <c r="C710" s="28"/>
      <c r="D710" s="200">
        <v>4.2426406871192848</v>
      </c>
      <c r="E710" s="197"/>
      <c r="F710" s="198"/>
      <c r="G710" s="198"/>
      <c r="H710" s="198"/>
      <c r="I710" s="198"/>
      <c r="J710" s="198"/>
      <c r="K710" s="198"/>
      <c r="L710" s="198"/>
      <c r="M710" s="198"/>
      <c r="N710" s="198"/>
      <c r="O710" s="198"/>
      <c r="P710" s="198"/>
      <c r="Q710" s="198"/>
      <c r="R710" s="198"/>
      <c r="S710" s="198"/>
      <c r="T710" s="198"/>
      <c r="U710" s="198"/>
      <c r="V710" s="198"/>
      <c r="W710" s="198"/>
      <c r="X710" s="198"/>
      <c r="Y710" s="198"/>
      <c r="Z710" s="198"/>
      <c r="AA710" s="198"/>
      <c r="AB710" s="198"/>
      <c r="AC710" s="198"/>
      <c r="AD710" s="198"/>
      <c r="AE710" s="198"/>
      <c r="AF710" s="198"/>
      <c r="AG710" s="198"/>
      <c r="AH710" s="198"/>
      <c r="AI710" s="198"/>
      <c r="AJ710" s="198"/>
      <c r="AK710" s="198"/>
      <c r="AL710" s="198"/>
      <c r="AM710" s="198"/>
      <c r="AN710" s="198"/>
      <c r="AO710" s="198"/>
      <c r="AP710" s="198"/>
      <c r="AQ710" s="198"/>
      <c r="AR710" s="198"/>
      <c r="AS710" s="198"/>
      <c r="AT710" s="198"/>
      <c r="AU710" s="198"/>
      <c r="AV710" s="198"/>
      <c r="AW710" s="198"/>
      <c r="AX710" s="198"/>
      <c r="AY710" s="198"/>
      <c r="AZ710" s="198"/>
      <c r="BA710" s="198"/>
      <c r="BB710" s="198"/>
      <c r="BC710" s="198"/>
      <c r="BD710" s="198"/>
      <c r="BE710" s="198"/>
      <c r="BF710" s="198"/>
      <c r="BG710" s="198"/>
      <c r="BH710" s="198"/>
      <c r="BI710" s="198"/>
      <c r="BJ710" s="198"/>
      <c r="BK710" s="198"/>
      <c r="BL710" s="198"/>
      <c r="BM710" s="199">
        <v>32</v>
      </c>
    </row>
    <row r="711" spans="1:65">
      <c r="A711" s="29"/>
      <c r="B711" s="3" t="s">
        <v>75</v>
      </c>
      <c r="C711" s="28"/>
      <c r="D711" s="13">
        <v>2.0495848730044855E-2</v>
      </c>
      <c r="E711" s="14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49"/>
    </row>
    <row r="712" spans="1:65">
      <c r="A712" s="29"/>
      <c r="B712" s="3" t="s">
        <v>183</v>
      </c>
      <c r="C712" s="28"/>
      <c r="D712" s="13">
        <v>0</v>
      </c>
      <c r="E712" s="14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49"/>
    </row>
    <row r="713" spans="1:65">
      <c r="A713" s="29"/>
      <c r="B713" s="44" t="s">
        <v>184</v>
      </c>
      <c r="C713" s="45"/>
      <c r="D713" s="43" t="s">
        <v>185</v>
      </c>
      <c r="E713" s="14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49"/>
    </row>
    <row r="714" spans="1:65">
      <c r="B714" s="30"/>
      <c r="C714" s="20"/>
      <c r="D714" s="20"/>
      <c r="BM714" s="49"/>
    </row>
    <row r="715" spans="1:65">
      <c r="BM715" s="49"/>
    </row>
    <row r="716" spans="1:65">
      <c r="BM716" s="49"/>
    </row>
    <row r="717" spans="1:65">
      <c r="BM717" s="49"/>
    </row>
    <row r="718" spans="1:65">
      <c r="BM718" s="49"/>
    </row>
    <row r="719" spans="1:65">
      <c r="BM719" s="49"/>
    </row>
    <row r="720" spans="1:65">
      <c r="BM720" s="49"/>
    </row>
    <row r="721" spans="65:65">
      <c r="BM721" s="49"/>
    </row>
    <row r="722" spans="65:65">
      <c r="BM722" s="49"/>
    </row>
    <row r="723" spans="65:65">
      <c r="BM723" s="49"/>
    </row>
    <row r="724" spans="65:65">
      <c r="BM724" s="49"/>
    </row>
    <row r="725" spans="65:65">
      <c r="BM725" s="49"/>
    </row>
    <row r="726" spans="65:65">
      <c r="BM726" s="49"/>
    </row>
    <row r="727" spans="65:65">
      <c r="BM727" s="49"/>
    </row>
    <row r="728" spans="65:65">
      <c r="BM728" s="49"/>
    </row>
    <row r="729" spans="65:65">
      <c r="BM729" s="49"/>
    </row>
    <row r="730" spans="65:65">
      <c r="BM730" s="49"/>
    </row>
    <row r="731" spans="65:65">
      <c r="BM731" s="49"/>
    </row>
    <row r="732" spans="65:65">
      <c r="BM732" s="49"/>
    </row>
    <row r="733" spans="65:65">
      <c r="BM733" s="49"/>
    </row>
    <row r="734" spans="65:65">
      <c r="BM734" s="49"/>
    </row>
    <row r="735" spans="65:65">
      <c r="BM735" s="49"/>
    </row>
    <row r="736" spans="65:65">
      <c r="BM736" s="49"/>
    </row>
    <row r="737" spans="65:65">
      <c r="BM737" s="49"/>
    </row>
    <row r="738" spans="65:65">
      <c r="BM738" s="49"/>
    </row>
    <row r="739" spans="65:65">
      <c r="BM739" s="49"/>
    </row>
    <row r="740" spans="65:65">
      <c r="BM740" s="49"/>
    </row>
    <row r="741" spans="65:65">
      <c r="BM741" s="49"/>
    </row>
    <row r="742" spans="65:65">
      <c r="BM742" s="49"/>
    </row>
    <row r="743" spans="65:65">
      <c r="BM743" s="49"/>
    </row>
    <row r="744" spans="65:65">
      <c r="BM744" s="49"/>
    </row>
    <row r="745" spans="65:65">
      <c r="BM745" s="49"/>
    </row>
    <row r="746" spans="65:65">
      <c r="BM746" s="49"/>
    </row>
    <row r="747" spans="65:65">
      <c r="BM747" s="49"/>
    </row>
    <row r="748" spans="65:65">
      <c r="BM748" s="49"/>
    </row>
    <row r="749" spans="65:65">
      <c r="BM749" s="49"/>
    </row>
    <row r="750" spans="65:65">
      <c r="BM750" s="49"/>
    </row>
    <row r="751" spans="65:65">
      <c r="BM751" s="49"/>
    </row>
    <row r="752" spans="65:65">
      <c r="BM752" s="49"/>
    </row>
    <row r="753" spans="65:65">
      <c r="BM753" s="49"/>
    </row>
    <row r="754" spans="65:65">
      <c r="BM754" s="49"/>
    </row>
    <row r="755" spans="65:65">
      <c r="BM755" s="49"/>
    </row>
    <row r="756" spans="65:65">
      <c r="BM756" s="49"/>
    </row>
    <row r="757" spans="65:65">
      <c r="BM757" s="49"/>
    </row>
    <row r="758" spans="65:65">
      <c r="BM758" s="49"/>
    </row>
    <row r="759" spans="65:65">
      <c r="BM759" s="49"/>
    </row>
    <row r="760" spans="65:65">
      <c r="BM760" s="49"/>
    </row>
    <row r="761" spans="65:65">
      <c r="BM761" s="49"/>
    </row>
    <row r="762" spans="65:65">
      <c r="BM762" s="49"/>
    </row>
    <row r="763" spans="65:65">
      <c r="BM763" s="49"/>
    </row>
    <row r="764" spans="65:65">
      <c r="BM764" s="49"/>
    </row>
    <row r="765" spans="65:65">
      <c r="BM765" s="49"/>
    </row>
    <row r="766" spans="65:65">
      <c r="BM766" s="49"/>
    </row>
    <row r="767" spans="65:65">
      <c r="BM767" s="50"/>
    </row>
    <row r="768" spans="65:65">
      <c r="BM768" s="51"/>
    </row>
    <row r="769" spans="65:65">
      <c r="BM769" s="51"/>
    </row>
    <row r="770" spans="65:65">
      <c r="BM770" s="51"/>
    </row>
    <row r="771" spans="65:65">
      <c r="BM771" s="51"/>
    </row>
    <row r="772" spans="65:65">
      <c r="BM772" s="51"/>
    </row>
    <row r="773" spans="65:65">
      <c r="BM773" s="51"/>
    </row>
    <row r="774" spans="65:65">
      <c r="BM774" s="51"/>
    </row>
    <row r="775" spans="65:65">
      <c r="BM775" s="51"/>
    </row>
    <row r="776" spans="65:65">
      <c r="BM776" s="51"/>
    </row>
    <row r="777" spans="65:65">
      <c r="BM777" s="51"/>
    </row>
    <row r="778" spans="65:65">
      <c r="BM778" s="51"/>
    </row>
    <row r="779" spans="65:65">
      <c r="BM779" s="51"/>
    </row>
    <row r="780" spans="65:65">
      <c r="BM780" s="51"/>
    </row>
    <row r="781" spans="65:65">
      <c r="BM781" s="51"/>
    </row>
    <row r="782" spans="65:65">
      <c r="BM782" s="51"/>
    </row>
    <row r="783" spans="65:65">
      <c r="BM783" s="51"/>
    </row>
    <row r="784" spans="65:65">
      <c r="BM784" s="51"/>
    </row>
    <row r="785" spans="65:65">
      <c r="BM785" s="51"/>
    </row>
    <row r="786" spans="65:65">
      <c r="BM786" s="51"/>
    </row>
    <row r="787" spans="65:65">
      <c r="BM787" s="51"/>
    </row>
    <row r="788" spans="65:65">
      <c r="BM788" s="51"/>
    </row>
    <row r="789" spans="65:65">
      <c r="BM789" s="51"/>
    </row>
    <row r="790" spans="65:65">
      <c r="BM790" s="51"/>
    </row>
    <row r="791" spans="65:65">
      <c r="BM791" s="51"/>
    </row>
    <row r="792" spans="65:65">
      <c r="BM792" s="51"/>
    </row>
    <row r="793" spans="65:65">
      <c r="BM793" s="51"/>
    </row>
    <row r="794" spans="65:65">
      <c r="BM794" s="51"/>
    </row>
    <row r="795" spans="65:65">
      <c r="BM795" s="51"/>
    </row>
    <row r="796" spans="65:65">
      <c r="BM796" s="51"/>
    </row>
    <row r="797" spans="65:65">
      <c r="BM797" s="51"/>
    </row>
    <row r="798" spans="65:65">
      <c r="BM798" s="51"/>
    </row>
    <row r="799" spans="65:65">
      <c r="BM799" s="51"/>
    </row>
    <row r="800" spans="65:65">
      <c r="BM800" s="51"/>
    </row>
    <row r="801" spans="65:65">
      <c r="BM801" s="51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4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0" t="s">
        <v>314</v>
      </c>
      <c r="C1" s="80"/>
      <c r="D1" s="80"/>
      <c r="E1" s="80"/>
      <c r="F1" s="80"/>
      <c r="G1" s="80"/>
      <c r="H1" s="66"/>
    </row>
    <row r="2" spans="1:8" ht="15.75" customHeight="1">
      <c r="A2" s="231"/>
      <c r="B2" s="229" t="s">
        <v>2</v>
      </c>
      <c r="C2" s="67" t="s">
        <v>56</v>
      </c>
      <c r="D2" s="227" t="s">
        <v>120</v>
      </c>
      <c r="E2" s="228"/>
      <c r="F2" s="227" t="s">
        <v>82</v>
      </c>
      <c r="G2" s="228"/>
      <c r="H2" s="74"/>
    </row>
    <row r="3" spans="1:8" ht="12.75">
      <c r="A3" s="231"/>
      <c r="B3" s="230"/>
      <c r="C3" s="65" t="s">
        <v>46</v>
      </c>
      <c r="D3" s="169" t="s">
        <v>57</v>
      </c>
      <c r="E3" s="38" t="s">
        <v>58</v>
      </c>
      <c r="F3" s="169" t="s">
        <v>57</v>
      </c>
      <c r="G3" s="38" t="s">
        <v>58</v>
      </c>
      <c r="H3" s="75"/>
    </row>
    <row r="4" spans="1:8" ht="15.75" customHeight="1">
      <c r="A4" s="85"/>
      <c r="B4" s="153" t="s">
        <v>141</v>
      </c>
      <c r="C4" s="180"/>
      <c r="D4" s="180"/>
      <c r="E4" s="180"/>
      <c r="F4" s="180"/>
      <c r="G4" s="211"/>
      <c r="H4" s="76"/>
    </row>
    <row r="5" spans="1:8" ht="15.75" customHeight="1">
      <c r="A5" s="85"/>
      <c r="B5" s="179" t="s">
        <v>242</v>
      </c>
      <c r="C5" s="208">
        <v>0.31180459770114949</v>
      </c>
      <c r="D5" s="209">
        <v>0.30826132608778706</v>
      </c>
      <c r="E5" s="210">
        <v>0.31534786931451192</v>
      </c>
      <c r="F5" s="209">
        <v>0.31064833541424353</v>
      </c>
      <c r="G5" s="210">
        <v>0.31296085998805545</v>
      </c>
      <c r="H5" s="76"/>
    </row>
    <row r="6" spans="1:8" ht="15.75" customHeight="1">
      <c r="B6" s="213" t="s">
        <v>316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5 C5:G5 A4:G4">
    <cfRule type="expression" dxfId="20" priority="9">
      <formula>IF(CertVal_IsBlnkRow*CertVal_IsBlnkRowNext=1,TRUE,FALSE)</formula>
    </cfRule>
  </conditionalFormatting>
  <conditionalFormatting sqref="B5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B83CA598-A301-4F16-AFE8-B2FB544C2F2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68" customWidth="1" collapsed="1"/>
    <col min="2" max="2" width="10.85546875" style="68" customWidth="1"/>
    <col min="3" max="3" width="7.42578125" style="68" customWidth="1"/>
    <col min="4" max="5" width="10.85546875" style="68" customWidth="1"/>
    <col min="6" max="6" width="7.42578125" style="68" customWidth="1"/>
    <col min="7" max="8" width="10.85546875" style="68" customWidth="1"/>
    <col min="9" max="9" width="7.42578125" style="68" customWidth="1"/>
    <col min="10" max="11" width="10.85546875" style="68" customWidth="1"/>
    <col min="12" max="16384" width="9.140625" style="68"/>
  </cols>
  <sheetData>
    <row r="1" spans="1:11" s="8" customFormat="1" ht="23.25" customHeight="1">
      <c r="A1" s="68"/>
      <c r="B1" s="33" t="s">
        <v>313</v>
      </c>
      <c r="C1" s="6"/>
      <c r="D1" s="6"/>
      <c r="E1" s="6"/>
      <c r="F1" s="6"/>
      <c r="G1" s="6"/>
      <c r="H1" s="6"/>
      <c r="I1" s="6"/>
      <c r="J1" s="6"/>
      <c r="K1" s="70"/>
    </row>
    <row r="2" spans="1:11" s="8" customFormat="1" ht="24.75" customHeight="1">
      <c r="A2" s="68"/>
      <c r="B2" s="71" t="s">
        <v>2</v>
      </c>
      <c r="C2" s="154" t="s">
        <v>45</v>
      </c>
      <c r="D2" s="155" t="s">
        <v>46</v>
      </c>
      <c r="E2" s="71" t="s">
        <v>2</v>
      </c>
      <c r="F2" s="156" t="s">
        <v>45</v>
      </c>
      <c r="G2" s="72" t="s">
        <v>46</v>
      </c>
      <c r="H2" s="73" t="s">
        <v>2</v>
      </c>
      <c r="I2" s="156" t="s">
        <v>45</v>
      </c>
      <c r="J2" s="72" t="s">
        <v>46</v>
      </c>
      <c r="K2" s="68"/>
    </row>
    <row r="3" spans="1:11" ht="15.75" customHeight="1">
      <c r="A3" s="69"/>
      <c r="B3" s="158" t="s">
        <v>117</v>
      </c>
      <c r="C3" s="157"/>
      <c r="D3" s="159"/>
      <c r="E3" s="157"/>
      <c r="F3" s="157"/>
      <c r="G3" s="160"/>
      <c r="H3" s="157"/>
      <c r="I3" s="157"/>
      <c r="J3" s="161"/>
    </row>
    <row r="4" spans="1:11" ht="15.75" customHeight="1">
      <c r="A4" s="69"/>
      <c r="B4" s="163" t="s">
        <v>233</v>
      </c>
      <c r="C4" s="152" t="s">
        <v>1</v>
      </c>
      <c r="D4" s="35">
        <v>14.55</v>
      </c>
      <c r="E4" s="163" t="s">
        <v>92</v>
      </c>
      <c r="F4" s="152" t="s">
        <v>1</v>
      </c>
      <c r="G4" s="162">
        <v>4.51</v>
      </c>
      <c r="H4" s="164" t="s">
        <v>234</v>
      </c>
      <c r="I4" s="152" t="s">
        <v>1</v>
      </c>
      <c r="J4" s="162">
        <v>61.664999999999999</v>
      </c>
    </row>
    <row r="5" spans="1:11" ht="15.75" customHeight="1">
      <c r="A5" s="69"/>
      <c r="B5" s="163" t="s">
        <v>88</v>
      </c>
      <c r="C5" s="152" t="s">
        <v>1</v>
      </c>
      <c r="D5" s="35">
        <v>3.85</v>
      </c>
      <c r="E5" s="163" t="s">
        <v>93</v>
      </c>
      <c r="F5" s="152" t="s">
        <v>1</v>
      </c>
      <c r="G5" s="165">
        <v>0.08</v>
      </c>
      <c r="H5" s="164" t="s">
        <v>235</v>
      </c>
      <c r="I5" s="152" t="s">
        <v>1</v>
      </c>
      <c r="J5" s="165">
        <v>0.13300000000000001</v>
      </c>
    </row>
    <row r="6" spans="1:11" ht="15.75" customHeight="1">
      <c r="A6" s="69"/>
      <c r="B6" s="163" t="s">
        <v>236</v>
      </c>
      <c r="C6" s="152" t="s">
        <v>1</v>
      </c>
      <c r="D6" s="35">
        <v>7.88</v>
      </c>
      <c r="E6" s="163" t="s">
        <v>237</v>
      </c>
      <c r="F6" s="152" t="s">
        <v>1</v>
      </c>
      <c r="G6" s="162">
        <v>1.7849999999999999</v>
      </c>
      <c r="H6" s="164" t="s">
        <v>238</v>
      </c>
      <c r="I6" s="152" t="s">
        <v>1</v>
      </c>
      <c r="J6" s="162">
        <v>1.22</v>
      </c>
    </row>
    <row r="7" spans="1:11" ht="15.75" customHeight="1">
      <c r="A7" s="69"/>
      <c r="B7" s="163" t="s">
        <v>239</v>
      </c>
      <c r="C7" s="152" t="s">
        <v>1</v>
      </c>
      <c r="D7" s="35">
        <v>2.4300000000000002</v>
      </c>
      <c r="E7" s="163" t="s">
        <v>240</v>
      </c>
      <c r="F7" s="152" t="s">
        <v>1</v>
      </c>
      <c r="G7" s="165">
        <v>0.22450000000000001</v>
      </c>
      <c r="H7" s="7" t="s">
        <v>310</v>
      </c>
      <c r="I7" s="152" t="s">
        <v>310</v>
      </c>
      <c r="J7" s="36" t="s">
        <v>310</v>
      </c>
    </row>
    <row r="8" spans="1:11" ht="15.75" customHeight="1">
      <c r="A8" s="69"/>
      <c r="B8" s="158" t="s">
        <v>119</v>
      </c>
      <c r="C8" s="157"/>
      <c r="D8" s="159"/>
      <c r="E8" s="157"/>
      <c r="F8" s="157"/>
      <c r="G8" s="160"/>
      <c r="H8" s="157"/>
      <c r="I8" s="157"/>
      <c r="J8" s="161"/>
    </row>
    <row r="9" spans="1:11" ht="15.75" customHeight="1">
      <c r="A9" s="69"/>
      <c r="B9" s="163" t="s">
        <v>241</v>
      </c>
      <c r="C9" s="152" t="s">
        <v>1</v>
      </c>
      <c r="D9" s="35">
        <v>1.45</v>
      </c>
      <c r="E9" s="34" t="s">
        <v>310</v>
      </c>
      <c r="F9" s="152" t="s">
        <v>310</v>
      </c>
      <c r="G9" s="37" t="s">
        <v>310</v>
      </c>
      <c r="H9" s="7" t="s">
        <v>310</v>
      </c>
      <c r="I9" s="152" t="s">
        <v>310</v>
      </c>
      <c r="J9" s="36" t="s">
        <v>310</v>
      </c>
    </row>
    <row r="10" spans="1:11" ht="15.75" customHeight="1">
      <c r="A10" s="69"/>
      <c r="B10" s="158" t="s">
        <v>118</v>
      </c>
      <c r="C10" s="157"/>
      <c r="D10" s="159"/>
      <c r="E10" s="157"/>
      <c r="F10" s="157"/>
      <c r="G10" s="160"/>
      <c r="H10" s="157"/>
      <c r="I10" s="157"/>
      <c r="J10" s="161"/>
    </row>
    <row r="11" spans="1:11" ht="15.75" customHeight="1">
      <c r="A11" s="69"/>
      <c r="B11" s="163" t="s">
        <v>94</v>
      </c>
      <c r="C11" s="152" t="s">
        <v>1</v>
      </c>
      <c r="D11" s="166">
        <v>8.5000000000000006E-2</v>
      </c>
      <c r="E11" s="163" t="s">
        <v>50</v>
      </c>
      <c r="F11" s="152" t="s">
        <v>1</v>
      </c>
      <c r="G11" s="165">
        <v>7.4999999999999997E-2</v>
      </c>
      <c r="H11" s="7" t="s">
        <v>310</v>
      </c>
      <c r="I11" s="152" t="s">
        <v>310</v>
      </c>
      <c r="J11" s="36" t="s">
        <v>310</v>
      </c>
    </row>
    <row r="12" spans="1:11" ht="15.75" customHeight="1">
      <c r="A12" s="69"/>
      <c r="B12" s="158" t="s">
        <v>140</v>
      </c>
      <c r="C12" s="157"/>
      <c r="D12" s="159"/>
      <c r="E12" s="157"/>
      <c r="F12" s="157"/>
      <c r="G12" s="160"/>
      <c r="H12" s="157"/>
      <c r="I12" s="157"/>
      <c r="J12" s="161"/>
    </row>
    <row r="13" spans="1:11" ht="15.75" customHeight="1">
      <c r="A13" s="69"/>
      <c r="B13" s="163" t="s">
        <v>4</v>
      </c>
      <c r="C13" s="152" t="s">
        <v>3</v>
      </c>
      <c r="D13" s="35" t="s">
        <v>90</v>
      </c>
      <c r="E13" s="163" t="s">
        <v>8</v>
      </c>
      <c r="F13" s="152" t="s">
        <v>3</v>
      </c>
      <c r="G13" s="162">
        <v>5.87</v>
      </c>
      <c r="H13" s="164" t="s">
        <v>12</v>
      </c>
      <c r="I13" s="152" t="s">
        <v>3</v>
      </c>
      <c r="J13" s="162">
        <v>6.5350000000000001</v>
      </c>
    </row>
    <row r="14" spans="1:11" ht="15.75" customHeight="1">
      <c r="A14" s="69"/>
      <c r="B14" s="163" t="s">
        <v>7</v>
      </c>
      <c r="C14" s="152" t="s">
        <v>3</v>
      </c>
      <c r="D14" s="167">
        <v>95.5</v>
      </c>
      <c r="E14" s="163" t="s">
        <v>11</v>
      </c>
      <c r="F14" s="152" t="s">
        <v>3</v>
      </c>
      <c r="G14" s="162">
        <v>1.0449999999999999</v>
      </c>
      <c r="H14" s="164" t="s">
        <v>15</v>
      </c>
      <c r="I14" s="152" t="s">
        <v>3</v>
      </c>
      <c r="J14" s="162">
        <v>3</v>
      </c>
    </row>
    <row r="15" spans="1:11" ht="15.75" customHeight="1">
      <c r="A15" s="69"/>
      <c r="B15" s="163" t="s">
        <v>10</v>
      </c>
      <c r="C15" s="152" t="s">
        <v>3</v>
      </c>
      <c r="D15" s="167">
        <v>545</v>
      </c>
      <c r="E15" s="163" t="s">
        <v>14</v>
      </c>
      <c r="F15" s="152" t="s">
        <v>3</v>
      </c>
      <c r="G15" s="165">
        <v>3.7499999999999999E-2</v>
      </c>
      <c r="H15" s="164" t="s">
        <v>18</v>
      </c>
      <c r="I15" s="152" t="s">
        <v>3</v>
      </c>
      <c r="J15" s="36">
        <v>217.5</v>
      </c>
    </row>
    <row r="16" spans="1:11" ht="15.75" customHeight="1">
      <c r="A16" s="69"/>
      <c r="B16" s="163" t="s">
        <v>13</v>
      </c>
      <c r="C16" s="152" t="s">
        <v>3</v>
      </c>
      <c r="D16" s="35">
        <v>1.8</v>
      </c>
      <c r="E16" s="163" t="s">
        <v>17</v>
      </c>
      <c r="F16" s="152" t="s">
        <v>3</v>
      </c>
      <c r="G16" s="37">
        <v>33.950000000000003</v>
      </c>
      <c r="H16" s="164" t="s">
        <v>20</v>
      </c>
      <c r="I16" s="152" t="s">
        <v>3</v>
      </c>
      <c r="J16" s="162">
        <v>1.26</v>
      </c>
    </row>
    <row r="17" spans="1:10" ht="15.75" customHeight="1">
      <c r="A17" s="69"/>
      <c r="B17" s="163" t="s">
        <v>16</v>
      </c>
      <c r="C17" s="152" t="s">
        <v>3</v>
      </c>
      <c r="D17" s="35">
        <v>0.22</v>
      </c>
      <c r="E17" s="163" t="s">
        <v>22</v>
      </c>
      <c r="F17" s="152" t="s">
        <v>3</v>
      </c>
      <c r="G17" s="162">
        <v>0.39500000000000002</v>
      </c>
      <c r="H17" s="164" t="s">
        <v>23</v>
      </c>
      <c r="I17" s="152" t="s">
        <v>3</v>
      </c>
      <c r="J17" s="162">
        <v>0.93</v>
      </c>
    </row>
    <row r="18" spans="1:10" ht="15.75" customHeight="1">
      <c r="A18" s="69"/>
      <c r="B18" s="163" t="s">
        <v>19</v>
      </c>
      <c r="C18" s="152" t="s">
        <v>3</v>
      </c>
      <c r="D18" s="35">
        <v>0.17499999999999999</v>
      </c>
      <c r="E18" s="163" t="s">
        <v>48</v>
      </c>
      <c r="F18" s="152" t="s">
        <v>1</v>
      </c>
      <c r="G18" s="165">
        <v>6.7100000000000007E-2</v>
      </c>
      <c r="H18" s="164" t="s">
        <v>26</v>
      </c>
      <c r="I18" s="152" t="s">
        <v>3</v>
      </c>
      <c r="J18" s="36" t="s">
        <v>84</v>
      </c>
    </row>
    <row r="19" spans="1:10" ht="15.75" customHeight="1">
      <c r="A19" s="69"/>
      <c r="B19" s="163" t="s">
        <v>21</v>
      </c>
      <c r="C19" s="152" t="s">
        <v>3</v>
      </c>
      <c r="D19" s="167">
        <v>67.55</v>
      </c>
      <c r="E19" s="163" t="s">
        <v>25</v>
      </c>
      <c r="F19" s="152" t="s">
        <v>3</v>
      </c>
      <c r="G19" s="162">
        <v>1.1000000000000001</v>
      </c>
      <c r="H19" s="164" t="s">
        <v>29</v>
      </c>
      <c r="I19" s="152" t="s">
        <v>3</v>
      </c>
      <c r="J19" s="37">
        <v>11.1</v>
      </c>
    </row>
    <row r="20" spans="1:10" ht="15.75" customHeight="1">
      <c r="A20" s="69"/>
      <c r="B20" s="163" t="s">
        <v>24</v>
      </c>
      <c r="C20" s="152" t="s">
        <v>3</v>
      </c>
      <c r="D20" s="168">
        <v>28.35</v>
      </c>
      <c r="E20" s="163" t="s">
        <v>28</v>
      </c>
      <c r="F20" s="152" t="s">
        <v>3</v>
      </c>
      <c r="G20" s="37">
        <v>18.3</v>
      </c>
      <c r="H20" s="164" t="s">
        <v>52</v>
      </c>
      <c r="I20" s="152" t="s">
        <v>1</v>
      </c>
      <c r="J20" s="165">
        <v>0.72050000000000003</v>
      </c>
    </row>
    <row r="21" spans="1:10" ht="15.75" customHeight="1">
      <c r="A21" s="69"/>
      <c r="B21" s="163" t="s">
        <v>47</v>
      </c>
      <c r="C21" s="152" t="s">
        <v>3</v>
      </c>
      <c r="D21" s="167">
        <v>188.5</v>
      </c>
      <c r="E21" s="163" t="s">
        <v>30</v>
      </c>
      <c r="F21" s="152" t="s">
        <v>3</v>
      </c>
      <c r="G21" s="37">
        <v>31.55</v>
      </c>
      <c r="H21" s="164" t="s">
        <v>53</v>
      </c>
      <c r="I21" s="152" t="s">
        <v>3</v>
      </c>
      <c r="J21" s="162">
        <v>0.2</v>
      </c>
    </row>
    <row r="22" spans="1:10" ht="15.75" customHeight="1">
      <c r="A22" s="69"/>
      <c r="B22" s="163" t="s">
        <v>27</v>
      </c>
      <c r="C22" s="152" t="s">
        <v>3</v>
      </c>
      <c r="D22" s="35">
        <v>6.1749999999999998</v>
      </c>
      <c r="E22" s="163" t="s">
        <v>33</v>
      </c>
      <c r="F22" s="152" t="s">
        <v>3</v>
      </c>
      <c r="G22" s="36">
        <v>103</v>
      </c>
      <c r="H22" s="164" t="s">
        <v>54</v>
      </c>
      <c r="I22" s="152" t="s">
        <v>3</v>
      </c>
      <c r="J22" s="162">
        <v>0.45</v>
      </c>
    </row>
    <row r="23" spans="1:10" ht="15.75" customHeight="1">
      <c r="A23" s="69"/>
      <c r="B23" s="163" t="s">
        <v>0</v>
      </c>
      <c r="C23" s="152" t="s">
        <v>3</v>
      </c>
      <c r="D23" s="168">
        <v>39</v>
      </c>
      <c r="E23" s="163" t="s">
        <v>36</v>
      </c>
      <c r="F23" s="152" t="s">
        <v>3</v>
      </c>
      <c r="G23" s="37">
        <v>13.5</v>
      </c>
      <c r="H23" s="164" t="s">
        <v>31</v>
      </c>
      <c r="I23" s="152" t="s">
        <v>3</v>
      </c>
      <c r="J23" s="162">
        <v>2.355</v>
      </c>
    </row>
    <row r="24" spans="1:10" ht="15.75" customHeight="1">
      <c r="A24" s="69"/>
      <c r="B24" s="163" t="s">
        <v>32</v>
      </c>
      <c r="C24" s="152" t="s">
        <v>3</v>
      </c>
      <c r="D24" s="35">
        <v>5.3150000000000004</v>
      </c>
      <c r="E24" s="163" t="s">
        <v>39</v>
      </c>
      <c r="F24" s="152" t="s">
        <v>3</v>
      </c>
      <c r="G24" s="162">
        <v>8.0549999999999997</v>
      </c>
      <c r="H24" s="164" t="s">
        <v>55</v>
      </c>
      <c r="I24" s="152" t="s">
        <v>3</v>
      </c>
      <c r="J24" s="36">
        <v>134.5</v>
      </c>
    </row>
    <row r="25" spans="1:10" ht="15.75" customHeight="1">
      <c r="A25" s="69"/>
      <c r="B25" s="163" t="s">
        <v>35</v>
      </c>
      <c r="C25" s="152" t="s">
        <v>3</v>
      </c>
      <c r="D25" s="35">
        <v>2.9849999999999999</v>
      </c>
      <c r="E25" s="163" t="s">
        <v>42</v>
      </c>
      <c r="F25" s="152" t="s">
        <v>3</v>
      </c>
      <c r="G25" s="36">
        <v>109</v>
      </c>
      <c r="H25" s="164" t="s">
        <v>34</v>
      </c>
      <c r="I25" s="152" t="s">
        <v>3</v>
      </c>
      <c r="J25" s="162">
        <v>1.75</v>
      </c>
    </row>
    <row r="26" spans="1:10" ht="15.75" customHeight="1">
      <c r="A26" s="69"/>
      <c r="B26" s="163" t="s">
        <v>38</v>
      </c>
      <c r="C26" s="152" t="s">
        <v>3</v>
      </c>
      <c r="D26" s="35">
        <v>1.5</v>
      </c>
      <c r="E26" s="163" t="s">
        <v>49</v>
      </c>
      <c r="F26" s="152" t="s">
        <v>3</v>
      </c>
      <c r="G26" s="37" t="s">
        <v>91</v>
      </c>
      <c r="H26" s="164" t="s">
        <v>37</v>
      </c>
      <c r="I26" s="152" t="s">
        <v>3</v>
      </c>
      <c r="J26" s="37">
        <v>27.7</v>
      </c>
    </row>
    <row r="27" spans="1:10" ht="15.75" customHeight="1">
      <c r="A27" s="69"/>
      <c r="B27" s="163" t="s">
        <v>41</v>
      </c>
      <c r="C27" s="152" t="s">
        <v>3</v>
      </c>
      <c r="D27" s="168">
        <v>19.3</v>
      </c>
      <c r="E27" s="163" t="s">
        <v>6</v>
      </c>
      <c r="F27" s="152" t="s">
        <v>3</v>
      </c>
      <c r="G27" s="36">
        <v>65.2</v>
      </c>
      <c r="H27" s="164" t="s">
        <v>40</v>
      </c>
      <c r="I27" s="152" t="s">
        <v>3</v>
      </c>
      <c r="J27" s="162">
        <v>2.8450000000000002</v>
      </c>
    </row>
    <row r="28" spans="1:10" ht="15.75" customHeight="1">
      <c r="A28" s="69"/>
      <c r="B28" s="163" t="s">
        <v>5</v>
      </c>
      <c r="C28" s="152" t="s">
        <v>3</v>
      </c>
      <c r="D28" s="35">
        <v>6.02</v>
      </c>
      <c r="E28" s="163" t="s">
        <v>9</v>
      </c>
      <c r="F28" s="152" t="s">
        <v>3</v>
      </c>
      <c r="G28" s="37">
        <v>16.649999999999999</v>
      </c>
      <c r="H28" s="164" t="s">
        <v>43</v>
      </c>
      <c r="I28" s="152" t="s">
        <v>3</v>
      </c>
      <c r="J28" s="36">
        <v>105</v>
      </c>
    </row>
    <row r="29" spans="1:10" ht="15.75" customHeight="1">
      <c r="A29" s="69"/>
      <c r="B29" s="173" t="s">
        <v>71</v>
      </c>
      <c r="C29" s="174" t="s">
        <v>3</v>
      </c>
      <c r="D29" s="175">
        <v>1.375</v>
      </c>
      <c r="E29" s="173" t="s">
        <v>51</v>
      </c>
      <c r="F29" s="174" t="s">
        <v>3</v>
      </c>
      <c r="G29" s="176" t="s">
        <v>89</v>
      </c>
      <c r="H29" s="177" t="s">
        <v>44</v>
      </c>
      <c r="I29" s="174" t="s">
        <v>3</v>
      </c>
      <c r="J29" s="178">
        <v>207</v>
      </c>
    </row>
    <row r="30" spans="1:10" ht="15.75" customHeight="1">
      <c r="B30" s="31" t="s">
        <v>317</v>
      </c>
    </row>
  </sheetData>
  <conditionalFormatting sqref="C3:C29 F3:F29 I3:I29">
    <cfRule type="expression" dxfId="18" priority="2">
      <formula>IndVal_LimitValDiffUOM</formula>
    </cfRule>
  </conditionalFormatting>
  <conditionalFormatting sqref="B3:J29">
    <cfRule type="expression" dxfId="17" priority="1">
      <formula>IF(IndVal_IsBlnkRow*IndVal_IsBlnkRowNext=1,TRUE,FALSE)</formula>
    </cfRule>
  </conditionalFormatting>
  <hyperlinks>
    <hyperlink ref="B4" location="'Fusion XRF'!$A$1" display="'Fusion XRF'!$A$1" xr:uid="{34283608-61D0-48EA-8466-F1D35C66B690}"/>
    <hyperlink ref="E4" location="'Fusion XRF'!$A$80" display="'Fusion XRF'!$A$80" xr:uid="{4210BC54-8D25-432D-B07E-3D8A3CA5755A}"/>
    <hyperlink ref="H4" location="'Fusion XRF'!$A$136" display="'Fusion XRF'!$A$136" xr:uid="{D0AA5EDE-4379-41B3-92F8-8DBA4C05C0D9}"/>
    <hyperlink ref="B5" location="'Fusion XRF'!$A$15" display="'Fusion XRF'!$A$15" xr:uid="{FDC7A495-DA45-4EB5-A6C7-E5CF72C5F605}"/>
    <hyperlink ref="E5" location="'Fusion XRF'!$A$94" display="'Fusion XRF'!$A$94" xr:uid="{68180E5B-6DF4-4360-AE3F-41E71E915091}"/>
    <hyperlink ref="H5" location="'Fusion XRF'!$A$150" display="'Fusion XRF'!$A$150" xr:uid="{684C2271-94B8-432C-BBCA-5D114EB3C339}"/>
    <hyperlink ref="B6" location="'Fusion XRF'!$A$52" display="'Fusion XRF'!$A$52" xr:uid="{A349D79F-D886-4A34-9B21-D4D5AB707885}"/>
    <hyperlink ref="E6" location="'Fusion XRF'!$A$108" display="'Fusion XRF'!$A$108" xr:uid="{B8ACFE0E-55F9-4596-B233-910416C27005}"/>
    <hyperlink ref="H6" location="'Fusion XRF'!$A$164" display="'Fusion XRF'!$A$164" xr:uid="{E7ED40D3-EF8B-4582-A03F-BC166F423358}"/>
    <hyperlink ref="B7" location="'Fusion XRF'!$A$66" display="'Fusion XRF'!$A$66" xr:uid="{FA5AB3A4-AFD5-489B-96B1-A253DC9165D2}"/>
    <hyperlink ref="E7" location="'Fusion XRF'!$A$122" display="'Fusion XRF'!$A$122" xr:uid="{038A94A8-748D-4889-8564-2D18B5DBF78B}"/>
    <hyperlink ref="B9" location="'Thermograv'!$A$1" display="'Thermograv'!$A$1" xr:uid="{91745B56-FF6A-43CD-8E04-B5E9895B0049}"/>
    <hyperlink ref="B11" location="'IRC'!$A$1" display="'IRC'!$A$1" xr:uid="{2112B2B1-6187-4A72-A539-A4754E3E030D}"/>
    <hyperlink ref="E11" location="'IRC'!$A$15" display="'IRC'!$A$15" xr:uid="{F3342EDD-DD8D-4EF9-A16D-F4B1AC0C4EEE}"/>
    <hyperlink ref="B13" location="'Laser Ablation'!$A$1" display="'Laser Ablation'!$A$1" xr:uid="{0E1AA5B6-32AF-4276-B72B-FD1C03FE6A74}"/>
    <hyperlink ref="E13" location="'Laser Ablation'!$A$262" display="'Laser Ablation'!$A$262" xr:uid="{82E2DE7E-5513-4BA7-938B-B92FB308CC87}"/>
    <hyperlink ref="H13" location="'Laser Ablation'!$A$500" display="'Laser Ablation'!$A$500" xr:uid="{ACD9B502-F89C-4CE3-ACEC-60E6CF276193}"/>
    <hyperlink ref="B14" location="'Laser Ablation'!$A$15" display="'Laser Ablation'!$A$15" xr:uid="{6B72A0F8-65EB-4B1C-870C-1479594043DA}"/>
    <hyperlink ref="E14" location="'Laser Ablation'!$A$276" display="'Laser Ablation'!$A$276" xr:uid="{1784BD4D-F552-4E72-B824-DB3937A9CB60}"/>
    <hyperlink ref="H14" location="'Laser Ablation'!$A$514" display="'Laser Ablation'!$A$514" xr:uid="{2706F124-1B05-452D-A7EF-6644EC92AAC7}"/>
    <hyperlink ref="B15" location="'Laser Ablation'!$A$52" display="'Laser Ablation'!$A$52" xr:uid="{A07A169B-B7E5-410A-A10B-D3A7D66F7187}"/>
    <hyperlink ref="E15" location="'Laser Ablation'!$A$290" display="'Laser Ablation'!$A$290" xr:uid="{8AE60DCD-59C9-46D8-958F-63768F41F441}"/>
    <hyperlink ref="H15" location="'Laser Ablation'!$A$528" display="'Laser Ablation'!$A$528" xr:uid="{9263F9EF-C36D-4E19-B8B7-CD25F5F02C74}"/>
    <hyperlink ref="B16" location="'Laser Ablation'!$A$66" display="'Laser Ablation'!$A$66" xr:uid="{54F32AF9-35F3-4688-BBFE-E40E01221018}"/>
    <hyperlink ref="E16" location="'Laser Ablation'!$A$304" display="'Laser Ablation'!$A$304" xr:uid="{F1F23CA0-C23B-4072-A5D4-1AFDCD05941B}"/>
    <hyperlink ref="H16" location="'Laser Ablation'!$A$542" display="'Laser Ablation'!$A$542" xr:uid="{69652650-9EE9-4C6C-8EC8-1A4916A93EC1}"/>
    <hyperlink ref="B17" location="'Laser Ablation'!$A$80" display="'Laser Ablation'!$A$80" xr:uid="{DDC8D37E-9F12-49FD-A839-10DB4DC5F77E}"/>
    <hyperlink ref="E17" location="'Laser Ablation'!$A$318" display="'Laser Ablation'!$A$318" xr:uid="{2028FAFA-E497-4567-901C-5FFC176C499A}"/>
    <hyperlink ref="H17" location="'Laser Ablation'!$A$556" display="'Laser Ablation'!$A$556" xr:uid="{33F74D1D-F3ED-4624-9D8F-478D43FDC37B}"/>
    <hyperlink ref="B18" location="'Laser Ablation'!$A$94" display="'Laser Ablation'!$A$94" xr:uid="{9B27F869-099F-4254-9FF7-A4602896D545}"/>
    <hyperlink ref="E18" location="'Laser Ablation'!$A$332" display="'Laser Ablation'!$A$332" xr:uid="{5C42F6C9-3BE3-4401-A0D9-7E9107C0EB0A}"/>
    <hyperlink ref="H18" location="'Laser Ablation'!$A$570" display="'Laser Ablation'!$A$570" xr:uid="{BF925AA0-D4EB-482D-84FF-3C8C19D2ED79}"/>
    <hyperlink ref="B19" location="'Laser Ablation'!$A$108" display="'Laser Ablation'!$A$108" xr:uid="{ADB18A37-E2E6-4CA2-8FE8-D170E09F72B9}"/>
    <hyperlink ref="E19" location="'Laser Ablation'!$A$346" display="'Laser Ablation'!$A$346" xr:uid="{42A9A0A1-F75D-47C1-82CF-ABFFBB0FC1D6}"/>
    <hyperlink ref="H19" location="'Laser Ablation'!$A$584" display="'Laser Ablation'!$A$584" xr:uid="{446917AD-68CB-42A9-A47B-E65D7D442F4E}"/>
    <hyperlink ref="B20" location="'Laser Ablation'!$A$122" display="'Laser Ablation'!$A$122" xr:uid="{32C2064A-FB4A-4FAA-BBD6-CE2D705F441B}"/>
    <hyperlink ref="E20" location="'Laser Ablation'!$A$360" display="'Laser Ablation'!$A$360" xr:uid="{ED7CB643-CDB8-40DA-BA5C-28F50D4EDD19}"/>
    <hyperlink ref="H20" location="'Laser Ablation'!$A$598" display="'Laser Ablation'!$A$598" xr:uid="{A08FE6F5-33B4-4969-AA8F-642F2443658A}"/>
    <hyperlink ref="B21" location="'Laser Ablation'!$A$136" display="'Laser Ablation'!$A$136" xr:uid="{248D8066-0B6E-43E6-A726-9D27EF4F2AB3}"/>
    <hyperlink ref="E21" location="'Laser Ablation'!$A$374" display="'Laser Ablation'!$A$374" xr:uid="{22757C78-9FD6-4F51-AE06-28D8BA22569D}"/>
    <hyperlink ref="H21" location="'Laser Ablation'!$A$612" display="'Laser Ablation'!$A$612" xr:uid="{39A654F0-421B-499C-A0D5-03488D889DBB}"/>
    <hyperlink ref="B22" location="'Laser Ablation'!$A$150" display="'Laser Ablation'!$A$150" xr:uid="{26B051E4-3EA3-4F61-B58C-0971BEA73880}"/>
    <hyperlink ref="E22" location="'Laser Ablation'!$A$388" display="'Laser Ablation'!$A$388" xr:uid="{41A9A890-D225-42BB-A74E-CEDC4F2B2EC1}"/>
    <hyperlink ref="H22" location="'Laser Ablation'!$A$626" display="'Laser Ablation'!$A$626" xr:uid="{59C05187-B599-4AF4-814E-D201ECD501D9}"/>
    <hyperlink ref="B23" location="'Laser Ablation'!$A$164" display="'Laser Ablation'!$A$164" xr:uid="{0BB79CD7-B47D-4DDD-800D-7F91F585A255}"/>
    <hyperlink ref="E23" location="'Laser Ablation'!$A$402" display="'Laser Ablation'!$A$402" xr:uid="{AA8711BD-CE89-4D1D-B404-A9F13C06523B}"/>
    <hyperlink ref="H23" location="'Laser Ablation'!$A$640" display="'Laser Ablation'!$A$640" xr:uid="{F3D043E0-6260-42C1-A5FA-407891D022E2}"/>
    <hyperlink ref="B24" location="'Laser Ablation'!$A$178" display="'Laser Ablation'!$A$178" xr:uid="{54634097-97B3-43CE-929A-A9958D1696D9}"/>
    <hyperlink ref="E24" location="'Laser Ablation'!$A$416" display="'Laser Ablation'!$A$416" xr:uid="{E6CE30C6-02AC-4184-97C1-E4EC1FB406E5}"/>
    <hyperlink ref="H24" location="'Laser Ablation'!$A$654" display="'Laser Ablation'!$A$654" xr:uid="{B4088721-A28A-4A9D-B64E-564C38566375}"/>
    <hyperlink ref="B25" location="'Laser Ablation'!$A$192" display="'Laser Ablation'!$A$192" xr:uid="{16657BBF-CAE3-4F31-BBFF-7193C4875541}"/>
    <hyperlink ref="E25" location="'Laser Ablation'!$A$430" display="'Laser Ablation'!$A$430" xr:uid="{1AE31A69-024D-4E00-B969-4B57F593AFB7}"/>
    <hyperlink ref="H25" location="'Laser Ablation'!$A$668" display="'Laser Ablation'!$A$668" xr:uid="{44221176-DA10-4E98-B24F-E7BEC1592829}"/>
    <hyperlink ref="B26" location="'Laser Ablation'!$A$206" display="'Laser Ablation'!$A$206" xr:uid="{4389C68C-837C-477D-93F1-EE2158BE2E05}"/>
    <hyperlink ref="E26" location="'Laser Ablation'!$A$444" display="'Laser Ablation'!$A$444" xr:uid="{B8171D6D-3627-43FC-BDFB-BEA7A347DC15}"/>
    <hyperlink ref="H26" location="'Laser Ablation'!$A$682" display="'Laser Ablation'!$A$682" xr:uid="{9B05BEF1-9BD8-4EE1-B37E-86D47AD2B551}"/>
    <hyperlink ref="B27" location="'Laser Ablation'!$A$220" display="'Laser Ablation'!$A$220" xr:uid="{2B3709BD-8CD1-44F8-8E01-D6582BF93740}"/>
    <hyperlink ref="E27" location="'Laser Ablation'!$A$458" display="'Laser Ablation'!$A$458" xr:uid="{100315B9-E2D0-4717-9151-B7B48B434E01}"/>
    <hyperlink ref="H27" location="'Laser Ablation'!$A$696" display="'Laser Ablation'!$A$696" xr:uid="{84199CD1-919F-4417-99A0-AE3D0F12BCB1}"/>
    <hyperlink ref="B28" location="'Laser Ablation'!$A$234" display="'Laser Ablation'!$A$234" xr:uid="{FDE2C48D-9FCD-4B54-98C6-03FBBDE751B9}"/>
    <hyperlink ref="E28" location="'Laser Ablation'!$A$472" display="'Laser Ablation'!$A$472" xr:uid="{143D0986-7091-483B-A87B-0DCF2B706BDB}"/>
    <hyperlink ref="H28" location="'Laser Ablation'!$A$710" display="'Laser Ablation'!$A$710" xr:uid="{5B4F637D-2587-4E21-9DDE-4074AAD16F57}"/>
    <hyperlink ref="B29" location="'Laser Ablation'!$A$248" display="'Laser Ablation'!$A$248" xr:uid="{F50B77CB-CF5B-4482-A266-BC242F3CA19B}"/>
    <hyperlink ref="E29" location="'Laser Ablation'!$A$486" display="'Laser Ablation'!$A$486" xr:uid="{F4814F5E-4547-4DE0-924B-74D2BEC0A7BF}"/>
    <hyperlink ref="H29" location="'Laser Ablation'!$A$724" display="'Laser Ablation'!$A$724" xr:uid="{35187110-B9E4-47B9-B81F-ABBDC0DE527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312</v>
      </c>
      <c r="C1" s="33"/>
    </row>
    <row r="2" spans="2:10" ht="27.95" customHeight="1">
      <c r="B2" s="39" t="s">
        <v>72</v>
      </c>
      <c r="C2" s="39" t="s">
        <v>73</v>
      </c>
    </row>
    <row r="3" spans="2:10" ht="15" customHeight="1">
      <c r="B3" s="40" t="s">
        <v>79</v>
      </c>
      <c r="C3" s="40" t="s">
        <v>80</v>
      </c>
    </row>
    <row r="4" spans="2:10" ht="15" customHeight="1">
      <c r="B4" s="41" t="s">
        <v>83</v>
      </c>
      <c r="C4" s="41" t="s">
        <v>114</v>
      </c>
    </row>
    <row r="5" spans="2:10" ht="15" customHeight="1">
      <c r="B5" s="41" t="s">
        <v>77</v>
      </c>
      <c r="C5" s="41" t="s">
        <v>78</v>
      </c>
    </row>
    <row r="6" spans="2:10" ht="15" customHeight="1">
      <c r="B6" s="41" t="s">
        <v>81</v>
      </c>
      <c r="C6" s="41" t="s">
        <v>76</v>
      </c>
    </row>
    <row r="7" spans="2:10" ht="15" customHeight="1">
      <c r="B7" s="41" t="s">
        <v>75</v>
      </c>
      <c r="C7" s="77" t="s">
        <v>115</v>
      </c>
    </row>
    <row r="8" spans="2:10" ht="15" customHeight="1" thickBot="1">
      <c r="B8" s="41" t="s">
        <v>74</v>
      </c>
      <c r="C8" s="77" t="s">
        <v>116</v>
      </c>
    </row>
    <row r="9" spans="2:10" ht="15" customHeight="1">
      <c r="B9" s="64" t="s">
        <v>113</v>
      </c>
      <c r="C9" s="151"/>
    </row>
    <row r="10" spans="2:10" ht="15" customHeight="1">
      <c r="B10" s="41" t="s">
        <v>196</v>
      </c>
      <c r="C10" s="41" t="s">
        <v>198</v>
      </c>
    </row>
    <row r="11" spans="2:10" ht="15" customHeight="1">
      <c r="B11" s="41" t="s">
        <v>86</v>
      </c>
      <c r="C11" s="41" t="s">
        <v>199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176</v>
      </c>
      <c r="C12" s="41" t="s">
        <v>200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175</v>
      </c>
      <c r="C13" s="41" t="s">
        <v>201</v>
      </c>
    </row>
    <row r="14" spans="2:10" ht="15" customHeight="1">
      <c r="B14" s="41" t="s">
        <v>98</v>
      </c>
      <c r="C14" s="41" t="s">
        <v>202</v>
      </c>
    </row>
    <row r="15" spans="2:10" ht="15" customHeight="1">
      <c r="B15" s="41" t="s">
        <v>87</v>
      </c>
      <c r="C15" s="41" t="s">
        <v>203</v>
      </c>
    </row>
    <row r="16" spans="2:10" ht="15" customHeight="1">
      <c r="B16" s="42" t="s">
        <v>195</v>
      </c>
      <c r="C16" s="42" t="s">
        <v>204</v>
      </c>
    </row>
    <row r="17" spans="2:3" ht="15" customHeight="1">
      <c r="B17" s="52"/>
      <c r="C17" s="53"/>
    </row>
    <row r="18" spans="2:3" ht="15">
      <c r="B18" s="54" t="s">
        <v>107</v>
      </c>
      <c r="C18" s="55" t="s">
        <v>102</v>
      </c>
    </row>
    <row r="19" spans="2:3">
      <c r="B19" s="56"/>
      <c r="C19" s="55"/>
    </row>
    <row r="20" spans="2:3">
      <c r="B20" s="57" t="s">
        <v>106</v>
      </c>
      <c r="C20" s="58" t="s">
        <v>105</v>
      </c>
    </row>
    <row r="21" spans="2:3">
      <c r="B21" s="56"/>
      <c r="C21" s="55"/>
    </row>
    <row r="22" spans="2:3">
      <c r="B22" s="59" t="s">
        <v>103</v>
      </c>
      <c r="C22" s="58" t="s">
        <v>104</v>
      </c>
    </row>
    <row r="23" spans="2:3">
      <c r="B23" s="60"/>
      <c r="C23" s="61"/>
    </row>
    <row r="24" spans="2:3">
      <c r="B24"/>
      <c r="C24"/>
    </row>
    <row r="25" spans="2:3">
      <c r="B25"/>
      <c r="C25"/>
    </row>
  </sheetData>
  <sortState xmlns:xlrd2="http://schemas.microsoft.com/office/spreadsheetml/2017/richdata2" ref="B3:C7">
    <sortCondition ref="B3:B7"/>
  </sortState>
  <conditionalFormatting sqref="B3:C17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79" customWidth="1"/>
    <col min="3" max="3" width="88.7109375" style="4" customWidth="1"/>
    <col min="4" max="16384" width="9.140625" style="4"/>
  </cols>
  <sheetData>
    <row r="1" spans="2:9" ht="23.25" customHeight="1">
      <c r="B1" s="62" t="s">
        <v>311</v>
      </c>
      <c r="C1" s="33"/>
    </row>
    <row r="2" spans="2:9" ht="27.95" customHeight="1">
      <c r="B2" s="63" t="s">
        <v>108</v>
      </c>
      <c r="C2" s="39" t="s">
        <v>109</v>
      </c>
    </row>
    <row r="3" spans="2:9" ht="15" customHeight="1">
      <c r="B3" s="148"/>
      <c r="C3" s="40" t="s">
        <v>110</v>
      </c>
    </row>
    <row r="4" spans="2:9" ht="15" customHeight="1">
      <c r="B4" s="149"/>
      <c r="C4" s="41" t="s">
        <v>205</v>
      </c>
    </row>
    <row r="5" spans="2:9" ht="15" customHeight="1">
      <c r="B5" s="149"/>
      <c r="C5" s="41" t="s">
        <v>206</v>
      </c>
    </row>
    <row r="6" spans="2:9" ht="15" customHeight="1">
      <c r="B6" s="149"/>
      <c r="C6" s="41" t="s">
        <v>207</v>
      </c>
    </row>
    <row r="7" spans="2:9" ht="15" customHeight="1">
      <c r="B7" s="149"/>
      <c r="C7" s="41" t="s">
        <v>208</v>
      </c>
    </row>
    <row r="8" spans="2:9" ht="15" customHeight="1">
      <c r="B8" s="149"/>
      <c r="C8" s="41" t="s">
        <v>209</v>
      </c>
    </row>
    <row r="9" spans="2:9" ht="15" customHeight="1">
      <c r="B9" s="149"/>
      <c r="C9" s="41" t="s">
        <v>210</v>
      </c>
      <c r="D9" s="5"/>
      <c r="E9" s="5"/>
      <c r="G9" s="5"/>
      <c r="H9" s="5"/>
      <c r="I9" s="5"/>
    </row>
    <row r="10" spans="2:9" ht="15" customHeight="1">
      <c r="B10" s="149"/>
      <c r="C10" s="41" t="s">
        <v>111</v>
      </c>
      <c r="D10" s="5"/>
      <c r="E10" s="5"/>
      <c r="G10" s="5"/>
      <c r="H10" s="5"/>
      <c r="I10" s="5"/>
    </row>
    <row r="11" spans="2:9" ht="15" customHeight="1">
      <c r="B11" s="149"/>
      <c r="C11" s="41" t="s">
        <v>211</v>
      </c>
    </row>
    <row r="12" spans="2:9" ht="15" customHeight="1">
      <c r="B12" s="149"/>
      <c r="C12" s="41" t="s">
        <v>212</v>
      </c>
    </row>
    <row r="13" spans="2:9" ht="15" customHeight="1">
      <c r="B13" s="149"/>
      <c r="C13" s="41" t="s">
        <v>213</v>
      </c>
    </row>
    <row r="14" spans="2:9" ht="15" customHeight="1">
      <c r="B14" s="149"/>
      <c r="C14" s="41" t="s">
        <v>214</v>
      </c>
    </row>
    <row r="15" spans="2:9" ht="15" customHeight="1">
      <c r="B15" s="149"/>
      <c r="C15" s="41" t="s">
        <v>215</v>
      </c>
    </row>
    <row r="16" spans="2:9" ht="15" customHeight="1">
      <c r="B16" s="149"/>
      <c r="C16" s="41" t="s">
        <v>216</v>
      </c>
    </row>
    <row r="17" spans="2:3" ht="15" customHeight="1">
      <c r="B17" s="149"/>
      <c r="C17" s="41" t="s">
        <v>217</v>
      </c>
    </row>
    <row r="18" spans="2:3" ht="15" customHeight="1">
      <c r="B18" s="149"/>
      <c r="C18" s="41" t="s">
        <v>218</v>
      </c>
    </row>
    <row r="19" spans="2:3" ht="15" customHeight="1">
      <c r="B19" s="149"/>
      <c r="C19" s="41" t="s">
        <v>219</v>
      </c>
    </row>
    <row r="20" spans="2:3" ht="15" customHeight="1">
      <c r="B20" s="149"/>
      <c r="C20" s="41" t="s">
        <v>112</v>
      </c>
    </row>
    <row r="21" spans="2:3" ht="15" customHeight="1">
      <c r="B21" s="149"/>
      <c r="C21" s="41" t="s">
        <v>220</v>
      </c>
    </row>
    <row r="22" spans="2:3" ht="15" customHeight="1">
      <c r="B22" s="149"/>
      <c r="C22" s="41" t="s">
        <v>221</v>
      </c>
    </row>
    <row r="23" spans="2:3" ht="15" customHeight="1">
      <c r="B23" s="149"/>
      <c r="C23" s="41" t="s">
        <v>222</v>
      </c>
    </row>
    <row r="24" spans="2:3" ht="15" customHeight="1">
      <c r="B24" s="149"/>
      <c r="C24" s="41" t="s">
        <v>223</v>
      </c>
    </row>
    <row r="25" spans="2:3" ht="15" customHeight="1">
      <c r="B25" s="149"/>
      <c r="C25" s="41" t="s">
        <v>224</v>
      </c>
    </row>
    <row r="26" spans="2:3" ht="15" customHeight="1">
      <c r="B26" s="149"/>
      <c r="C26" s="41" t="s">
        <v>225</v>
      </c>
    </row>
    <row r="27" spans="2:3" ht="15" customHeight="1">
      <c r="B27" s="149"/>
      <c r="C27" s="41" t="s">
        <v>226</v>
      </c>
    </row>
    <row r="28" spans="2:3" ht="15" customHeight="1">
      <c r="B28" s="149"/>
      <c r="C28" s="41" t="s">
        <v>227</v>
      </c>
    </row>
    <row r="29" spans="2:3" ht="15" customHeight="1">
      <c r="B29" s="149"/>
      <c r="C29" s="41" t="s">
        <v>228</v>
      </c>
    </row>
    <row r="30" spans="2:3" ht="15" customHeight="1">
      <c r="B30" s="149"/>
      <c r="C30" s="41" t="s">
        <v>229</v>
      </c>
    </row>
    <row r="31" spans="2:3" ht="15" customHeight="1">
      <c r="B31" s="149"/>
      <c r="C31" s="41" t="s">
        <v>230</v>
      </c>
    </row>
    <row r="32" spans="2:3" ht="15" customHeight="1">
      <c r="B32" s="149"/>
      <c r="C32" s="41" t="s">
        <v>231</v>
      </c>
    </row>
    <row r="33" spans="2:3" ht="15" customHeight="1">
      <c r="B33" s="150"/>
      <c r="C33" s="42" t="s">
        <v>232</v>
      </c>
    </row>
  </sheetData>
  <conditionalFormatting sqref="B3:C33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86" customWidth="1"/>
    <col min="2" max="3" width="13.28515625" style="86" customWidth="1"/>
    <col min="4" max="6" width="10.28515625" style="86" customWidth="1"/>
    <col min="7" max="14" width="13.28515625" style="86" customWidth="1"/>
    <col min="15" max="16384" width="10.28515625" style="86"/>
  </cols>
  <sheetData>
    <row r="1" spans="1:14" ht="45" customHeight="1" thickBot="1">
      <c r="A1" s="134"/>
      <c r="B1" s="137" t="s">
        <v>318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136</v>
      </c>
      <c r="B2" s="130" t="s">
        <v>135</v>
      </c>
      <c r="C2" s="131" t="s">
        <v>134</v>
      </c>
      <c r="D2" s="130" t="s">
        <v>95</v>
      </c>
      <c r="E2" s="130" t="s">
        <v>137</v>
      </c>
      <c r="F2" s="132" t="s">
        <v>133</v>
      </c>
      <c r="G2" s="130" t="s">
        <v>132</v>
      </c>
      <c r="H2" s="133" t="s">
        <v>131</v>
      </c>
      <c r="I2" s="87" t="s">
        <v>130</v>
      </c>
      <c r="J2" s="88" t="s">
        <v>129</v>
      </c>
      <c r="K2" s="89"/>
      <c r="L2" s="89"/>
      <c r="M2" s="89"/>
      <c r="N2" s="90"/>
    </row>
    <row r="3" spans="1:14" ht="18" customHeight="1">
      <c r="A3" s="91">
        <v>1</v>
      </c>
      <c r="B3" s="92">
        <v>1</v>
      </c>
      <c r="C3" s="93" t="s">
        <v>139</v>
      </c>
      <c r="D3" s="92">
        <v>1</v>
      </c>
      <c r="E3" s="92">
        <v>8</v>
      </c>
      <c r="F3" s="92">
        <v>8</v>
      </c>
      <c r="G3" s="92">
        <v>229052</v>
      </c>
      <c r="H3" s="94">
        <v>8.7952000000000002E-2</v>
      </c>
      <c r="I3" s="95">
        <v>0.32814069526544248</v>
      </c>
      <c r="J3" s="96">
        <f>IF(ISNUMBER($I3),(($I3-$I$23)*$I$27)+$I$23,"-     ")</f>
        <v>0.31964772973865563</v>
      </c>
      <c r="K3" s="97"/>
      <c r="L3" s="97"/>
      <c r="M3" s="93"/>
      <c r="N3" s="98"/>
    </row>
    <row r="4" spans="1:14" ht="18" customHeight="1">
      <c r="A4" s="99">
        <v>1</v>
      </c>
      <c r="B4" s="100">
        <v>1</v>
      </c>
      <c r="C4" s="86" t="s">
        <v>139</v>
      </c>
      <c r="D4" s="100">
        <v>1</v>
      </c>
      <c r="E4" s="100">
        <v>15</v>
      </c>
      <c r="F4" s="100">
        <v>15</v>
      </c>
      <c r="G4" s="100">
        <v>229053</v>
      </c>
      <c r="H4" s="101">
        <v>8.5323999999999997E-2</v>
      </c>
      <c r="I4" s="102">
        <v>0.31816379921908239</v>
      </c>
      <c r="J4" s="103">
        <f t="shared" ref="J4:J21" si="0">IF(ISNUMBER($I4),(($I4-$I$23)*$I$27)+$I$23,"-     ")</f>
        <v>0.3191137221832937</v>
      </c>
      <c r="K4" s="104"/>
      <c r="L4" s="104"/>
      <c r="M4" s="104"/>
      <c r="N4" s="105"/>
    </row>
    <row r="5" spans="1:14" ht="18" customHeight="1">
      <c r="A5" s="99">
        <v>1</v>
      </c>
      <c r="B5" s="100">
        <v>1</v>
      </c>
      <c r="C5" s="86" t="s">
        <v>139</v>
      </c>
      <c r="D5" s="100">
        <v>1</v>
      </c>
      <c r="E5" s="100">
        <v>13</v>
      </c>
      <c r="F5" s="100">
        <v>13</v>
      </c>
      <c r="G5" s="100">
        <v>229054</v>
      </c>
      <c r="H5" s="101">
        <v>8.7711999999999998E-2</v>
      </c>
      <c r="I5" s="102">
        <v>0.30395388901328418</v>
      </c>
      <c r="J5" s="103">
        <f t="shared" si="0"/>
        <v>0.31835314500822337</v>
      </c>
      <c r="K5" s="104"/>
      <c r="L5" s="104"/>
      <c r="M5" s="104"/>
      <c r="N5" s="105"/>
    </row>
    <row r="6" spans="1:14" ht="18" customHeight="1">
      <c r="A6" s="99">
        <v>1</v>
      </c>
      <c r="B6" s="100">
        <v>1</v>
      </c>
      <c r="C6" s="86" t="s">
        <v>139</v>
      </c>
      <c r="D6" s="100">
        <v>1</v>
      </c>
      <c r="E6" s="100">
        <v>20</v>
      </c>
      <c r="F6" s="100">
        <v>20</v>
      </c>
      <c r="G6" s="100">
        <v>229055</v>
      </c>
      <c r="H6" s="101">
        <v>8.745E-2</v>
      </c>
      <c r="I6" s="102">
        <v>0.3187034003139454</v>
      </c>
      <c r="J6" s="103">
        <f t="shared" si="0"/>
        <v>0.31914260401790434</v>
      </c>
      <c r="K6" s="104"/>
      <c r="L6" s="104"/>
      <c r="M6" s="104"/>
      <c r="N6" s="105"/>
    </row>
    <row r="7" spans="1:14" ht="18" customHeight="1">
      <c r="A7" s="99">
        <v>1</v>
      </c>
      <c r="B7" s="100">
        <v>1</v>
      </c>
      <c r="C7" s="86" t="s">
        <v>139</v>
      </c>
      <c r="D7" s="100">
        <v>1</v>
      </c>
      <c r="E7" s="100">
        <v>14</v>
      </c>
      <c r="F7" s="100">
        <v>14</v>
      </c>
      <c r="G7" s="100">
        <v>229056</v>
      </c>
      <c r="H7" s="101">
        <v>8.7169999999999997E-2</v>
      </c>
      <c r="I7" s="102">
        <v>0.33018180436651356</v>
      </c>
      <c r="J7" s="103">
        <f t="shared" si="0"/>
        <v>0.31975697891557653</v>
      </c>
      <c r="K7" s="104"/>
      <c r="L7" s="104"/>
      <c r="M7" s="104"/>
      <c r="N7" s="105"/>
    </row>
    <row r="8" spans="1:14" ht="18" customHeight="1">
      <c r="A8" s="99">
        <v>1</v>
      </c>
      <c r="B8" s="100">
        <v>1</v>
      </c>
      <c r="C8" s="86" t="s">
        <v>139</v>
      </c>
      <c r="D8" s="100">
        <v>1</v>
      </c>
      <c r="E8" s="100">
        <v>1</v>
      </c>
      <c r="F8" s="100">
        <v>1</v>
      </c>
      <c r="G8" s="100">
        <v>229057</v>
      </c>
      <c r="H8" s="101">
        <v>8.4262000000000004E-2</v>
      </c>
      <c r="I8" s="102">
        <v>0.316131656829156</v>
      </c>
      <c r="J8" s="103">
        <f t="shared" si="0"/>
        <v>0.31900495294436915</v>
      </c>
      <c r="K8" s="104"/>
      <c r="L8" s="104"/>
      <c r="M8" s="104"/>
      <c r="N8" s="105"/>
    </row>
    <row r="9" spans="1:14" ht="18" customHeight="1">
      <c r="A9" s="99">
        <v>1</v>
      </c>
      <c r="B9" s="100">
        <v>1</v>
      </c>
      <c r="C9" s="86" t="s">
        <v>139</v>
      </c>
      <c r="D9" s="100">
        <v>1</v>
      </c>
      <c r="E9" s="100">
        <v>11</v>
      </c>
      <c r="F9" s="100">
        <v>11</v>
      </c>
      <c r="G9" s="100">
        <v>229058</v>
      </c>
      <c r="H9" s="101">
        <v>8.7627999999999998E-2</v>
      </c>
      <c r="I9" s="102">
        <v>0.31145985394642994</v>
      </c>
      <c r="J9" s="103">
        <f t="shared" si="0"/>
        <v>0.31875489741357632</v>
      </c>
      <c r="K9" s="104"/>
      <c r="L9" s="104"/>
      <c r="M9" s="104"/>
      <c r="N9" s="105"/>
    </row>
    <row r="10" spans="1:14" ht="18" customHeight="1">
      <c r="A10" s="99">
        <v>1</v>
      </c>
      <c r="B10" s="100">
        <v>1</v>
      </c>
      <c r="C10" s="86" t="s">
        <v>139</v>
      </c>
      <c r="D10" s="100">
        <v>1</v>
      </c>
      <c r="E10" s="100">
        <v>12</v>
      </c>
      <c r="F10" s="100">
        <v>12</v>
      </c>
      <c r="G10" s="100">
        <v>229059</v>
      </c>
      <c r="H10" s="101">
        <v>8.4331000000000003E-2</v>
      </c>
      <c r="I10" s="102">
        <v>0.3161876644545013</v>
      </c>
      <c r="J10" s="103">
        <f t="shared" si="0"/>
        <v>0.3190079507199251</v>
      </c>
      <c r="K10" s="104"/>
      <c r="L10" s="104"/>
      <c r="M10" s="104"/>
      <c r="N10" s="105"/>
    </row>
    <row r="11" spans="1:14" ht="18" customHeight="1">
      <c r="A11" s="99">
        <v>1</v>
      </c>
      <c r="B11" s="100">
        <v>1</v>
      </c>
      <c r="C11" s="86" t="s">
        <v>139</v>
      </c>
      <c r="D11" s="100">
        <v>1</v>
      </c>
      <c r="E11" s="100">
        <v>16</v>
      </c>
      <c r="F11" s="100">
        <v>16</v>
      </c>
      <c r="G11" s="100">
        <v>229060</v>
      </c>
      <c r="H11" s="101">
        <v>8.5014999999999993E-2</v>
      </c>
      <c r="I11" s="102">
        <v>0.32204660181810602</v>
      </c>
      <c r="J11" s="103">
        <f t="shared" si="0"/>
        <v>0.31932154693301773</v>
      </c>
      <c r="K11" s="104"/>
      <c r="L11" s="104"/>
      <c r="M11" s="104"/>
      <c r="N11" s="105"/>
    </row>
    <row r="12" spans="1:14" ht="18" customHeight="1">
      <c r="A12" s="99">
        <v>1</v>
      </c>
      <c r="B12" s="100">
        <v>1</v>
      </c>
      <c r="C12" s="86" t="s">
        <v>139</v>
      </c>
      <c r="D12" s="100">
        <v>1</v>
      </c>
      <c r="E12" s="100">
        <v>5</v>
      </c>
      <c r="F12" s="100">
        <v>5</v>
      </c>
      <c r="G12" s="100">
        <v>229061</v>
      </c>
      <c r="H12" s="101">
        <v>8.6013000000000006E-2</v>
      </c>
      <c r="I12" s="102">
        <v>0.31186982986178313</v>
      </c>
      <c r="J12" s="103">
        <f t="shared" si="0"/>
        <v>0.31877684113588212</v>
      </c>
      <c r="K12" s="104"/>
      <c r="L12" s="104"/>
      <c r="M12" s="104"/>
      <c r="N12" s="105"/>
    </row>
    <row r="13" spans="1:14" ht="18" customHeight="1">
      <c r="A13" s="99">
        <v>1</v>
      </c>
      <c r="B13" s="100">
        <v>1</v>
      </c>
      <c r="C13" s="86" t="s">
        <v>139</v>
      </c>
      <c r="D13" s="100">
        <v>1</v>
      </c>
      <c r="E13" s="100">
        <v>19</v>
      </c>
      <c r="F13" s="100">
        <v>19</v>
      </c>
      <c r="G13" s="100">
        <v>229062</v>
      </c>
      <c r="H13" s="101">
        <v>8.4892999999999996E-2</v>
      </c>
      <c r="I13" s="102">
        <v>0.31259057059615036</v>
      </c>
      <c r="J13" s="103">
        <f t="shared" si="0"/>
        <v>0.31881541836429272</v>
      </c>
      <c r="K13" s="104"/>
      <c r="L13" s="104"/>
      <c r="M13" s="104"/>
      <c r="N13" s="105"/>
    </row>
    <row r="14" spans="1:14" ht="18" customHeight="1">
      <c r="A14" s="99">
        <v>1</v>
      </c>
      <c r="B14" s="100">
        <v>1</v>
      </c>
      <c r="C14" s="86" t="s">
        <v>139</v>
      </c>
      <c r="D14" s="100">
        <v>1</v>
      </c>
      <c r="E14" s="100">
        <v>17</v>
      </c>
      <c r="F14" s="100">
        <v>17</v>
      </c>
      <c r="G14" s="100">
        <v>229063</v>
      </c>
      <c r="H14" s="101">
        <v>8.7167999999999995E-2</v>
      </c>
      <c r="I14" s="102">
        <v>0.31905682473101954</v>
      </c>
      <c r="J14" s="103">
        <f t="shared" si="0"/>
        <v>0.31916152085417182</v>
      </c>
      <c r="K14" s="104"/>
      <c r="L14" s="104"/>
      <c r="M14" s="104"/>
      <c r="N14" s="105"/>
    </row>
    <row r="15" spans="1:14" ht="18" customHeight="1">
      <c r="A15" s="99">
        <v>1</v>
      </c>
      <c r="B15" s="100">
        <v>1</v>
      </c>
      <c r="C15" s="86" t="s">
        <v>139</v>
      </c>
      <c r="D15" s="100">
        <v>1</v>
      </c>
      <c r="E15" s="100">
        <v>4</v>
      </c>
      <c r="F15" s="100">
        <v>4</v>
      </c>
      <c r="G15" s="100">
        <v>229064</v>
      </c>
      <c r="H15" s="101">
        <v>8.3186999999999997E-2</v>
      </c>
      <c r="I15" s="102">
        <v>0.31976281617679453</v>
      </c>
      <c r="J15" s="103">
        <f t="shared" si="0"/>
        <v>0.31919930863549312</v>
      </c>
      <c r="K15" s="104"/>
      <c r="L15" s="104"/>
      <c r="M15" s="104"/>
      <c r="N15" s="105"/>
    </row>
    <row r="16" spans="1:14" ht="18" customHeight="1">
      <c r="A16" s="99">
        <v>1</v>
      </c>
      <c r="B16" s="100">
        <v>1</v>
      </c>
      <c r="C16" s="86" t="s">
        <v>139</v>
      </c>
      <c r="D16" s="100">
        <v>1</v>
      </c>
      <c r="E16" s="100">
        <v>3</v>
      </c>
      <c r="F16" s="100">
        <v>3</v>
      </c>
      <c r="G16" s="100">
        <v>229065</v>
      </c>
      <c r="H16" s="101">
        <v>8.3803000000000002E-2</v>
      </c>
      <c r="I16" s="102">
        <v>0.32040031802185276</v>
      </c>
      <c r="J16" s="103">
        <f t="shared" si="0"/>
        <v>0.31923343055078984</v>
      </c>
      <c r="K16" s="104"/>
      <c r="L16" s="104"/>
      <c r="M16" s="104"/>
      <c r="N16" s="105"/>
    </row>
    <row r="17" spans="1:14" ht="18" customHeight="1">
      <c r="A17" s="99">
        <v>1</v>
      </c>
      <c r="B17" s="100">
        <v>1</v>
      </c>
      <c r="C17" s="86" t="s">
        <v>139</v>
      </c>
      <c r="D17" s="100">
        <v>1</v>
      </c>
      <c r="E17" s="100">
        <v>18</v>
      </c>
      <c r="F17" s="100">
        <v>18</v>
      </c>
      <c r="G17" s="100">
        <v>229066</v>
      </c>
      <c r="H17" s="101">
        <v>8.5127999999999995E-2</v>
      </c>
      <c r="I17" s="102">
        <v>0.32138419037074095</v>
      </c>
      <c r="J17" s="103">
        <f t="shared" si="0"/>
        <v>0.31928609174575234</v>
      </c>
      <c r="K17" s="104"/>
      <c r="L17" s="104"/>
      <c r="M17" s="104"/>
      <c r="N17" s="105"/>
    </row>
    <row r="18" spans="1:14" ht="18" customHeight="1">
      <c r="A18" s="99">
        <v>1</v>
      </c>
      <c r="B18" s="100">
        <v>1</v>
      </c>
      <c r="C18" s="86" t="s">
        <v>139</v>
      </c>
      <c r="D18" s="100">
        <v>1</v>
      </c>
      <c r="E18" s="100">
        <v>6</v>
      </c>
      <c r="F18" s="100">
        <v>6</v>
      </c>
      <c r="G18" s="100">
        <v>229067</v>
      </c>
      <c r="H18" s="101">
        <v>8.3604999999999999E-2</v>
      </c>
      <c r="I18" s="102">
        <v>0.31777757893280656</v>
      </c>
      <c r="J18" s="103">
        <f t="shared" si="0"/>
        <v>0.31909304996721094</v>
      </c>
      <c r="K18" s="104"/>
      <c r="L18" s="104"/>
      <c r="M18" s="104"/>
      <c r="N18" s="105"/>
    </row>
    <row r="19" spans="1:14" ht="18" customHeight="1">
      <c r="A19" s="99">
        <v>1</v>
      </c>
      <c r="B19" s="100">
        <v>1</v>
      </c>
      <c r="C19" s="86" t="s">
        <v>139</v>
      </c>
      <c r="D19" s="100">
        <v>1</v>
      </c>
      <c r="E19" s="100">
        <v>9</v>
      </c>
      <c r="F19" s="100">
        <v>9</v>
      </c>
      <c r="G19" s="100">
        <v>229068</v>
      </c>
      <c r="H19" s="101">
        <v>8.5821999999999996E-2</v>
      </c>
      <c r="I19" s="102">
        <v>0.32072909832470148</v>
      </c>
      <c r="J19" s="103">
        <f t="shared" si="0"/>
        <v>0.31925102832518376</v>
      </c>
      <c r="K19" s="104"/>
      <c r="L19" s="104"/>
      <c r="M19" s="104"/>
      <c r="N19" s="105"/>
    </row>
    <row r="20" spans="1:14" ht="18" customHeight="1">
      <c r="A20" s="99">
        <v>1</v>
      </c>
      <c r="B20" s="100">
        <v>1</v>
      </c>
      <c r="C20" s="86" t="s">
        <v>139</v>
      </c>
      <c r="D20" s="100">
        <v>1</v>
      </c>
      <c r="E20" s="100">
        <v>2</v>
      </c>
      <c r="F20" s="100">
        <v>2</v>
      </c>
      <c r="G20" s="100">
        <v>229069</v>
      </c>
      <c r="H20" s="101">
        <v>8.6454000000000003E-2</v>
      </c>
      <c r="I20" s="102">
        <v>0.31808449731411598</v>
      </c>
      <c r="J20" s="103">
        <f t="shared" si="0"/>
        <v>0.31910947759497588</v>
      </c>
      <c r="K20" s="104"/>
      <c r="L20" s="104"/>
      <c r="M20" s="104"/>
      <c r="N20" s="105"/>
    </row>
    <row r="21" spans="1:14" ht="18" customHeight="1">
      <c r="A21" s="99">
        <v>1</v>
      </c>
      <c r="B21" s="100">
        <v>1</v>
      </c>
      <c r="C21" s="86" t="s">
        <v>139</v>
      </c>
      <c r="D21" s="100">
        <v>1</v>
      </c>
      <c r="E21" s="100">
        <v>7</v>
      </c>
      <c r="F21" s="100">
        <v>7</v>
      </c>
      <c r="G21" s="100">
        <v>229070</v>
      </c>
      <c r="H21" s="101">
        <v>8.7155999999999997E-2</v>
      </c>
      <c r="I21" s="102">
        <v>0.33630819776523385</v>
      </c>
      <c r="J21" s="103">
        <f t="shared" si="0"/>
        <v>0.32008489055731698</v>
      </c>
      <c r="K21" s="104"/>
      <c r="L21" s="104"/>
      <c r="M21" s="104"/>
      <c r="N21" s="105"/>
    </row>
    <row r="22" spans="1:14" ht="18" customHeight="1" thickBot="1">
      <c r="A22" s="99">
        <v>1</v>
      </c>
      <c r="B22" s="100">
        <v>1</v>
      </c>
      <c r="C22" s="86" t="s">
        <v>139</v>
      </c>
      <c r="D22" s="100">
        <v>1</v>
      </c>
      <c r="E22" s="100">
        <v>10</v>
      </c>
      <c r="F22" s="100">
        <v>10</v>
      </c>
      <c r="G22" s="100">
        <v>229071</v>
      </c>
      <c r="H22" s="101">
        <v>8.8844999999999993E-2</v>
      </c>
      <c r="I22" s="102">
        <v>0.32041554378484538</v>
      </c>
      <c r="J22" s="103">
        <f>IF(ISNUMBER($I22),(($I22-$I$23)*$I$27)+$I$23,"-     ")</f>
        <v>0.31923424550089419</v>
      </c>
      <c r="K22" s="104"/>
      <c r="L22" s="104"/>
      <c r="M22" s="104"/>
      <c r="N22" s="105"/>
    </row>
    <row r="23" spans="1:14" ht="18" customHeight="1">
      <c r="A23" s="138" t="s">
        <v>128</v>
      </c>
      <c r="B23" s="122"/>
      <c r="C23" s="123"/>
      <c r="D23" s="122"/>
      <c r="E23" s="122"/>
      <c r="F23" s="124"/>
      <c r="G23" s="122"/>
      <c r="H23" s="125">
        <f>AVERAGE(H$3:H$22)</f>
        <v>8.5945900000000006E-2</v>
      </c>
      <c r="I23" s="106">
        <f>AVERAGE(I$3:I$22)</f>
        <v>0.31916744155532528</v>
      </c>
      <c r="J23" s="107">
        <f>AVERAGE(J$3:J$22)</f>
        <v>0.31916744155532528</v>
      </c>
      <c r="K23" s="123"/>
      <c r="L23" s="123"/>
      <c r="M23" s="123"/>
      <c r="N23" s="126"/>
    </row>
    <row r="24" spans="1:14" ht="18" customHeight="1">
      <c r="A24" s="139" t="s">
        <v>127</v>
      </c>
      <c r="B24" s="121"/>
      <c r="C24" s="120"/>
      <c r="D24" s="121"/>
      <c r="E24" s="121"/>
      <c r="F24" s="121"/>
      <c r="G24" s="121"/>
      <c r="H24" s="127"/>
      <c r="I24" s="108">
        <f>MEDIAN(I$3:I$22)</f>
        <v>0.3188801125224825</v>
      </c>
      <c r="J24" s="109">
        <f>MEDIAN(J$3:J$22)</f>
        <v>0.31915206243603811</v>
      </c>
      <c r="K24" s="120"/>
      <c r="L24" s="120"/>
      <c r="M24" s="120"/>
      <c r="N24" s="128"/>
    </row>
    <row r="25" spans="1:14" ht="18" customHeight="1">
      <c r="A25" s="139" t="s">
        <v>126</v>
      </c>
      <c r="B25" s="121"/>
      <c r="C25" s="120"/>
      <c r="D25" s="121"/>
      <c r="E25" s="121"/>
      <c r="F25" s="121"/>
      <c r="G25" s="121"/>
      <c r="H25" s="127"/>
      <c r="I25" s="108">
        <f>STDEV(I$3:I$22)</f>
        <v>6.9755942590515423E-3</v>
      </c>
      <c r="J25" s="109">
        <f>STDEV(J$3:J$22)</f>
        <v>3.7336462364282781E-4</v>
      </c>
      <c r="K25" s="120"/>
      <c r="L25" s="120"/>
      <c r="M25" s="120"/>
      <c r="N25" s="128"/>
    </row>
    <row r="26" spans="1:14" ht="18" customHeight="1" thickBot="1">
      <c r="A26" s="139" t="s">
        <v>125</v>
      </c>
      <c r="B26" s="121"/>
      <c r="C26" s="120"/>
      <c r="D26" s="121"/>
      <c r="E26" s="121"/>
      <c r="F26" s="121"/>
      <c r="G26" s="121"/>
      <c r="H26" s="127"/>
      <c r="I26" s="110">
        <f>I25/I23</f>
        <v>2.1855594746942181E-2</v>
      </c>
      <c r="J26" s="111">
        <f>J25/J23</f>
        <v>1.1698079911390581E-3</v>
      </c>
      <c r="K26" s="120"/>
      <c r="L26" s="120"/>
      <c r="M26" s="120"/>
      <c r="N26" s="128"/>
    </row>
    <row r="27" spans="1:14" ht="18" customHeight="1" thickBot="1">
      <c r="A27" s="140" t="s">
        <v>124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5.3524418103640635E-2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123</v>
      </c>
      <c r="B30" s="119" t="s">
        <v>138</v>
      </c>
      <c r="H30" s="117"/>
    </row>
    <row r="31" spans="1:14" ht="18" customHeight="1">
      <c r="A31" s="86" t="s">
        <v>122</v>
      </c>
      <c r="C31" s="121">
        <v>30</v>
      </c>
      <c r="D31" s="120" t="s">
        <v>121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2023-01-23 12:38.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B7E4-DF04-480D-BD74-F6EE7315F78E}">
  <sheetPr codeName="Sheet6"/>
  <dimension ref="A1:BN101"/>
  <sheetViews>
    <sheetView zoomScale="70" zoomScaleNormal="70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28515625" style="48" bestFit="1" customWidth="1"/>
    <col min="66" max="16384" width="9.140625" style="2"/>
  </cols>
  <sheetData>
    <row r="1" spans="1:66" ht="15">
      <c r="B1" s="8" t="s">
        <v>244</v>
      </c>
      <c r="BM1" s="27" t="s">
        <v>56</v>
      </c>
    </row>
    <row r="2" spans="1:66" ht="15">
      <c r="A2" s="24" t="s">
        <v>85</v>
      </c>
      <c r="B2" s="18" t="s">
        <v>95</v>
      </c>
      <c r="C2" s="15" t="s">
        <v>96</v>
      </c>
      <c r="D2" s="14" t="s">
        <v>143</v>
      </c>
      <c r="E2" s="16" t="s">
        <v>143</v>
      </c>
      <c r="F2" s="17" t="s">
        <v>143</v>
      </c>
      <c r="G2" s="17" t="s">
        <v>143</v>
      </c>
      <c r="H2" s="17" t="s">
        <v>143</v>
      </c>
      <c r="I2" s="17" t="s">
        <v>143</v>
      </c>
      <c r="J2" s="17" t="s">
        <v>143</v>
      </c>
      <c r="K2" s="17" t="s">
        <v>143</v>
      </c>
      <c r="L2" s="17" t="s">
        <v>143</v>
      </c>
      <c r="M2" s="17" t="s">
        <v>143</v>
      </c>
      <c r="N2" s="17" t="s">
        <v>143</v>
      </c>
      <c r="O2" s="17" t="s">
        <v>143</v>
      </c>
      <c r="P2" s="17" t="s">
        <v>143</v>
      </c>
      <c r="Q2" s="17" t="s">
        <v>143</v>
      </c>
      <c r="R2" s="17" t="s">
        <v>143</v>
      </c>
      <c r="S2" s="17" t="s">
        <v>143</v>
      </c>
      <c r="T2" s="17" t="s">
        <v>143</v>
      </c>
      <c r="U2" s="17" t="s">
        <v>143</v>
      </c>
      <c r="V2" s="17" t="s">
        <v>143</v>
      </c>
      <c r="W2" s="17" t="s">
        <v>143</v>
      </c>
      <c r="X2" s="17" t="s">
        <v>143</v>
      </c>
      <c r="Y2" s="17" t="s">
        <v>143</v>
      </c>
      <c r="Z2" s="17" t="s">
        <v>143</v>
      </c>
      <c r="AA2" s="17" t="s">
        <v>143</v>
      </c>
      <c r="AB2" s="17" t="s">
        <v>143</v>
      </c>
      <c r="AC2" s="17" t="s">
        <v>143</v>
      </c>
      <c r="AD2" s="17" t="s">
        <v>143</v>
      </c>
      <c r="AE2" s="17" t="s">
        <v>143</v>
      </c>
      <c r="AF2" s="17" t="s">
        <v>143</v>
      </c>
      <c r="AG2" s="17" t="s">
        <v>143</v>
      </c>
      <c r="AH2" s="145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144</v>
      </c>
      <c r="C3" s="9" t="s">
        <v>144</v>
      </c>
      <c r="D3" s="142" t="s">
        <v>145</v>
      </c>
      <c r="E3" s="143" t="s">
        <v>146</v>
      </c>
      <c r="F3" s="144" t="s">
        <v>147</v>
      </c>
      <c r="G3" s="144" t="s">
        <v>148</v>
      </c>
      <c r="H3" s="144" t="s">
        <v>149</v>
      </c>
      <c r="I3" s="144" t="s">
        <v>150</v>
      </c>
      <c r="J3" s="144" t="s">
        <v>151</v>
      </c>
      <c r="K3" s="144" t="s">
        <v>152</v>
      </c>
      <c r="L3" s="144" t="s">
        <v>153</v>
      </c>
      <c r="M3" s="144" t="s">
        <v>154</v>
      </c>
      <c r="N3" s="144" t="s">
        <v>155</v>
      </c>
      <c r="O3" s="144" t="s">
        <v>156</v>
      </c>
      <c r="P3" s="144" t="s">
        <v>157</v>
      </c>
      <c r="Q3" s="144" t="s">
        <v>158</v>
      </c>
      <c r="R3" s="144" t="s">
        <v>159</v>
      </c>
      <c r="S3" s="144" t="s">
        <v>160</v>
      </c>
      <c r="T3" s="144" t="s">
        <v>161</v>
      </c>
      <c r="U3" s="144" t="s">
        <v>162</v>
      </c>
      <c r="V3" s="144" t="s">
        <v>163</v>
      </c>
      <c r="W3" s="144" t="s">
        <v>164</v>
      </c>
      <c r="X3" s="144" t="s">
        <v>165</v>
      </c>
      <c r="Y3" s="144" t="s">
        <v>166</v>
      </c>
      <c r="Z3" s="144" t="s">
        <v>167</v>
      </c>
      <c r="AA3" s="144" t="s">
        <v>168</v>
      </c>
      <c r="AB3" s="144" t="s">
        <v>169</v>
      </c>
      <c r="AC3" s="144" t="s">
        <v>170</v>
      </c>
      <c r="AD3" s="144" t="s">
        <v>171</v>
      </c>
      <c r="AE3" s="144" t="s">
        <v>172</v>
      </c>
      <c r="AF3" s="144" t="s">
        <v>173</v>
      </c>
      <c r="AG3" s="144" t="s">
        <v>174</v>
      </c>
      <c r="AH3" s="145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98</v>
      </c>
      <c r="E4" s="10" t="s">
        <v>175</v>
      </c>
      <c r="F4" s="11" t="s">
        <v>176</v>
      </c>
      <c r="G4" s="11" t="s">
        <v>175</v>
      </c>
      <c r="H4" s="11" t="s">
        <v>176</v>
      </c>
      <c r="I4" s="11" t="s">
        <v>175</v>
      </c>
      <c r="J4" s="11" t="s">
        <v>176</v>
      </c>
      <c r="K4" s="11" t="s">
        <v>176</v>
      </c>
      <c r="L4" s="11" t="s">
        <v>176</v>
      </c>
      <c r="M4" s="11" t="s">
        <v>176</v>
      </c>
      <c r="N4" s="11" t="s">
        <v>176</v>
      </c>
      <c r="O4" s="11" t="s">
        <v>176</v>
      </c>
      <c r="P4" s="11" t="s">
        <v>176</v>
      </c>
      <c r="Q4" s="11" t="s">
        <v>176</v>
      </c>
      <c r="R4" s="11" t="s">
        <v>176</v>
      </c>
      <c r="S4" s="11" t="s">
        <v>176</v>
      </c>
      <c r="T4" s="11" t="s">
        <v>176</v>
      </c>
      <c r="U4" s="11" t="s">
        <v>176</v>
      </c>
      <c r="V4" s="11" t="s">
        <v>176</v>
      </c>
      <c r="W4" s="11" t="s">
        <v>176</v>
      </c>
      <c r="X4" s="11" t="s">
        <v>176</v>
      </c>
      <c r="Y4" s="11" t="s">
        <v>175</v>
      </c>
      <c r="Z4" s="11" t="s">
        <v>176</v>
      </c>
      <c r="AA4" s="11" t="s">
        <v>176</v>
      </c>
      <c r="AB4" s="11" t="s">
        <v>175</v>
      </c>
      <c r="AC4" s="11" t="s">
        <v>176</v>
      </c>
      <c r="AD4" s="11" t="s">
        <v>176</v>
      </c>
      <c r="AE4" s="11" t="s">
        <v>176</v>
      </c>
      <c r="AF4" s="11" t="s">
        <v>176</v>
      </c>
      <c r="AG4" s="11" t="s">
        <v>176</v>
      </c>
      <c r="AH4" s="145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177</v>
      </c>
      <c r="E5" s="25" t="s">
        <v>178</v>
      </c>
      <c r="F5" s="25" t="s">
        <v>179</v>
      </c>
      <c r="G5" s="25" t="s">
        <v>100</v>
      </c>
      <c r="H5" s="25" t="s">
        <v>99</v>
      </c>
      <c r="I5" s="25" t="s">
        <v>99</v>
      </c>
      <c r="J5" s="25" t="s">
        <v>99</v>
      </c>
      <c r="K5" s="25" t="s">
        <v>99</v>
      </c>
      <c r="L5" s="25" t="s">
        <v>99</v>
      </c>
      <c r="M5" s="25" t="s">
        <v>99</v>
      </c>
      <c r="N5" s="25" t="s">
        <v>99</v>
      </c>
      <c r="O5" s="25" t="s">
        <v>99</v>
      </c>
      <c r="P5" s="25" t="s">
        <v>99</v>
      </c>
      <c r="Q5" s="25" t="s">
        <v>178</v>
      </c>
      <c r="R5" s="25" t="s">
        <v>178</v>
      </c>
      <c r="S5" s="25" t="s">
        <v>178</v>
      </c>
      <c r="T5" s="25" t="s">
        <v>178</v>
      </c>
      <c r="U5" s="25" t="s">
        <v>99</v>
      </c>
      <c r="V5" s="25" t="s">
        <v>99</v>
      </c>
      <c r="W5" s="25" t="s">
        <v>179</v>
      </c>
      <c r="X5" s="25" t="s">
        <v>100</v>
      </c>
      <c r="Y5" s="25" t="s">
        <v>99</v>
      </c>
      <c r="Z5" s="25" t="s">
        <v>99</v>
      </c>
      <c r="AA5" s="25" t="s">
        <v>99</v>
      </c>
      <c r="AB5" s="25" t="s">
        <v>99</v>
      </c>
      <c r="AC5" s="25" t="s">
        <v>99</v>
      </c>
      <c r="AD5" s="25" t="s">
        <v>99</v>
      </c>
      <c r="AE5" s="25" t="s">
        <v>99</v>
      </c>
      <c r="AF5" s="25" t="s">
        <v>178</v>
      </c>
      <c r="AG5" s="25" t="s">
        <v>178</v>
      </c>
      <c r="AH5" s="145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87">
        <v>0.316131656829156</v>
      </c>
      <c r="E6" s="188">
        <v>0.30099999999999999</v>
      </c>
      <c r="F6" s="188">
        <v>0.32600000000000001</v>
      </c>
      <c r="G6" s="188">
        <v>0.313</v>
      </c>
      <c r="H6" s="188">
        <v>0.32</v>
      </c>
      <c r="I6" s="188">
        <v>0.33</v>
      </c>
      <c r="J6" s="188">
        <v>0.314</v>
      </c>
      <c r="K6" s="188">
        <v>0.32</v>
      </c>
      <c r="L6" s="188">
        <v>0.30199999999999999</v>
      </c>
      <c r="M6" s="188">
        <v>0.308</v>
      </c>
      <c r="N6" s="188">
        <v>0.29599999999999999</v>
      </c>
      <c r="O6" s="188">
        <v>0.30399999999999999</v>
      </c>
      <c r="P6" s="188">
        <v>0.309</v>
      </c>
      <c r="Q6" s="188">
        <v>0.312</v>
      </c>
      <c r="R6" s="188">
        <v>0.29799999999999999</v>
      </c>
      <c r="S6" s="188">
        <v>0.30299999999999999</v>
      </c>
      <c r="T6" s="188">
        <v>0.32</v>
      </c>
      <c r="U6" s="188">
        <v>0.32200000000000001</v>
      </c>
      <c r="V6" s="188">
        <v>0.315</v>
      </c>
      <c r="W6" s="188">
        <v>0.32</v>
      </c>
      <c r="X6" s="188">
        <v>0.3</v>
      </c>
      <c r="Y6" s="188">
        <v>0.308</v>
      </c>
      <c r="Z6" s="188">
        <v>0.32</v>
      </c>
      <c r="AA6" s="188">
        <v>0.32100000000000001</v>
      </c>
      <c r="AB6" s="188">
        <v>0.29799999999999999</v>
      </c>
      <c r="AC6" s="188">
        <v>0.307</v>
      </c>
      <c r="AD6" s="188">
        <v>0.32500000000000001</v>
      </c>
      <c r="AE6" s="188">
        <v>0.32700000000000001</v>
      </c>
      <c r="AF6" s="188">
        <v>0.3</v>
      </c>
      <c r="AG6" s="188">
        <v>0.314</v>
      </c>
      <c r="AH6" s="189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1">
        <v>1</v>
      </c>
    </row>
    <row r="7" spans="1:66">
      <c r="A7" s="29"/>
      <c r="B7" s="19">
        <v>1</v>
      </c>
      <c r="C7" s="9">
        <v>2</v>
      </c>
      <c r="D7" s="192">
        <v>0.31808449731411598</v>
      </c>
      <c r="E7" s="23">
        <v>0.317</v>
      </c>
      <c r="F7" s="23">
        <v>0.32600000000000001</v>
      </c>
      <c r="G7" s="23">
        <v>0.311</v>
      </c>
      <c r="H7" s="23">
        <v>0.33</v>
      </c>
      <c r="I7" s="23">
        <v>0.33</v>
      </c>
      <c r="J7" s="23">
        <v>0.313</v>
      </c>
      <c r="K7" s="23">
        <v>0.33</v>
      </c>
      <c r="L7" s="23">
        <v>0.29899999999999999</v>
      </c>
      <c r="M7" s="23">
        <v>0.28799999999999998</v>
      </c>
      <c r="N7" s="23">
        <v>0.308</v>
      </c>
      <c r="O7" s="23">
        <v>0.30199999999999999</v>
      </c>
      <c r="P7" s="23">
        <v>0.316</v>
      </c>
      <c r="Q7" s="23">
        <v>0.318</v>
      </c>
      <c r="R7" s="23">
        <v>0.29899999999999999</v>
      </c>
      <c r="S7" s="23">
        <v>0.31</v>
      </c>
      <c r="T7" s="23">
        <v>0.28999999999999998</v>
      </c>
      <c r="U7" s="23">
        <v>0.32600000000000001</v>
      </c>
      <c r="V7" s="23">
        <v>0.317</v>
      </c>
      <c r="W7" s="23">
        <v>0.33</v>
      </c>
      <c r="X7" s="23">
        <v>0.28999999999999998</v>
      </c>
      <c r="Y7" s="23">
        <v>0.29399999999999998</v>
      </c>
      <c r="Z7" s="23">
        <v>0.32</v>
      </c>
      <c r="AA7" s="23">
        <v>0.32400000000000001</v>
      </c>
      <c r="AB7" s="23">
        <v>0.29499999999999998</v>
      </c>
      <c r="AC7" s="23">
        <v>0.28499999999999998</v>
      </c>
      <c r="AD7" s="23">
        <v>0.314</v>
      </c>
      <c r="AE7" s="23">
        <v>0.318</v>
      </c>
      <c r="AF7" s="23">
        <v>0.30099999999999999</v>
      </c>
      <c r="AG7" s="23">
        <v>0.309</v>
      </c>
      <c r="AH7" s="189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1" t="e">
        <v>#N/A</v>
      </c>
    </row>
    <row r="8" spans="1:66">
      <c r="A8" s="29"/>
      <c r="B8" s="19">
        <v>1</v>
      </c>
      <c r="C8" s="9">
        <v>3</v>
      </c>
      <c r="D8" s="192">
        <v>0.32040031802185276</v>
      </c>
      <c r="E8" s="23">
        <v>0.307</v>
      </c>
      <c r="F8" s="23">
        <v>0.32800000000000001</v>
      </c>
      <c r="G8" s="23">
        <v>0.311</v>
      </c>
      <c r="H8" s="23">
        <v>0.32</v>
      </c>
      <c r="I8" s="23">
        <v>0.32</v>
      </c>
      <c r="J8" s="23">
        <v>0.317</v>
      </c>
      <c r="K8" s="23">
        <v>0.34</v>
      </c>
      <c r="L8" s="23">
        <v>0.317</v>
      </c>
      <c r="M8" s="23">
        <v>0.29099999999999998</v>
      </c>
      <c r="N8" s="23">
        <v>0.29799999999999999</v>
      </c>
      <c r="O8" s="23">
        <v>0.308</v>
      </c>
      <c r="P8" s="23">
        <v>0.318</v>
      </c>
      <c r="Q8" s="23">
        <v>0.31900000000000001</v>
      </c>
      <c r="R8" s="23">
        <v>0.29799999999999999</v>
      </c>
      <c r="S8" s="23">
        <v>0.30399999999999999</v>
      </c>
      <c r="T8" s="23">
        <v>0.32</v>
      </c>
      <c r="U8" s="23">
        <v>0.32700000000000001</v>
      </c>
      <c r="V8" s="23">
        <v>0.311</v>
      </c>
      <c r="W8" s="23">
        <v>0.33</v>
      </c>
      <c r="X8" s="23">
        <v>0.28999999999999998</v>
      </c>
      <c r="Y8" s="23">
        <v>0.29299999999999998</v>
      </c>
      <c r="Z8" s="23">
        <v>0.32500000000000001</v>
      </c>
      <c r="AA8" s="23">
        <v>0.309</v>
      </c>
      <c r="AB8" s="23">
        <v>0.29700000000000004</v>
      </c>
      <c r="AC8" s="23">
        <v>0.29499999999999998</v>
      </c>
      <c r="AD8" s="23">
        <v>0.32100000000000001</v>
      </c>
      <c r="AE8" s="23">
        <v>0.32400000000000001</v>
      </c>
      <c r="AF8" s="23">
        <v>0.30299999999999999</v>
      </c>
      <c r="AG8" s="23">
        <v>0.309</v>
      </c>
      <c r="AH8" s="189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1">
        <v>16</v>
      </c>
    </row>
    <row r="9" spans="1:66">
      <c r="A9" s="29"/>
      <c r="B9" s="19">
        <v>1</v>
      </c>
      <c r="C9" s="9">
        <v>4</v>
      </c>
      <c r="D9" s="192">
        <v>0.31976281617679453</v>
      </c>
      <c r="E9" s="23">
        <v>0.31</v>
      </c>
      <c r="F9" s="23">
        <v>0.32200000000000001</v>
      </c>
      <c r="G9" s="23">
        <v>0.30399999999999999</v>
      </c>
      <c r="H9" s="23">
        <v>0.33</v>
      </c>
      <c r="I9" s="23">
        <v>0.31</v>
      </c>
      <c r="J9" s="23">
        <v>0.316</v>
      </c>
      <c r="K9" s="23">
        <v>0.32</v>
      </c>
      <c r="L9" s="23">
        <v>0.30099999999999999</v>
      </c>
      <c r="M9" s="23">
        <v>0.307</v>
      </c>
      <c r="N9" s="23">
        <v>0.308</v>
      </c>
      <c r="O9" s="23">
        <v>0.314</v>
      </c>
      <c r="P9" s="23">
        <v>0.31900000000000001</v>
      </c>
      <c r="Q9" s="23">
        <v>0.317</v>
      </c>
      <c r="R9" s="23">
        <v>0.311</v>
      </c>
      <c r="S9" s="23">
        <v>0.31</v>
      </c>
      <c r="T9" s="23">
        <v>0.31</v>
      </c>
      <c r="U9" s="23">
        <v>0.318</v>
      </c>
      <c r="V9" s="23">
        <v>0.312</v>
      </c>
      <c r="W9" s="23">
        <v>0.33</v>
      </c>
      <c r="X9" s="23">
        <v>0.31</v>
      </c>
      <c r="Y9" s="23">
        <v>0.30199999999999999</v>
      </c>
      <c r="Z9" s="23">
        <v>0.32500000000000001</v>
      </c>
      <c r="AA9" s="23">
        <v>0.30399999999999999</v>
      </c>
      <c r="AB9" s="23">
        <v>0.3</v>
      </c>
      <c r="AC9" s="23">
        <v>0.29199999999999998</v>
      </c>
      <c r="AD9" s="23">
        <v>0.32300000000000001</v>
      </c>
      <c r="AE9" s="23">
        <v>0.32100000000000001</v>
      </c>
      <c r="AF9" s="23">
        <v>0.30099999999999999</v>
      </c>
      <c r="AG9" s="23">
        <v>0.30599999999999999</v>
      </c>
      <c r="AH9" s="189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1">
        <v>0.31180459770114949</v>
      </c>
      <c r="BN9" s="27"/>
    </row>
    <row r="10" spans="1:66">
      <c r="A10" s="29"/>
      <c r="B10" s="19">
        <v>1</v>
      </c>
      <c r="C10" s="9">
        <v>5</v>
      </c>
      <c r="D10" s="192">
        <v>0.31186982986178313</v>
      </c>
      <c r="E10" s="23">
        <v>0.30499999999999999</v>
      </c>
      <c r="F10" s="23">
        <v>0.32600000000000001</v>
      </c>
      <c r="G10" s="23">
        <v>0.312</v>
      </c>
      <c r="H10" s="23">
        <v>0.32</v>
      </c>
      <c r="I10" s="23">
        <v>0.3</v>
      </c>
      <c r="J10" s="23">
        <v>0.316</v>
      </c>
      <c r="K10" s="23">
        <v>0.32</v>
      </c>
      <c r="L10" s="23">
        <v>0.307</v>
      </c>
      <c r="M10" s="23">
        <v>0.311</v>
      </c>
      <c r="N10" s="23">
        <v>0.29799999999999999</v>
      </c>
      <c r="O10" s="23">
        <v>0.312</v>
      </c>
      <c r="P10" s="23">
        <v>0.31900000000000001</v>
      </c>
      <c r="Q10" s="23">
        <v>0.318</v>
      </c>
      <c r="R10" s="23">
        <v>0.316</v>
      </c>
      <c r="S10" s="23">
        <v>0.312</v>
      </c>
      <c r="T10" s="23">
        <v>0.3</v>
      </c>
      <c r="U10" s="23">
        <v>0.32400000000000001</v>
      </c>
      <c r="V10" s="23">
        <v>0.313</v>
      </c>
      <c r="W10" s="23">
        <v>0.33</v>
      </c>
      <c r="X10" s="23">
        <v>0.32</v>
      </c>
      <c r="Y10" s="23">
        <v>0.315</v>
      </c>
      <c r="Z10" s="23">
        <v>0.32900000000000001</v>
      </c>
      <c r="AA10" s="23">
        <v>0.30599999999999999</v>
      </c>
      <c r="AB10" s="23">
        <v>0.29599999999999999</v>
      </c>
      <c r="AC10" s="23">
        <v>0.29799999999999999</v>
      </c>
      <c r="AD10" s="23">
        <v>0.315</v>
      </c>
      <c r="AE10" s="23">
        <v>0.313</v>
      </c>
      <c r="AF10" s="23">
        <v>0.30199999999999999</v>
      </c>
      <c r="AG10" s="23">
        <v>0.30499999999999999</v>
      </c>
      <c r="AH10" s="189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1">
        <v>7</v>
      </c>
    </row>
    <row r="11" spans="1:66">
      <c r="A11" s="29"/>
      <c r="B11" s="19">
        <v>1</v>
      </c>
      <c r="C11" s="9">
        <v>6</v>
      </c>
      <c r="D11" s="192">
        <v>0.31777757893280656</v>
      </c>
      <c r="E11" s="23">
        <v>0.30499999999999999</v>
      </c>
      <c r="F11" s="23">
        <v>0.32800000000000001</v>
      </c>
      <c r="G11" s="23">
        <v>0.311</v>
      </c>
      <c r="H11" s="23">
        <v>0.32</v>
      </c>
      <c r="I11" s="23">
        <v>0.32</v>
      </c>
      <c r="J11" s="23">
        <v>0.315</v>
      </c>
      <c r="K11" s="23">
        <v>0.31</v>
      </c>
      <c r="L11" s="23">
        <v>0.30099999999999999</v>
      </c>
      <c r="M11" s="23">
        <v>0.30499999999999999</v>
      </c>
      <c r="N11" s="23">
        <v>0.29899999999999999</v>
      </c>
      <c r="O11" s="23">
        <v>0.30599999999999999</v>
      </c>
      <c r="P11" s="23">
        <v>0.309</v>
      </c>
      <c r="Q11" s="23">
        <v>0.316</v>
      </c>
      <c r="R11" s="23">
        <v>0.313</v>
      </c>
      <c r="S11" s="23">
        <v>0.307</v>
      </c>
      <c r="T11" s="23">
        <v>0.32</v>
      </c>
      <c r="U11" s="23">
        <v>0.311</v>
      </c>
      <c r="V11" s="23">
        <v>0.312</v>
      </c>
      <c r="W11" s="23">
        <v>0.33</v>
      </c>
      <c r="X11" s="23">
        <v>0.3</v>
      </c>
      <c r="Y11" s="23">
        <v>0.312</v>
      </c>
      <c r="Z11" s="23">
        <v>0.32600000000000001</v>
      </c>
      <c r="AA11" s="23">
        <v>0.30299999999999999</v>
      </c>
      <c r="AB11" s="23">
        <v>0.29900000000000004</v>
      </c>
      <c r="AC11" s="23">
        <v>0.29799999999999999</v>
      </c>
      <c r="AD11" s="23">
        <v>0.32</v>
      </c>
      <c r="AE11" s="23">
        <v>0.31900000000000001</v>
      </c>
      <c r="AF11" s="23">
        <v>0.29899999999999999</v>
      </c>
      <c r="AG11" s="23">
        <v>0.316</v>
      </c>
      <c r="AH11" s="189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50"/>
    </row>
    <row r="12" spans="1:66">
      <c r="A12" s="29"/>
      <c r="B12" s="19"/>
      <c r="C12" s="9">
        <v>7</v>
      </c>
      <c r="D12" s="192">
        <v>0.33630819776523385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89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50"/>
    </row>
    <row r="13" spans="1:66">
      <c r="A13" s="29"/>
      <c r="B13" s="19"/>
      <c r="C13" s="9">
        <v>8</v>
      </c>
      <c r="D13" s="192">
        <v>0.32814069526544248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189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50"/>
    </row>
    <row r="14" spans="1:66">
      <c r="A14" s="29"/>
      <c r="B14" s="19"/>
      <c r="C14" s="9">
        <v>9</v>
      </c>
      <c r="D14" s="192">
        <v>0.32072909832470148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89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50"/>
    </row>
    <row r="15" spans="1:66">
      <c r="A15" s="29"/>
      <c r="B15" s="19"/>
      <c r="C15" s="9">
        <v>10</v>
      </c>
      <c r="D15" s="192">
        <v>0.32041554378484538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189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50"/>
    </row>
    <row r="16" spans="1:66">
      <c r="A16" s="29"/>
      <c r="B16" s="19"/>
      <c r="C16" s="9">
        <v>11</v>
      </c>
      <c r="D16" s="192">
        <v>0.31145985394642994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89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50"/>
    </row>
    <row r="17" spans="1:65">
      <c r="A17" s="29"/>
      <c r="B17" s="19"/>
      <c r="C17" s="9">
        <v>12</v>
      </c>
      <c r="D17" s="192">
        <v>0.3161876644545013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189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50"/>
    </row>
    <row r="18" spans="1:65">
      <c r="A18" s="29"/>
      <c r="B18" s="19"/>
      <c r="C18" s="9">
        <v>13</v>
      </c>
      <c r="D18" s="192">
        <v>0.30395388901328418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89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50"/>
    </row>
    <row r="19" spans="1:65">
      <c r="A19" s="29"/>
      <c r="B19" s="19"/>
      <c r="C19" s="9">
        <v>14</v>
      </c>
      <c r="D19" s="192">
        <v>0.33018180436651356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189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50"/>
    </row>
    <row r="20" spans="1:65">
      <c r="A20" s="29"/>
      <c r="B20" s="19"/>
      <c r="C20" s="9">
        <v>15</v>
      </c>
      <c r="D20" s="192">
        <v>0.31816379921908239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89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50"/>
    </row>
    <row r="21" spans="1:65">
      <c r="A21" s="29"/>
      <c r="B21" s="19"/>
      <c r="C21" s="9">
        <v>16</v>
      </c>
      <c r="D21" s="192">
        <v>0.32204660181810602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189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50"/>
    </row>
    <row r="22" spans="1:65">
      <c r="A22" s="29"/>
      <c r="B22" s="19"/>
      <c r="C22" s="9">
        <v>17</v>
      </c>
      <c r="D22" s="192">
        <v>0.31905682473101954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89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50"/>
    </row>
    <row r="23" spans="1:65">
      <c r="A23" s="29"/>
      <c r="B23" s="19"/>
      <c r="C23" s="9">
        <v>18</v>
      </c>
      <c r="D23" s="192">
        <v>0.32138419037074095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189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50"/>
    </row>
    <row r="24" spans="1:65">
      <c r="A24" s="29"/>
      <c r="B24" s="19"/>
      <c r="C24" s="9">
        <v>19</v>
      </c>
      <c r="D24" s="192">
        <v>0.31259057059615036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89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50"/>
    </row>
    <row r="25" spans="1:65">
      <c r="A25" s="29"/>
      <c r="B25" s="19"/>
      <c r="C25" s="9">
        <v>20</v>
      </c>
      <c r="D25" s="192">
        <v>0.3187034003139454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189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50"/>
    </row>
    <row r="26" spans="1:65">
      <c r="A26" s="29"/>
      <c r="B26" s="20" t="s">
        <v>180</v>
      </c>
      <c r="C26" s="12"/>
      <c r="D26" s="193">
        <v>0.31916744155532523</v>
      </c>
      <c r="E26" s="193">
        <v>0.3075</v>
      </c>
      <c r="F26" s="193">
        <v>0.32600000000000001</v>
      </c>
      <c r="G26" s="193">
        <v>0.31033333333333335</v>
      </c>
      <c r="H26" s="193">
        <v>0.32333333333333336</v>
      </c>
      <c r="I26" s="193">
        <v>0.31833333333333336</v>
      </c>
      <c r="J26" s="193">
        <v>0.31516666666666665</v>
      </c>
      <c r="K26" s="193">
        <v>0.32333333333333336</v>
      </c>
      <c r="L26" s="193">
        <v>0.30449999999999994</v>
      </c>
      <c r="M26" s="193">
        <v>0.30166666666666664</v>
      </c>
      <c r="N26" s="193">
        <v>0.30116666666666664</v>
      </c>
      <c r="O26" s="193">
        <v>0.3076666666666667</v>
      </c>
      <c r="P26" s="193">
        <v>0.315</v>
      </c>
      <c r="Q26" s="193">
        <v>0.31666666666666671</v>
      </c>
      <c r="R26" s="193">
        <v>0.30583333333333335</v>
      </c>
      <c r="S26" s="193">
        <v>0.3076666666666667</v>
      </c>
      <c r="T26" s="193">
        <v>0.31</v>
      </c>
      <c r="U26" s="193">
        <v>0.32133333333333336</v>
      </c>
      <c r="V26" s="193">
        <v>0.31333333333333335</v>
      </c>
      <c r="W26" s="193">
        <v>0.32833333333333337</v>
      </c>
      <c r="X26" s="193">
        <v>0.30166666666666669</v>
      </c>
      <c r="Y26" s="193">
        <v>0.30399999999999999</v>
      </c>
      <c r="Z26" s="193">
        <v>0.32416666666666666</v>
      </c>
      <c r="AA26" s="193">
        <v>0.31116666666666665</v>
      </c>
      <c r="AB26" s="193">
        <v>0.29750000000000004</v>
      </c>
      <c r="AC26" s="193">
        <v>0.29583333333333334</v>
      </c>
      <c r="AD26" s="193">
        <v>0.31966666666666665</v>
      </c>
      <c r="AE26" s="193">
        <v>0.3203333333333333</v>
      </c>
      <c r="AF26" s="193">
        <v>0.30099999999999999</v>
      </c>
      <c r="AG26" s="193">
        <v>0.30983333333333335</v>
      </c>
      <c r="AH26" s="189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50"/>
    </row>
    <row r="27" spans="1:65">
      <c r="A27" s="29"/>
      <c r="B27" s="3" t="s">
        <v>181</v>
      </c>
      <c r="C27" s="28"/>
      <c r="D27" s="23">
        <v>0.3188801125224825</v>
      </c>
      <c r="E27" s="23">
        <v>0.30599999999999999</v>
      </c>
      <c r="F27" s="23">
        <v>0.32600000000000001</v>
      </c>
      <c r="G27" s="23">
        <v>0.311</v>
      </c>
      <c r="H27" s="23">
        <v>0.32</v>
      </c>
      <c r="I27" s="23">
        <v>0.32</v>
      </c>
      <c r="J27" s="23">
        <v>0.3155</v>
      </c>
      <c r="K27" s="23">
        <v>0.32</v>
      </c>
      <c r="L27" s="23">
        <v>0.30149999999999999</v>
      </c>
      <c r="M27" s="23">
        <v>0.30599999999999999</v>
      </c>
      <c r="N27" s="23">
        <v>0.29849999999999999</v>
      </c>
      <c r="O27" s="23">
        <v>0.307</v>
      </c>
      <c r="P27" s="23">
        <v>0.317</v>
      </c>
      <c r="Q27" s="23">
        <v>0.3175</v>
      </c>
      <c r="R27" s="23">
        <v>0.30499999999999999</v>
      </c>
      <c r="S27" s="23">
        <v>0.3085</v>
      </c>
      <c r="T27" s="23">
        <v>0.315</v>
      </c>
      <c r="U27" s="23">
        <v>0.32300000000000001</v>
      </c>
      <c r="V27" s="23">
        <v>0.3125</v>
      </c>
      <c r="W27" s="23">
        <v>0.33</v>
      </c>
      <c r="X27" s="23">
        <v>0.3</v>
      </c>
      <c r="Y27" s="23">
        <v>0.30499999999999999</v>
      </c>
      <c r="Z27" s="23">
        <v>0.32500000000000001</v>
      </c>
      <c r="AA27" s="23">
        <v>0.3075</v>
      </c>
      <c r="AB27" s="23">
        <v>0.29749999999999999</v>
      </c>
      <c r="AC27" s="23">
        <v>0.29649999999999999</v>
      </c>
      <c r="AD27" s="23">
        <v>0.32050000000000001</v>
      </c>
      <c r="AE27" s="23">
        <v>0.32</v>
      </c>
      <c r="AF27" s="23">
        <v>0.30099999999999999</v>
      </c>
      <c r="AG27" s="23">
        <v>0.309</v>
      </c>
      <c r="AH27" s="189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50"/>
    </row>
    <row r="28" spans="1:65">
      <c r="A28" s="29"/>
      <c r="B28" s="3" t="s">
        <v>182</v>
      </c>
      <c r="C28" s="28"/>
      <c r="D28" s="23">
        <v>6.9755942590515423E-3</v>
      </c>
      <c r="E28" s="23">
        <v>5.5045435778091588E-3</v>
      </c>
      <c r="F28" s="23">
        <v>2.1908902300206666E-3</v>
      </c>
      <c r="G28" s="23">
        <v>3.2041639575194469E-3</v>
      </c>
      <c r="H28" s="23">
        <v>5.1639777949432277E-3</v>
      </c>
      <c r="I28" s="23">
        <v>1.1690451944500132E-2</v>
      </c>
      <c r="J28" s="23">
        <v>1.4719601443879756E-3</v>
      </c>
      <c r="K28" s="23">
        <v>1.0327955589886455E-2</v>
      </c>
      <c r="L28" s="23">
        <v>6.6858058601787168E-3</v>
      </c>
      <c r="M28" s="23">
        <v>9.6678160236253387E-3</v>
      </c>
      <c r="N28" s="23">
        <v>5.382068994974583E-3</v>
      </c>
      <c r="O28" s="23">
        <v>4.6332134277050846E-3</v>
      </c>
      <c r="P28" s="23">
        <v>4.7749345545253325E-3</v>
      </c>
      <c r="Q28" s="23">
        <v>2.5033311140691471E-3</v>
      </c>
      <c r="R28" s="23">
        <v>8.3765545820860491E-3</v>
      </c>
      <c r="S28" s="23">
        <v>3.6147844564602587E-3</v>
      </c>
      <c r="T28" s="23">
        <v>1.2649110640673528E-2</v>
      </c>
      <c r="U28" s="23">
        <v>5.9888785817268598E-3</v>
      </c>
      <c r="V28" s="23">
        <v>2.250925735484553E-3</v>
      </c>
      <c r="W28" s="23">
        <v>4.0824829046386332E-3</v>
      </c>
      <c r="X28" s="23">
        <v>1.1690451944500132E-2</v>
      </c>
      <c r="Y28" s="23">
        <v>9.2303846073714703E-3</v>
      </c>
      <c r="Z28" s="23">
        <v>3.5449494589721146E-3</v>
      </c>
      <c r="AA28" s="23">
        <v>9.0645830939247735E-3</v>
      </c>
      <c r="AB28" s="23">
        <v>1.8708286933869782E-3</v>
      </c>
      <c r="AC28" s="23">
        <v>7.3052492542463434E-3</v>
      </c>
      <c r="AD28" s="23">
        <v>4.366539438350088E-3</v>
      </c>
      <c r="AE28" s="23">
        <v>4.8853522561496734E-3</v>
      </c>
      <c r="AF28" s="23">
        <v>1.4142135623730963E-3</v>
      </c>
      <c r="AG28" s="23">
        <v>4.355073669487888E-3</v>
      </c>
      <c r="AH28" s="189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50"/>
    </row>
    <row r="29" spans="1:65">
      <c r="A29" s="29"/>
      <c r="B29" s="3" t="s">
        <v>75</v>
      </c>
      <c r="C29" s="28"/>
      <c r="D29" s="13">
        <v>2.1855594746942184E-2</v>
      </c>
      <c r="E29" s="13">
        <v>1.790095472458263E-2</v>
      </c>
      <c r="F29" s="13">
        <v>6.7205221779775047E-3</v>
      </c>
      <c r="G29" s="13">
        <v>1.0324910711663093E-2</v>
      </c>
      <c r="H29" s="13">
        <v>1.5971065345185238E-2</v>
      </c>
      <c r="I29" s="13">
        <v>3.6723932809948054E-2</v>
      </c>
      <c r="J29" s="13">
        <v>4.6704182265086486E-3</v>
      </c>
      <c r="K29" s="13">
        <v>3.1942130690370475E-2</v>
      </c>
      <c r="L29" s="13">
        <v>2.1956669491555725E-2</v>
      </c>
      <c r="M29" s="13">
        <v>3.2048008918095047E-2</v>
      </c>
      <c r="N29" s="13">
        <v>1.7870732689456281E-2</v>
      </c>
      <c r="O29" s="13">
        <v>1.5059198573255961E-2</v>
      </c>
      <c r="P29" s="13">
        <v>1.5158522395318516E-2</v>
      </c>
      <c r="Q29" s="13">
        <v>7.9052561496920429E-3</v>
      </c>
      <c r="R29" s="13">
        <v>2.7389279287474817E-2</v>
      </c>
      <c r="S29" s="13">
        <v>1.1749028569209941E-2</v>
      </c>
      <c r="T29" s="13">
        <v>4.0803582711850091E-2</v>
      </c>
      <c r="U29" s="13">
        <v>1.8637588947282756E-2</v>
      </c>
      <c r="V29" s="13">
        <v>7.1838055387804878E-3</v>
      </c>
      <c r="W29" s="13">
        <v>1.2433958085193805E-2</v>
      </c>
      <c r="X29" s="13">
        <v>3.8752879374033586E-2</v>
      </c>
      <c r="Y29" s="13">
        <v>3.0363107261090365E-2</v>
      </c>
      <c r="Z29" s="13">
        <v>1.0935576737189043E-2</v>
      </c>
      <c r="AA29" s="13">
        <v>2.9130957987974635E-2</v>
      </c>
      <c r="AB29" s="13">
        <v>6.2884998097041279E-3</v>
      </c>
      <c r="AC29" s="13">
        <v>2.4693800296043976E-2</v>
      </c>
      <c r="AD29" s="13">
        <v>1.3659664562096208E-2</v>
      </c>
      <c r="AE29" s="13">
        <v>1.5250839509312197E-2</v>
      </c>
      <c r="AF29" s="13">
        <v>4.6983839281498222E-3</v>
      </c>
      <c r="AG29" s="13">
        <v>1.4056181827287427E-2</v>
      </c>
      <c r="AH29" s="145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49"/>
    </row>
    <row r="30" spans="1:65">
      <c r="A30" s="29"/>
      <c r="B30" s="3" t="s">
        <v>183</v>
      </c>
      <c r="C30" s="28"/>
      <c r="D30" s="13">
        <v>2.3613647484546307E-2</v>
      </c>
      <c r="E30" s="13">
        <v>-1.3805433700741165E-2</v>
      </c>
      <c r="F30" s="13">
        <v>4.5526597117263146E-2</v>
      </c>
      <c r="G30" s="13">
        <v>-4.7185460979837224E-3</v>
      </c>
      <c r="H30" s="13">
        <v>3.697423231466801E-2</v>
      </c>
      <c r="I30" s="13">
        <v>2.0938548309801908E-2</v>
      </c>
      <c r="J30" s="13">
        <v>1.0782615106720073E-2</v>
      </c>
      <c r="K30" s="13">
        <v>3.697423231466801E-2</v>
      </c>
      <c r="L30" s="13">
        <v>-2.3426844103660915E-2</v>
      </c>
      <c r="M30" s="13">
        <v>-3.2513731706418247E-2</v>
      </c>
      <c r="N30" s="13">
        <v>-3.4117300106904835E-2</v>
      </c>
      <c r="O30" s="13">
        <v>-1.3270910900578858E-2</v>
      </c>
      <c r="P30" s="13">
        <v>1.0248092306557766E-2</v>
      </c>
      <c r="Q30" s="13">
        <v>1.5593320308179948E-2</v>
      </c>
      <c r="R30" s="13">
        <v>-1.9150661702363125E-2</v>
      </c>
      <c r="S30" s="13">
        <v>-1.3270910900578858E-2</v>
      </c>
      <c r="T30" s="13">
        <v>-5.7875916983081144E-3</v>
      </c>
      <c r="U30" s="13">
        <v>3.0559958712721436E-2</v>
      </c>
      <c r="V30" s="13">
        <v>4.9028643049358056E-3</v>
      </c>
      <c r="W30" s="13">
        <v>5.300991631953389E-2</v>
      </c>
      <c r="X30" s="13">
        <v>-3.2513731706418025E-2</v>
      </c>
      <c r="Y30" s="13">
        <v>-2.5030412504147392E-2</v>
      </c>
      <c r="Z30" s="13">
        <v>3.9646846315478879E-2</v>
      </c>
      <c r="AA30" s="13">
        <v>-2.0459320971728534E-3</v>
      </c>
      <c r="AB30" s="13">
        <v>-4.5876801710473036E-2</v>
      </c>
      <c r="AC30" s="13">
        <v>-5.1222029712095107E-2</v>
      </c>
      <c r="AD30" s="13">
        <v>2.5214730711099476E-2</v>
      </c>
      <c r="AE30" s="13">
        <v>2.7352821911748038E-2</v>
      </c>
      <c r="AF30" s="13">
        <v>-3.4651822907067031E-2</v>
      </c>
      <c r="AG30" s="13">
        <v>-6.3221144984703104E-3</v>
      </c>
      <c r="AH30" s="145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49"/>
    </row>
    <row r="31" spans="1:65">
      <c r="A31" s="29"/>
      <c r="B31" s="44" t="s">
        <v>184</v>
      </c>
      <c r="C31" s="45"/>
      <c r="D31" s="43" t="s">
        <v>185</v>
      </c>
      <c r="E31" s="43">
        <v>0.24</v>
      </c>
      <c r="F31" s="43">
        <v>1.32</v>
      </c>
      <c r="G31" s="43">
        <v>0</v>
      </c>
      <c r="H31" s="43">
        <v>1.1000000000000001</v>
      </c>
      <c r="I31" s="43">
        <v>0.67</v>
      </c>
      <c r="J31" s="43">
        <v>0.41</v>
      </c>
      <c r="K31" s="43">
        <v>1.1000000000000001</v>
      </c>
      <c r="L31" s="43">
        <v>0.49</v>
      </c>
      <c r="M31" s="43">
        <v>0.73</v>
      </c>
      <c r="N31" s="43">
        <v>0.77</v>
      </c>
      <c r="O31" s="43">
        <v>0.22</v>
      </c>
      <c r="P31" s="43">
        <v>0.39</v>
      </c>
      <c r="Q31" s="43">
        <v>0.53</v>
      </c>
      <c r="R31" s="43">
        <v>0.38</v>
      </c>
      <c r="S31" s="43">
        <v>0.22</v>
      </c>
      <c r="T31" s="43">
        <v>0.03</v>
      </c>
      <c r="U31" s="43">
        <v>0.93</v>
      </c>
      <c r="V31" s="43">
        <v>0.25</v>
      </c>
      <c r="W31" s="43">
        <v>1.52</v>
      </c>
      <c r="X31" s="43">
        <v>0.73</v>
      </c>
      <c r="Y31" s="43">
        <v>0.53</v>
      </c>
      <c r="Z31" s="43">
        <v>1.17</v>
      </c>
      <c r="AA31" s="43">
        <v>7.0000000000000007E-2</v>
      </c>
      <c r="AB31" s="43">
        <v>1.08</v>
      </c>
      <c r="AC31" s="43">
        <v>1.22</v>
      </c>
      <c r="AD31" s="43">
        <v>0.79</v>
      </c>
      <c r="AE31" s="43">
        <v>0.84</v>
      </c>
      <c r="AF31" s="43">
        <v>0.79</v>
      </c>
      <c r="AG31" s="43">
        <v>0.04</v>
      </c>
      <c r="AH31" s="145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49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49"/>
    </row>
    <row r="33" spans="65:65">
      <c r="BM33" s="49"/>
    </row>
    <row r="34" spans="65:65">
      <c r="BM34" s="49"/>
    </row>
    <row r="35" spans="65:65">
      <c r="BM35" s="49"/>
    </row>
    <row r="36" spans="65:65">
      <c r="BM36" s="49"/>
    </row>
    <row r="37" spans="65:65">
      <c r="BM37" s="49"/>
    </row>
    <row r="38" spans="65:65">
      <c r="BM38" s="49"/>
    </row>
    <row r="39" spans="65:65">
      <c r="BM39" s="49"/>
    </row>
    <row r="40" spans="65:65">
      <c r="BM40" s="49"/>
    </row>
    <row r="41" spans="65:65">
      <c r="BM41" s="49"/>
    </row>
    <row r="42" spans="65:65">
      <c r="BM42" s="49"/>
    </row>
    <row r="43" spans="65:65">
      <c r="BM43" s="49"/>
    </row>
    <row r="44" spans="65:65">
      <c r="BM44" s="49"/>
    </row>
    <row r="45" spans="65:65">
      <c r="BM45" s="49"/>
    </row>
    <row r="46" spans="65:65">
      <c r="BM46" s="49"/>
    </row>
    <row r="47" spans="65:65">
      <c r="BM47" s="49"/>
    </row>
    <row r="48" spans="65:65">
      <c r="BM48" s="49"/>
    </row>
    <row r="49" spans="65:65">
      <c r="BM49" s="49"/>
    </row>
    <row r="50" spans="65:65">
      <c r="BM50" s="49"/>
    </row>
    <row r="51" spans="65:65">
      <c r="BM51" s="49"/>
    </row>
    <row r="52" spans="65:65">
      <c r="BM52" s="49"/>
    </row>
    <row r="53" spans="65:65">
      <c r="BM53" s="49"/>
    </row>
    <row r="54" spans="65:65">
      <c r="BM54" s="49"/>
    </row>
    <row r="55" spans="65:65">
      <c r="BM55" s="49"/>
    </row>
    <row r="56" spans="65:65">
      <c r="BM56" s="49"/>
    </row>
    <row r="57" spans="65:65">
      <c r="BM57" s="49"/>
    </row>
    <row r="58" spans="65:65">
      <c r="BM58" s="49"/>
    </row>
    <row r="59" spans="65:65">
      <c r="BM59" s="49"/>
    </row>
    <row r="60" spans="65:65">
      <c r="BM60" s="49"/>
    </row>
    <row r="61" spans="65:65">
      <c r="BM61" s="49"/>
    </row>
    <row r="62" spans="65:65">
      <c r="BM62" s="49"/>
    </row>
    <row r="63" spans="65:65">
      <c r="BM63" s="49"/>
    </row>
    <row r="64" spans="65:65">
      <c r="BM64" s="49"/>
    </row>
    <row r="65" spans="65:65">
      <c r="BM65" s="49"/>
    </row>
    <row r="66" spans="65:65">
      <c r="BM66" s="49"/>
    </row>
    <row r="67" spans="65:65">
      <c r="BM67" s="50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1"/>
    </row>
    <row r="86" spans="65:65">
      <c r="BM86" s="51"/>
    </row>
    <row r="87" spans="65:65">
      <c r="BM87" s="51"/>
    </row>
    <row r="88" spans="65:65">
      <c r="BM88" s="51"/>
    </row>
    <row r="89" spans="65:65">
      <c r="BM89" s="51"/>
    </row>
    <row r="90" spans="65:65">
      <c r="BM90" s="51"/>
    </row>
    <row r="91" spans="65:65">
      <c r="BM91" s="51"/>
    </row>
    <row r="92" spans="65:65">
      <c r="BM92" s="51"/>
    </row>
    <row r="93" spans="65:65">
      <c r="BM93" s="51"/>
    </row>
    <row r="94" spans="65:65">
      <c r="BM94" s="51"/>
    </row>
    <row r="95" spans="65:65">
      <c r="BM95" s="51"/>
    </row>
    <row r="96" spans="65:65">
      <c r="BM96" s="51"/>
    </row>
    <row r="97" spans="65:65">
      <c r="BM97" s="51"/>
    </row>
    <row r="98" spans="65:65">
      <c r="BM98" s="51"/>
    </row>
    <row r="99" spans="65:65">
      <c r="BM99" s="51"/>
    </row>
    <row r="100" spans="65:65">
      <c r="BM100" s="51"/>
    </row>
    <row r="101" spans="65:65">
      <c r="BM101" s="51"/>
    </row>
  </sheetData>
  <dataConsolidate/>
  <conditionalFormatting sqref="B6:C25 E6:AG25">
    <cfRule type="expression" dxfId="14" priority="3">
      <formula>AND($B6&lt;&gt;$B5,NOT(ISBLANK(INDIRECT(Anlyt_LabRefThisCol))))</formula>
    </cfRule>
  </conditionalFormatting>
  <conditionalFormatting sqref="C2:AG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F033-0EE5-4471-82EF-EE4D64E10E61}">
  <sheetPr codeName="Sheet12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8" bestFit="1" customWidth="1"/>
    <col min="66" max="16384" width="9.140625" style="2"/>
  </cols>
  <sheetData>
    <row r="1" spans="1:66" ht="19.5">
      <c r="B1" s="8" t="s">
        <v>245</v>
      </c>
      <c r="BM1" s="27" t="s">
        <v>194</v>
      </c>
    </row>
    <row r="2" spans="1:66" ht="19.5">
      <c r="A2" s="24" t="s">
        <v>101</v>
      </c>
      <c r="B2" s="18" t="s">
        <v>95</v>
      </c>
      <c r="C2" s="15" t="s">
        <v>96</v>
      </c>
      <c r="D2" s="16" t="s">
        <v>186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144</v>
      </c>
      <c r="C3" s="9" t="s">
        <v>144</v>
      </c>
      <c r="D3" s="10" t="s">
        <v>97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86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14.56</v>
      </c>
      <c r="E6" s="14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14.540000000000001</v>
      </c>
      <c r="E7" s="14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</v>
      </c>
    </row>
    <row r="8" spans="1:66">
      <c r="A8" s="29"/>
      <c r="B8" s="20" t="s">
        <v>180</v>
      </c>
      <c r="C8" s="12"/>
      <c r="D8" s="22">
        <v>14.55</v>
      </c>
      <c r="E8" s="14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181</v>
      </c>
      <c r="C9" s="28"/>
      <c r="D9" s="11">
        <v>14.55</v>
      </c>
      <c r="E9" s="14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14.55</v>
      </c>
      <c r="BN9" s="27"/>
    </row>
    <row r="10" spans="1:66">
      <c r="A10" s="29"/>
      <c r="B10" s="3" t="s">
        <v>182</v>
      </c>
      <c r="C10" s="28"/>
      <c r="D10" s="23">
        <v>1.4142135623730649E-2</v>
      </c>
      <c r="E10" s="14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</v>
      </c>
    </row>
    <row r="11" spans="1:66">
      <c r="A11" s="29"/>
      <c r="B11" s="3" t="s">
        <v>75</v>
      </c>
      <c r="C11" s="28"/>
      <c r="D11" s="13">
        <v>9.7196808410519918E-4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9"/>
    </row>
    <row r="12" spans="1:66">
      <c r="A12" s="29"/>
      <c r="B12" s="3" t="s">
        <v>183</v>
      </c>
      <c r="C12" s="28"/>
      <c r="D12" s="13">
        <v>0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9"/>
    </row>
    <row r="13" spans="1:66">
      <c r="A13" s="29"/>
      <c r="B13" s="44" t="s">
        <v>184</v>
      </c>
      <c r="C13" s="45"/>
      <c r="D13" s="43" t="s">
        <v>185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9"/>
    </row>
    <row r="14" spans="1:66">
      <c r="B14" s="30"/>
      <c r="C14" s="20"/>
      <c r="D14" s="20"/>
      <c r="BM14" s="49"/>
    </row>
    <row r="15" spans="1:66" ht="15">
      <c r="B15" s="8" t="s">
        <v>246</v>
      </c>
      <c r="BM15" s="27" t="s">
        <v>194</v>
      </c>
    </row>
    <row r="16" spans="1:66" ht="15">
      <c r="A16" s="24" t="s">
        <v>88</v>
      </c>
      <c r="B16" s="18" t="s">
        <v>95</v>
      </c>
      <c r="C16" s="15" t="s">
        <v>96</v>
      </c>
      <c r="D16" s="16" t="s">
        <v>186</v>
      </c>
      <c r="E16" s="14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144</v>
      </c>
      <c r="C17" s="9" t="s">
        <v>144</v>
      </c>
      <c r="D17" s="10" t="s">
        <v>97</v>
      </c>
      <c r="E17" s="14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86</v>
      </c>
      <c r="E18" s="14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4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3.85</v>
      </c>
      <c r="E20" s="14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3.85</v>
      </c>
      <c r="E21" s="14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2</v>
      </c>
    </row>
    <row r="22" spans="1:65">
      <c r="A22" s="29"/>
      <c r="B22" s="20" t="s">
        <v>180</v>
      </c>
      <c r="C22" s="12"/>
      <c r="D22" s="22">
        <v>3.85</v>
      </c>
      <c r="E22" s="14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181</v>
      </c>
      <c r="C23" s="28"/>
      <c r="D23" s="11">
        <v>3.85</v>
      </c>
      <c r="E23" s="14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3.85</v>
      </c>
    </row>
    <row r="24" spans="1:65">
      <c r="A24" s="29"/>
      <c r="B24" s="3" t="s">
        <v>182</v>
      </c>
      <c r="C24" s="28"/>
      <c r="D24" s="23">
        <v>0</v>
      </c>
      <c r="E24" s="14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8</v>
      </c>
    </row>
    <row r="25" spans="1:65">
      <c r="A25" s="29"/>
      <c r="B25" s="3" t="s">
        <v>75</v>
      </c>
      <c r="C25" s="28"/>
      <c r="D25" s="13">
        <v>0</v>
      </c>
      <c r="E25" s="14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49"/>
    </row>
    <row r="26" spans="1:65">
      <c r="A26" s="29"/>
      <c r="B26" s="3" t="s">
        <v>183</v>
      </c>
      <c r="C26" s="28"/>
      <c r="D26" s="13">
        <v>0</v>
      </c>
      <c r="E26" s="14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49"/>
    </row>
    <row r="27" spans="1:65">
      <c r="A27" s="29"/>
      <c r="B27" s="44" t="s">
        <v>184</v>
      </c>
      <c r="C27" s="45"/>
      <c r="D27" s="43" t="s">
        <v>185</v>
      </c>
      <c r="E27" s="14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49"/>
    </row>
    <row r="28" spans="1:65">
      <c r="B28" s="30"/>
      <c r="C28" s="20"/>
      <c r="D28" s="20"/>
      <c r="BM28" s="49"/>
    </row>
    <row r="29" spans="1:65" ht="19.5">
      <c r="B29" s="8" t="s">
        <v>247</v>
      </c>
      <c r="BM29" s="27" t="s">
        <v>194</v>
      </c>
    </row>
    <row r="30" spans="1:65" ht="19.5">
      <c r="A30" s="24" t="s">
        <v>187</v>
      </c>
      <c r="B30" s="18" t="s">
        <v>95</v>
      </c>
      <c r="C30" s="15" t="s">
        <v>96</v>
      </c>
      <c r="D30" s="16" t="s">
        <v>186</v>
      </c>
      <c r="E30" s="14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144</v>
      </c>
      <c r="C31" s="9" t="s">
        <v>144</v>
      </c>
      <c r="D31" s="10" t="s">
        <v>97</v>
      </c>
      <c r="E31" s="14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86</v>
      </c>
      <c r="E32" s="14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4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7.9</v>
      </c>
      <c r="E34" s="14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7.86</v>
      </c>
      <c r="E35" s="14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3</v>
      </c>
    </row>
    <row r="36" spans="1:65">
      <c r="A36" s="29"/>
      <c r="B36" s="20" t="s">
        <v>180</v>
      </c>
      <c r="C36" s="12"/>
      <c r="D36" s="22">
        <v>7.8800000000000008</v>
      </c>
      <c r="E36" s="14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181</v>
      </c>
      <c r="C37" s="28"/>
      <c r="D37" s="11">
        <v>7.8800000000000008</v>
      </c>
      <c r="E37" s="14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7.88</v>
      </c>
    </row>
    <row r="38" spans="1:65">
      <c r="A38" s="29"/>
      <c r="B38" s="3" t="s">
        <v>182</v>
      </c>
      <c r="C38" s="28"/>
      <c r="D38" s="23">
        <v>2.8284271247461926E-2</v>
      </c>
      <c r="E38" s="14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9</v>
      </c>
    </row>
    <row r="39" spans="1:65">
      <c r="A39" s="29"/>
      <c r="B39" s="3" t="s">
        <v>75</v>
      </c>
      <c r="C39" s="28"/>
      <c r="D39" s="13">
        <v>3.589374523789584E-3</v>
      </c>
      <c r="E39" s="14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49"/>
    </row>
    <row r="40" spans="1:65">
      <c r="A40" s="29"/>
      <c r="B40" s="3" t="s">
        <v>183</v>
      </c>
      <c r="C40" s="28"/>
      <c r="D40" s="13">
        <v>2.2204460492503131E-16</v>
      </c>
      <c r="E40" s="14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49"/>
    </row>
    <row r="41" spans="1:65">
      <c r="A41" s="29"/>
      <c r="B41" s="44" t="s">
        <v>184</v>
      </c>
      <c r="C41" s="45"/>
      <c r="D41" s="43" t="s">
        <v>185</v>
      </c>
      <c r="E41" s="14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49"/>
    </row>
    <row r="42" spans="1:65">
      <c r="B42" s="30"/>
      <c r="C42" s="20"/>
      <c r="D42" s="20"/>
      <c r="BM42" s="49"/>
    </row>
    <row r="43" spans="1:65" ht="19.5">
      <c r="B43" s="8" t="s">
        <v>248</v>
      </c>
      <c r="BM43" s="27" t="s">
        <v>194</v>
      </c>
    </row>
    <row r="44" spans="1:65" ht="19.5">
      <c r="A44" s="24" t="s">
        <v>188</v>
      </c>
      <c r="B44" s="18" t="s">
        <v>95</v>
      </c>
      <c r="C44" s="15" t="s">
        <v>96</v>
      </c>
      <c r="D44" s="16" t="s">
        <v>186</v>
      </c>
      <c r="E44" s="14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144</v>
      </c>
      <c r="C45" s="9" t="s">
        <v>144</v>
      </c>
      <c r="D45" s="10" t="s">
        <v>97</v>
      </c>
      <c r="E45" s="14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86</v>
      </c>
      <c r="E46" s="14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2.4300000000000002</v>
      </c>
      <c r="E48" s="14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2.4300000000000002</v>
      </c>
      <c r="E49" s="14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4</v>
      </c>
    </row>
    <row r="50" spans="1:65">
      <c r="A50" s="29"/>
      <c r="B50" s="20" t="s">
        <v>180</v>
      </c>
      <c r="C50" s="12"/>
      <c r="D50" s="22">
        <v>2.4300000000000002</v>
      </c>
      <c r="E50" s="14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181</v>
      </c>
      <c r="C51" s="28"/>
      <c r="D51" s="11">
        <v>2.4300000000000002</v>
      </c>
      <c r="E51" s="14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2.4300000000000002</v>
      </c>
    </row>
    <row r="52" spans="1:65">
      <c r="A52" s="29"/>
      <c r="B52" s="3" t="s">
        <v>182</v>
      </c>
      <c r="C52" s="28"/>
      <c r="D52" s="23">
        <v>0</v>
      </c>
      <c r="E52" s="14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10</v>
      </c>
    </row>
    <row r="53" spans="1:65">
      <c r="A53" s="29"/>
      <c r="B53" s="3" t="s">
        <v>75</v>
      </c>
      <c r="C53" s="28"/>
      <c r="D53" s="13">
        <v>0</v>
      </c>
      <c r="E53" s="14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49"/>
    </row>
    <row r="54" spans="1:65">
      <c r="A54" s="29"/>
      <c r="B54" s="3" t="s">
        <v>183</v>
      </c>
      <c r="C54" s="28"/>
      <c r="D54" s="13">
        <v>0</v>
      </c>
      <c r="E54" s="14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49"/>
    </row>
    <row r="55" spans="1:65">
      <c r="A55" s="29"/>
      <c r="B55" s="44" t="s">
        <v>184</v>
      </c>
      <c r="C55" s="45"/>
      <c r="D55" s="43" t="s">
        <v>185</v>
      </c>
      <c r="E55" s="14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49"/>
    </row>
    <row r="56" spans="1:65">
      <c r="B56" s="30"/>
      <c r="C56" s="20"/>
      <c r="D56" s="20"/>
      <c r="BM56" s="49"/>
    </row>
    <row r="57" spans="1:65" ht="15">
      <c r="B57" s="8" t="s">
        <v>249</v>
      </c>
      <c r="BM57" s="27" t="s">
        <v>194</v>
      </c>
    </row>
    <row r="58" spans="1:65" ht="15">
      <c r="A58" s="24" t="s">
        <v>92</v>
      </c>
      <c r="B58" s="18" t="s">
        <v>95</v>
      </c>
      <c r="C58" s="15" t="s">
        <v>96</v>
      </c>
      <c r="D58" s="16" t="s">
        <v>186</v>
      </c>
      <c r="E58" s="14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144</v>
      </c>
      <c r="C59" s="9" t="s">
        <v>144</v>
      </c>
      <c r="D59" s="10" t="s">
        <v>97</v>
      </c>
      <c r="E59" s="14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86</v>
      </c>
      <c r="E60" s="14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4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4.5199999999999996</v>
      </c>
      <c r="E62" s="14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4.5</v>
      </c>
      <c r="E63" s="14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</v>
      </c>
    </row>
    <row r="64" spans="1:65">
      <c r="A64" s="29"/>
      <c r="B64" s="20" t="s">
        <v>180</v>
      </c>
      <c r="C64" s="12"/>
      <c r="D64" s="22">
        <v>4.51</v>
      </c>
      <c r="E64" s="14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181</v>
      </c>
      <c r="C65" s="28"/>
      <c r="D65" s="11">
        <v>4.51</v>
      </c>
      <c r="E65" s="14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4.51</v>
      </c>
    </row>
    <row r="66" spans="1:65">
      <c r="A66" s="29"/>
      <c r="B66" s="3" t="s">
        <v>182</v>
      </c>
      <c r="C66" s="28"/>
      <c r="D66" s="23">
        <v>1.4142135623730649E-2</v>
      </c>
      <c r="E66" s="14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7</v>
      </c>
    </row>
    <row r="67" spans="1:65">
      <c r="A67" s="29"/>
      <c r="B67" s="3" t="s">
        <v>75</v>
      </c>
      <c r="C67" s="28"/>
      <c r="D67" s="13">
        <v>3.1357285196742016E-3</v>
      </c>
      <c r="E67" s="14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49"/>
    </row>
    <row r="68" spans="1:65">
      <c r="A68" s="29"/>
      <c r="B68" s="3" t="s">
        <v>183</v>
      </c>
      <c r="C68" s="28"/>
      <c r="D68" s="13">
        <v>0</v>
      </c>
      <c r="E68" s="14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49"/>
    </row>
    <row r="69" spans="1:65">
      <c r="A69" s="29"/>
      <c r="B69" s="44" t="s">
        <v>184</v>
      </c>
      <c r="C69" s="45"/>
      <c r="D69" s="43" t="s">
        <v>185</v>
      </c>
      <c r="E69" s="14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49"/>
    </row>
    <row r="70" spans="1:65">
      <c r="B70" s="30"/>
      <c r="C70" s="20"/>
      <c r="D70" s="20"/>
      <c r="BM70" s="49"/>
    </row>
    <row r="71" spans="1:65" ht="15">
      <c r="B71" s="8" t="s">
        <v>250</v>
      </c>
      <c r="BM71" s="27" t="s">
        <v>194</v>
      </c>
    </row>
    <row r="72" spans="1:65" ht="15">
      <c r="A72" s="24" t="s">
        <v>93</v>
      </c>
      <c r="B72" s="18" t="s">
        <v>95</v>
      </c>
      <c r="C72" s="15" t="s">
        <v>96</v>
      </c>
      <c r="D72" s="16" t="s">
        <v>186</v>
      </c>
      <c r="E72" s="14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144</v>
      </c>
      <c r="C73" s="9" t="s">
        <v>144</v>
      </c>
      <c r="D73" s="10" t="s">
        <v>97</v>
      </c>
      <c r="E73" s="14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86</v>
      </c>
      <c r="E74" s="14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4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188">
        <v>0.08</v>
      </c>
      <c r="E76" s="189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1">
        <v>1</v>
      </c>
    </row>
    <row r="77" spans="1:65">
      <c r="A77" s="29"/>
      <c r="B77" s="19">
        <v>1</v>
      </c>
      <c r="C77" s="9">
        <v>2</v>
      </c>
      <c r="D77" s="23">
        <v>0.08</v>
      </c>
      <c r="E77" s="189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1">
        <v>2</v>
      </c>
    </row>
    <row r="78" spans="1:65">
      <c r="A78" s="29"/>
      <c r="B78" s="20" t="s">
        <v>180</v>
      </c>
      <c r="C78" s="12"/>
      <c r="D78" s="193">
        <v>0.08</v>
      </c>
      <c r="E78" s="189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16</v>
      </c>
    </row>
    <row r="79" spans="1:65">
      <c r="A79" s="29"/>
      <c r="B79" s="3" t="s">
        <v>181</v>
      </c>
      <c r="C79" s="28"/>
      <c r="D79" s="23">
        <v>0.08</v>
      </c>
      <c r="E79" s="189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>
        <v>0.08</v>
      </c>
    </row>
    <row r="80" spans="1:65">
      <c r="A80" s="29"/>
      <c r="B80" s="3" t="s">
        <v>182</v>
      </c>
      <c r="C80" s="28"/>
      <c r="D80" s="23">
        <v>0</v>
      </c>
      <c r="E80" s="189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8</v>
      </c>
    </row>
    <row r="81" spans="1:65">
      <c r="A81" s="29"/>
      <c r="B81" s="3" t="s">
        <v>75</v>
      </c>
      <c r="C81" s="28"/>
      <c r="D81" s="13">
        <v>0</v>
      </c>
      <c r="E81" s="14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49"/>
    </row>
    <row r="82" spans="1:65">
      <c r="A82" s="29"/>
      <c r="B82" s="3" t="s">
        <v>183</v>
      </c>
      <c r="C82" s="28"/>
      <c r="D82" s="13">
        <v>0</v>
      </c>
      <c r="E82" s="14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49"/>
    </row>
    <row r="83" spans="1:65">
      <c r="A83" s="29"/>
      <c r="B83" s="44" t="s">
        <v>184</v>
      </c>
      <c r="C83" s="45"/>
      <c r="D83" s="43" t="s">
        <v>185</v>
      </c>
      <c r="E83" s="14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49"/>
    </row>
    <row r="84" spans="1:65">
      <c r="B84" s="30"/>
      <c r="C84" s="20"/>
      <c r="D84" s="20"/>
      <c r="BM84" s="49"/>
    </row>
    <row r="85" spans="1:65" ht="19.5">
      <c r="B85" s="8" t="s">
        <v>251</v>
      </c>
      <c r="BM85" s="27" t="s">
        <v>194</v>
      </c>
    </row>
    <row r="86" spans="1:65" ht="19.5">
      <c r="A86" s="24" t="s">
        <v>189</v>
      </c>
      <c r="B86" s="18" t="s">
        <v>95</v>
      </c>
      <c r="C86" s="15" t="s">
        <v>96</v>
      </c>
      <c r="D86" s="16" t="s">
        <v>186</v>
      </c>
      <c r="E86" s="14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144</v>
      </c>
      <c r="C87" s="9" t="s">
        <v>144</v>
      </c>
      <c r="D87" s="10" t="s">
        <v>97</v>
      </c>
      <c r="E87" s="14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86</v>
      </c>
      <c r="E88" s="14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4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1.79</v>
      </c>
      <c r="E90" s="14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1.78</v>
      </c>
      <c r="E91" s="14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3</v>
      </c>
    </row>
    <row r="92" spans="1:65">
      <c r="A92" s="29"/>
      <c r="B92" s="20" t="s">
        <v>180</v>
      </c>
      <c r="C92" s="12"/>
      <c r="D92" s="22">
        <v>1.7850000000000001</v>
      </c>
      <c r="E92" s="14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181</v>
      </c>
      <c r="C93" s="28"/>
      <c r="D93" s="11">
        <v>1.7850000000000001</v>
      </c>
      <c r="E93" s="14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1.7849999999999999</v>
      </c>
    </row>
    <row r="94" spans="1:65">
      <c r="A94" s="29"/>
      <c r="B94" s="3" t="s">
        <v>182</v>
      </c>
      <c r="C94" s="28"/>
      <c r="D94" s="23">
        <v>7.0710678118654814E-3</v>
      </c>
      <c r="E94" s="14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9</v>
      </c>
    </row>
    <row r="95" spans="1:65">
      <c r="A95" s="29"/>
      <c r="B95" s="3" t="s">
        <v>75</v>
      </c>
      <c r="C95" s="28"/>
      <c r="D95" s="13">
        <v>3.9613825276557319E-3</v>
      </c>
      <c r="E95" s="14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49"/>
    </row>
    <row r="96" spans="1:65">
      <c r="A96" s="29"/>
      <c r="B96" s="3" t="s">
        <v>183</v>
      </c>
      <c r="C96" s="28"/>
      <c r="D96" s="13">
        <v>2.2204460492503131E-16</v>
      </c>
      <c r="E96" s="14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49"/>
    </row>
    <row r="97" spans="1:65">
      <c r="A97" s="29"/>
      <c r="B97" s="44" t="s">
        <v>184</v>
      </c>
      <c r="C97" s="45"/>
      <c r="D97" s="43" t="s">
        <v>185</v>
      </c>
      <c r="E97" s="14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49"/>
    </row>
    <row r="98" spans="1:65">
      <c r="B98" s="30"/>
      <c r="C98" s="20"/>
      <c r="D98" s="20"/>
      <c r="BM98" s="49"/>
    </row>
    <row r="99" spans="1:65" ht="19.5">
      <c r="B99" s="8" t="s">
        <v>252</v>
      </c>
      <c r="BM99" s="27" t="s">
        <v>194</v>
      </c>
    </row>
    <row r="100" spans="1:65" ht="19.5">
      <c r="A100" s="24" t="s">
        <v>190</v>
      </c>
      <c r="B100" s="18" t="s">
        <v>95</v>
      </c>
      <c r="C100" s="15" t="s">
        <v>96</v>
      </c>
      <c r="D100" s="16" t="s">
        <v>186</v>
      </c>
      <c r="E100" s="14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144</v>
      </c>
      <c r="C101" s="9" t="s">
        <v>144</v>
      </c>
      <c r="D101" s="10" t="s">
        <v>97</v>
      </c>
      <c r="E101" s="14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86</v>
      </c>
      <c r="E102" s="14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4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188">
        <v>0.22400000000000003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1">
        <v>1</v>
      </c>
    </row>
    <row r="105" spans="1:65">
      <c r="A105" s="29"/>
      <c r="B105" s="19">
        <v>1</v>
      </c>
      <c r="C105" s="9">
        <v>2</v>
      </c>
      <c r="D105" s="23">
        <v>0.22500000000000003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1">
        <v>4</v>
      </c>
    </row>
    <row r="106" spans="1:65">
      <c r="A106" s="29"/>
      <c r="B106" s="20" t="s">
        <v>180</v>
      </c>
      <c r="C106" s="12"/>
      <c r="D106" s="193">
        <v>0.22450000000000003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1">
        <v>16</v>
      </c>
    </row>
    <row r="107" spans="1:65">
      <c r="A107" s="29"/>
      <c r="B107" s="3" t="s">
        <v>181</v>
      </c>
      <c r="C107" s="28"/>
      <c r="D107" s="23">
        <v>0.22450000000000003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1">
        <v>0.22450000000000001</v>
      </c>
    </row>
    <row r="108" spans="1:65">
      <c r="A108" s="29"/>
      <c r="B108" s="3" t="s">
        <v>182</v>
      </c>
      <c r="C108" s="28"/>
      <c r="D108" s="23">
        <v>7.0710678118654816E-4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1">
        <v>10</v>
      </c>
    </row>
    <row r="109" spans="1:65">
      <c r="A109" s="29"/>
      <c r="B109" s="3" t="s">
        <v>75</v>
      </c>
      <c r="C109" s="28"/>
      <c r="D109" s="13">
        <v>3.1496961300068954E-3</v>
      </c>
      <c r="E109" s="14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49"/>
    </row>
    <row r="110" spans="1:65">
      <c r="A110" s="29"/>
      <c r="B110" s="3" t="s">
        <v>183</v>
      </c>
      <c r="C110" s="28"/>
      <c r="D110" s="13">
        <v>2.2204460492503131E-16</v>
      </c>
      <c r="E110" s="14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49"/>
    </row>
    <row r="111" spans="1:65">
      <c r="A111" s="29"/>
      <c r="B111" s="44" t="s">
        <v>184</v>
      </c>
      <c r="C111" s="45"/>
      <c r="D111" s="43" t="s">
        <v>185</v>
      </c>
      <c r="E111" s="14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49"/>
    </row>
    <row r="112" spans="1:65">
      <c r="B112" s="30"/>
      <c r="C112" s="20"/>
      <c r="D112" s="20"/>
      <c r="BM112" s="49"/>
    </row>
    <row r="113" spans="1:65" ht="19.5">
      <c r="B113" s="8" t="s">
        <v>253</v>
      </c>
      <c r="BM113" s="27" t="s">
        <v>194</v>
      </c>
    </row>
    <row r="114" spans="1:65" ht="19.5">
      <c r="A114" s="24" t="s">
        <v>191</v>
      </c>
      <c r="B114" s="18" t="s">
        <v>95</v>
      </c>
      <c r="C114" s="15" t="s">
        <v>96</v>
      </c>
      <c r="D114" s="16" t="s">
        <v>186</v>
      </c>
      <c r="E114" s="14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144</v>
      </c>
      <c r="C115" s="9" t="s">
        <v>144</v>
      </c>
      <c r="D115" s="10" t="s">
        <v>97</v>
      </c>
      <c r="E115" s="14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86</v>
      </c>
      <c r="E116" s="14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4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61.62</v>
      </c>
      <c r="E118" s="14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61.71</v>
      </c>
      <c r="E119" s="14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</v>
      </c>
    </row>
    <row r="120" spans="1:65">
      <c r="A120" s="29"/>
      <c r="B120" s="20" t="s">
        <v>180</v>
      </c>
      <c r="C120" s="12"/>
      <c r="D120" s="22">
        <v>61.664999999999999</v>
      </c>
      <c r="E120" s="14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181</v>
      </c>
      <c r="C121" s="28"/>
      <c r="D121" s="11">
        <v>61.664999999999999</v>
      </c>
      <c r="E121" s="14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61.664999999999999</v>
      </c>
    </row>
    <row r="122" spans="1:65">
      <c r="A122" s="29"/>
      <c r="B122" s="3" t="s">
        <v>182</v>
      </c>
      <c r="C122" s="28"/>
      <c r="D122" s="23">
        <v>6.3639610306791689E-2</v>
      </c>
      <c r="E122" s="14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7</v>
      </c>
    </row>
    <row r="123" spans="1:65">
      <c r="A123" s="29"/>
      <c r="B123" s="3" t="s">
        <v>75</v>
      </c>
      <c r="C123" s="28"/>
      <c r="D123" s="13">
        <v>1.0320215731256255E-3</v>
      </c>
      <c r="E123" s="14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49"/>
    </row>
    <row r="124" spans="1:65">
      <c r="A124" s="29"/>
      <c r="B124" s="3" t="s">
        <v>183</v>
      </c>
      <c r="C124" s="28"/>
      <c r="D124" s="13">
        <v>0</v>
      </c>
      <c r="E124" s="14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49"/>
    </row>
    <row r="125" spans="1:65">
      <c r="A125" s="29"/>
      <c r="B125" s="44" t="s">
        <v>184</v>
      </c>
      <c r="C125" s="45"/>
      <c r="D125" s="43" t="s">
        <v>185</v>
      </c>
      <c r="E125" s="14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49"/>
    </row>
    <row r="126" spans="1:65">
      <c r="B126" s="30"/>
      <c r="C126" s="20"/>
      <c r="D126" s="20"/>
      <c r="BM126" s="49"/>
    </row>
    <row r="127" spans="1:65" ht="19.5">
      <c r="B127" s="8" t="s">
        <v>254</v>
      </c>
      <c r="BM127" s="27" t="s">
        <v>194</v>
      </c>
    </row>
    <row r="128" spans="1:65" ht="19.5">
      <c r="A128" s="24" t="s">
        <v>192</v>
      </c>
      <c r="B128" s="18" t="s">
        <v>95</v>
      </c>
      <c r="C128" s="15" t="s">
        <v>96</v>
      </c>
      <c r="D128" s="16" t="s">
        <v>186</v>
      </c>
      <c r="E128" s="14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144</v>
      </c>
      <c r="C129" s="9" t="s">
        <v>144</v>
      </c>
      <c r="D129" s="10" t="s">
        <v>97</v>
      </c>
      <c r="E129" s="14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86</v>
      </c>
      <c r="E130" s="14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14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88">
        <v>0.13200000000000001</v>
      </c>
      <c r="E132" s="189"/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1">
        <v>1</v>
      </c>
    </row>
    <row r="133" spans="1:65">
      <c r="A133" s="29"/>
      <c r="B133" s="19">
        <v>1</v>
      </c>
      <c r="C133" s="9">
        <v>2</v>
      </c>
      <c r="D133" s="23">
        <v>0.13400000000000001</v>
      </c>
      <c r="E133" s="189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1">
        <v>2</v>
      </c>
    </row>
    <row r="134" spans="1:65">
      <c r="A134" s="29"/>
      <c r="B134" s="20" t="s">
        <v>180</v>
      </c>
      <c r="C134" s="12"/>
      <c r="D134" s="193">
        <v>0.13300000000000001</v>
      </c>
      <c r="E134" s="189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1">
        <v>16</v>
      </c>
    </row>
    <row r="135" spans="1:65">
      <c r="A135" s="29"/>
      <c r="B135" s="3" t="s">
        <v>181</v>
      </c>
      <c r="C135" s="28"/>
      <c r="D135" s="23">
        <v>0.13300000000000001</v>
      </c>
      <c r="E135" s="189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  <c r="AT135" s="190"/>
      <c r="AU135" s="190"/>
      <c r="AV135" s="190"/>
      <c r="AW135" s="190"/>
      <c r="AX135" s="190"/>
      <c r="AY135" s="190"/>
      <c r="AZ135" s="190"/>
      <c r="BA135" s="190"/>
      <c r="BB135" s="190"/>
      <c r="BC135" s="190"/>
      <c r="BD135" s="190"/>
      <c r="BE135" s="190"/>
      <c r="BF135" s="190"/>
      <c r="BG135" s="190"/>
      <c r="BH135" s="190"/>
      <c r="BI135" s="190"/>
      <c r="BJ135" s="190"/>
      <c r="BK135" s="190"/>
      <c r="BL135" s="190"/>
      <c r="BM135" s="191">
        <v>0.13300000000000001</v>
      </c>
    </row>
    <row r="136" spans="1:65">
      <c r="A136" s="29"/>
      <c r="B136" s="3" t="s">
        <v>182</v>
      </c>
      <c r="C136" s="28"/>
      <c r="D136" s="23">
        <v>1.4142135623730963E-3</v>
      </c>
      <c r="E136" s="189"/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1">
        <v>8</v>
      </c>
    </row>
    <row r="137" spans="1:65">
      <c r="A137" s="29"/>
      <c r="B137" s="3" t="s">
        <v>75</v>
      </c>
      <c r="C137" s="28"/>
      <c r="D137" s="13">
        <v>1.0633184679496964E-2</v>
      </c>
      <c r="E137" s="14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49"/>
    </row>
    <row r="138" spans="1:65">
      <c r="A138" s="29"/>
      <c r="B138" s="3" t="s">
        <v>183</v>
      </c>
      <c r="C138" s="28"/>
      <c r="D138" s="13">
        <v>0</v>
      </c>
      <c r="E138" s="14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49"/>
    </row>
    <row r="139" spans="1:65">
      <c r="A139" s="29"/>
      <c r="B139" s="44" t="s">
        <v>184</v>
      </c>
      <c r="C139" s="45"/>
      <c r="D139" s="43" t="s">
        <v>185</v>
      </c>
      <c r="E139" s="14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49"/>
    </row>
    <row r="140" spans="1:65">
      <c r="B140" s="30"/>
      <c r="C140" s="20"/>
      <c r="D140" s="20"/>
      <c r="BM140" s="49"/>
    </row>
    <row r="141" spans="1:65" ht="19.5">
      <c r="B141" s="8" t="s">
        <v>255</v>
      </c>
      <c r="BM141" s="27" t="s">
        <v>194</v>
      </c>
    </row>
    <row r="142" spans="1:65" ht="19.5">
      <c r="A142" s="24" t="s">
        <v>193</v>
      </c>
      <c r="B142" s="18" t="s">
        <v>95</v>
      </c>
      <c r="C142" s="15" t="s">
        <v>96</v>
      </c>
      <c r="D142" s="16" t="s">
        <v>186</v>
      </c>
      <c r="E142" s="14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144</v>
      </c>
      <c r="C143" s="9" t="s">
        <v>144</v>
      </c>
      <c r="D143" s="10" t="s">
        <v>97</v>
      </c>
      <c r="E143" s="14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86</v>
      </c>
      <c r="E144" s="14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4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1.22</v>
      </c>
      <c r="E146" s="14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1.22</v>
      </c>
      <c r="E147" s="14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3</v>
      </c>
    </row>
    <row r="148" spans="1:65">
      <c r="A148" s="29"/>
      <c r="B148" s="20" t="s">
        <v>180</v>
      </c>
      <c r="C148" s="12"/>
      <c r="D148" s="22">
        <v>1.22</v>
      </c>
      <c r="E148" s="14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181</v>
      </c>
      <c r="C149" s="28"/>
      <c r="D149" s="11">
        <v>1.22</v>
      </c>
      <c r="E149" s="14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1.22</v>
      </c>
    </row>
    <row r="150" spans="1:65">
      <c r="A150" s="29"/>
      <c r="B150" s="3" t="s">
        <v>182</v>
      </c>
      <c r="C150" s="28"/>
      <c r="D150" s="23">
        <v>0</v>
      </c>
      <c r="E150" s="14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9</v>
      </c>
    </row>
    <row r="151" spans="1:65">
      <c r="A151" s="29"/>
      <c r="B151" s="3" t="s">
        <v>75</v>
      </c>
      <c r="C151" s="28"/>
      <c r="D151" s="13">
        <v>0</v>
      </c>
      <c r="E151" s="14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49"/>
    </row>
    <row r="152" spans="1:65">
      <c r="A152" s="29"/>
      <c r="B152" s="3" t="s">
        <v>183</v>
      </c>
      <c r="C152" s="28"/>
      <c r="D152" s="13">
        <v>0</v>
      </c>
      <c r="E152" s="14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49"/>
    </row>
    <row r="153" spans="1:65">
      <c r="A153" s="29"/>
      <c r="B153" s="44" t="s">
        <v>184</v>
      </c>
      <c r="C153" s="45"/>
      <c r="D153" s="43" t="s">
        <v>185</v>
      </c>
      <c r="E153" s="14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49"/>
    </row>
    <row r="154" spans="1:65">
      <c r="B154" s="30"/>
      <c r="C154" s="20"/>
      <c r="D154" s="20"/>
      <c r="BM154" s="49"/>
    </row>
    <row r="155" spans="1:65">
      <c r="BM155" s="49"/>
    </row>
    <row r="156" spans="1:65">
      <c r="BM156" s="49"/>
    </row>
    <row r="157" spans="1:65">
      <c r="BM157" s="49"/>
    </row>
    <row r="158" spans="1:65">
      <c r="BM158" s="49"/>
    </row>
    <row r="159" spans="1:65">
      <c r="BM159" s="49"/>
    </row>
    <row r="160" spans="1:65">
      <c r="BM160" s="49"/>
    </row>
    <row r="161" spans="65:65">
      <c r="BM161" s="49"/>
    </row>
    <row r="162" spans="65:65">
      <c r="BM162" s="49"/>
    </row>
    <row r="163" spans="65:65">
      <c r="BM163" s="49"/>
    </row>
    <row r="164" spans="65:65">
      <c r="BM164" s="49"/>
    </row>
    <row r="165" spans="65:65">
      <c r="BM165" s="49"/>
    </row>
    <row r="166" spans="65:65">
      <c r="BM166" s="49"/>
    </row>
    <row r="167" spans="65:65">
      <c r="BM167" s="49"/>
    </row>
    <row r="168" spans="65:65">
      <c r="BM168" s="49"/>
    </row>
    <row r="169" spans="65:65">
      <c r="BM169" s="49"/>
    </row>
    <row r="170" spans="65:65">
      <c r="BM170" s="49"/>
    </row>
    <row r="171" spans="65:65">
      <c r="BM171" s="49"/>
    </row>
    <row r="172" spans="65:65">
      <c r="BM172" s="49"/>
    </row>
    <row r="173" spans="65:65">
      <c r="BM173" s="49"/>
    </row>
    <row r="174" spans="65:65">
      <c r="BM174" s="49"/>
    </row>
    <row r="175" spans="65:65">
      <c r="BM175" s="49"/>
    </row>
    <row r="176" spans="65:65">
      <c r="BM176" s="49"/>
    </row>
    <row r="177" spans="65:65">
      <c r="BM177" s="49"/>
    </row>
    <row r="178" spans="65:65">
      <c r="BM178" s="49"/>
    </row>
    <row r="179" spans="65:65">
      <c r="BM179" s="49"/>
    </row>
    <row r="180" spans="65:65">
      <c r="BM180" s="49"/>
    </row>
    <row r="181" spans="65:65">
      <c r="BM181" s="49"/>
    </row>
    <row r="182" spans="65:65">
      <c r="BM182" s="49"/>
    </row>
    <row r="183" spans="65:65">
      <c r="BM183" s="49"/>
    </row>
    <row r="184" spans="65:65">
      <c r="BM184" s="49"/>
    </row>
    <row r="185" spans="65:65">
      <c r="BM185" s="49"/>
    </row>
    <row r="186" spans="65:65">
      <c r="BM186" s="49"/>
    </row>
    <row r="187" spans="65:65">
      <c r="BM187" s="49"/>
    </row>
    <row r="188" spans="65:65">
      <c r="BM188" s="49"/>
    </row>
    <row r="189" spans="65:65">
      <c r="BM189" s="49"/>
    </row>
    <row r="190" spans="65:65">
      <c r="BM190" s="49"/>
    </row>
    <row r="191" spans="65:65">
      <c r="BM191" s="49"/>
    </row>
    <row r="192" spans="65:65">
      <c r="BM192" s="49"/>
    </row>
    <row r="193" spans="65:65">
      <c r="BM193" s="49"/>
    </row>
    <row r="194" spans="65:65">
      <c r="BM194" s="49"/>
    </row>
    <row r="195" spans="65:65">
      <c r="BM195" s="49"/>
    </row>
    <row r="196" spans="65:65">
      <c r="BM196" s="49"/>
    </row>
    <row r="197" spans="65:65">
      <c r="BM197" s="49"/>
    </row>
    <row r="198" spans="65:65">
      <c r="BM198" s="49"/>
    </row>
    <row r="199" spans="65:65">
      <c r="BM199" s="49"/>
    </row>
    <row r="200" spans="65:65">
      <c r="BM200" s="49"/>
    </row>
    <row r="201" spans="65:65">
      <c r="BM201" s="49"/>
    </row>
    <row r="202" spans="65:65">
      <c r="BM202" s="49"/>
    </row>
    <row r="203" spans="65:65">
      <c r="BM203" s="49"/>
    </row>
    <row r="204" spans="65:65">
      <c r="BM204" s="49"/>
    </row>
    <row r="205" spans="65:65">
      <c r="BM205" s="49"/>
    </row>
    <row r="206" spans="65:65">
      <c r="BM206" s="49"/>
    </row>
    <row r="207" spans="65:65">
      <c r="BM207" s="50"/>
    </row>
    <row r="208" spans="65:65">
      <c r="BM208" s="51"/>
    </row>
    <row r="209" spans="65:65">
      <c r="BM209" s="51"/>
    </row>
    <row r="210" spans="65:65">
      <c r="BM210" s="51"/>
    </row>
    <row r="211" spans="65:65">
      <c r="BM211" s="51"/>
    </row>
    <row r="212" spans="65:65">
      <c r="BM212" s="51"/>
    </row>
    <row r="213" spans="65:65">
      <c r="BM213" s="51"/>
    </row>
    <row r="214" spans="65:65">
      <c r="BM214" s="51"/>
    </row>
    <row r="215" spans="65:65">
      <c r="BM215" s="51"/>
    </row>
    <row r="216" spans="65:65">
      <c r="BM216" s="51"/>
    </row>
    <row r="217" spans="65:65">
      <c r="BM217" s="51"/>
    </row>
    <row r="218" spans="65:65">
      <c r="BM218" s="51"/>
    </row>
    <row r="219" spans="65:65">
      <c r="BM219" s="51"/>
    </row>
    <row r="220" spans="65:65">
      <c r="BM220" s="51"/>
    </row>
    <row r="221" spans="65:65">
      <c r="BM221" s="51"/>
    </row>
    <row r="222" spans="65:65">
      <c r="BM222" s="51"/>
    </row>
    <row r="223" spans="65:65">
      <c r="BM223" s="51"/>
    </row>
    <row r="224" spans="65:65">
      <c r="BM224" s="51"/>
    </row>
    <row r="225" spans="65:65">
      <c r="BM225" s="51"/>
    </row>
    <row r="226" spans="65:65">
      <c r="BM226" s="51"/>
    </row>
    <row r="227" spans="65:65">
      <c r="BM227" s="51"/>
    </row>
    <row r="228" spans="65:65">
      <c r="BM228" s="51"/>
    </row>
    <row r="229" spans="65:65">
      <c r="BM229" s="51"/>
    </row>
    <row r="230" spans="65:65">
      <c r="BM230" s="51"/>
    </row>
    <row r="231" spans="65:65">
      <c r="BM231" s="51"/>
    </row>
    <row r="232" spans="65:65">
      <c r="BM232" s="51"/>
    </row>
    <row r="233" spans="65:65">
      <c r="BM233" s="51"/>
    </row>
    <row r="234" spans="65:65">
      <c r="BM234" s="51"/>
    </row>
    <row r="235" spans="65:65">
      <c r="BM235" s="51"/>
    </row>
    <row r="236" spans="65:65">
      <c r="BM236" s="51"/>
    </row>
    <row r="237" spans="65:65">
      <c r="BM237" s="51"/>
    </row>
    <row r="238" spans="65:65">
      <c r="BM238" s="51"/>
    </row>
    <row r="239" spans="65:65">
      <c r="BM239" s="51"/>
    </row>
    <row r="240" spans="65:65">
      <c r="BM240" s="51"/>
    </row>
    <row r="241" spans="65:65">
      <c r="BM241" s="51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1CDD-084B-46D2-B7B4-457B990C454B}">
  <sheetPr codeName="Sheet13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8" bestFit="1" customWidth="1"/>
    <col min="66" max="16384" width="9.140625" style="2"/>
  </cols>
  <sheetData>
    <row r="1" spans="1:66" ht="18">
      <c r="B1" s="8" t="s">
        <v>256</v>
      </c>
      <c r="BM1" s="27" t="s">
        <v>194</v>
      </c>
    </row>
    <row r="2" spans="1:66" ht="18">
      <c r="A2" s="24" t="s">
        <v>243</v>
      </c>
      <c r="B2" s="18" t="s">
        <v>95</v>
      </c>
      <c r="C2" s="15" t="s">
        <v>96</v>
      </c>
      <c r="D2" s="16" t="s">
        <v>186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144</v>
      </c>
      <c r="C3" s="9" t="s">
        <v>144</v>
      </c>
      <c r="D3" s="10" t="s">
        <v>97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195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1.44</v>
      </c>
      <c r="E6" s="14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1.46</v>
      </c>
      <c r="E7" s="14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6</v>
      </c>
    </row>
    <row r="8" spans="1:66">
      <c r="A8" s="29"/>
      <c r="B8" s="20" t="s">
        <v>180</v>
      </c>
      <c r="C8" s="12"/>
      <c r="D8" s="22">
        <v>1.45</v>
      </c>
      <c r="E8" s="14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181</v>
      </c>
      <c r="C9" s="28"/>
      <c r="D9" s="11">
        <v>1.45</v>
      </c>
      <c r="E9" s="14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1.45</v>
      </c>
      <c r="BN9" s="27"/>
    </row>
    <row r="10" spans="1:66">
      <c r="A10" s="29"/>
      <c r="B10" s="3" t="s">
        <v>182</v>
      </c>
      <c r="C10" s="28"/>
      <c r="D10" s="23">
        <v>1.4142135623730963E-2</v>
      </c>
      <c r="E10" s="14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12</v>
      </c>
    </row>
    <row r="11" spans="1:66">
      <c r="A11" s="29"/>
      <c r="B11" s="3" t="s">
        <v>75</v>
      </c>
      <c r="C11" s="28"/>
      <c r="D11" s="13">
        <v>9.7531969818834222E-3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9"/>
    </row>
    <row r="12" spans="1:66">
      <c r="A12" s="29"/>
      <c r="B12" s="3" t="s">
        <v>183</v>
      </c>
      <c r="C12" s="28"/>
      <c r="D12" s="13">
        <v>0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9"/>
    </row>
    <row r="13" spans="1:66">
      <c r="A13" s="29"/>
      <c r="B13" s="44" t="s">
        <v>184</v>
      </c>
      <c r="C13" s="45"/>
      <c r="D13" s="43" t="s">
        <v>185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9"/>
    </row>
    <row r="14" spans="1:66">
      <c r="B14" s="30"/>
      <c r="C14" s="20"/>
      <c r="D14" s="20"/>
      <c r="BM14" s="49"/>
    </row>
    <row r="15" spans="1:66">
      <c r="BM15" s="49"/>
    </row>
    <row r="16" spans="1:66">
      <c r="BM16" s="49"/>
    </row>
    <row r="17" spans="65:65">
      <c r="BM17" s="49"/>
    </row>
    <row r="18" spans="65:65">
      <c r="BM18" s="49"/>
    </row>
    <row r="19" spans="65:65">
      <c r="BM19" s="49"/>
    </row>
    <row r="20" spans="65:65">
      <c r="BM20" s="49"/>
    </row>
    <row r="21" spans="65:65">
      <c r="BM21" s="49"/>
    </row>
    <row r="22" spans="65:65">
      <c r="BM22" s="49"/>
    </row>
    <row r="23" spans="65:65">
      <c r="BM23" s="49"/>
    </row>
    <row r="24" spans="65:65">
      <c r="BM24" s="49"/>
    </row>
    <row r="25" spans="65:65">
      <c r="BM25" s="49"/>
    </row>
    <row r="26" spans="65:65">
      <c r="BM26" s="49"/>
    </row>
    <row r="27" spans="65:65">
      <c r="BM27" s="49"/>
    </row>
    <row r="28" spans="65:65">
      <c r="BM28" s="49"/>
    </row>
    <row r="29" spans="65:65">
      <c r="BM29" s="49"/>
    </row>
    <row r="30" spans="65:65">
      <c r="BM30" s="49"/>
    </row>
    <row r="31" spans="65:65">
      <c r="BM31" s="49"/>
    </row>
    <row r="32" spans="65:65">
      <c r="BM32" s="49"/>
    </row>
    <row r="33" spans="65:65">
      <c r="BM33" s="49"/>
    </row>
    <row r="34" spans="65:65">
      <c r="BM34" s="49"/>
    </row>
    <row r="35" spans="65:65">
      <c r="BM35" s="49"/>
    </row>
    <row r="36" spans="65:65">
      <c r="BM36" s="49"/>
    </row>
    <row r="37" spans="65:65">
      <c r="BM37" s="49"/>
    </row>
    <row r="38" spans="65:65">
      <c r="BM38" s="49"/>
    </row>
    <row r="39" spans="65:65">
      <c r="BM39" s="49"/>
    </row>
    <row r="40" spans="65:65">
      <c r="BM40" s="49"/>
    </row>
    <row r="41" spans="65:65">
      <c r="BM41" s="49"/>
    </row>
    <row r="42" spans="65:65">
      <c r="BM42" s="49"/>
    </row>
    <row r="43" spans="65:65">
      <c r="BM43" s="49"/>
    </row>
    <row r="44" spans="65:65">
      <c r="BM44" s="49"/>
    </row>
    <row r="45" spans="65:65">
      <c r="BM45" s="49"/>
    </row>
    <row r="46" spans="65:65">
      <c r="BM46" s="49"/>
    </row>
    <row r="47" spans="65:65">
      <c r="BM47" s="49"/>
    </row>
    <row r="48" spans="65:65">
      <c r="BM48" s="49"/>
    </row>
    <row r="49" spans="65:65">
      <c r="BM49" s="49"/>
    </row>
    <row r="50" spans="65:65">
      <c r="BM50" s="49"/>
    </row>
    <row r="51" spans="65:65">
      <c r="BM51" s="49"/>
    </row>
    <row r="52" spans="65:65">
      <c r="BM52" s="49"/>
    </row>
    <row r="53" spans="65:65">
      <c r="BM53" s="49"/>
    </row>
    <row r="54" spans="65:65">
      <c r="BM54" s="49"/>
    </row>
    <row r="55" spans="65:65">
      <c r="BM55" s="49"/>
    </row>
    <row r="56" spans="65:65">
      <c r="BM56" s="49"/>
    </row>
    <row r="57" spans="65:65">
      <c r="BM57" s="49"/>
    </row>
    <row r="58" spans="65:65">
      <c r="BM58" s="49"/>
    </row>
    <row r="59" spans="65:65">
      <c r="BM59" s="49"/>
    </row>
    <row r="60" spans="65:65">
      <c r="BM60" s="49"/>
    </row>
    <row r="61" spans="65:65">
      <c r="BM61" s="49"/>
    </row>
    <row r="62" spans="65:65">
      <c r="BM62" s="49"/>
    </row>
    <row r="63" spans="65:65">
      <c r="BM63" s="49"/>
    </row>
    <row r="64" spans="65:65">
      <c r="BM64" s="49"/>
    </row>
    <row r="65" spans="65:65">
      <c r="BM65" s="49"/>
    </row>
    <row r="66" spans="65:65">
      <c r="BM66" s="49"/>
    </row>
    <row r="67" spans="65:65">
      <c r="BM67" s="50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1"/>
    </row>
    <row r="86" spans="65:65">
      <c r="BM86" s="51"/>
    </row>
    <row r="87" spans="65:65">
      <c r="BM87" s="51"/>
    </row>
    <row r="88" spans="65:65">
      <c r="BM88" s="51"/>
    </row>
    <row r="89" spans="65:65">
      <c r="BM89" s="51"/>
    </row>
    <row r="90" spans="65:65">
      <c r="BM90" s="51"/>
    </row>
    <row r="91" spans="65:65">
      <c r="BM91" s="51"/>
    </row>
    <row r="92" spans="65:65">
      <c r="BM92" s="51"/>
    </row>
    <row r="93" spans="65:65">
      <c r="BM93" s="51"/>
    </row>
    <row r="94" spans="65:65">
      <c r="BM94" s="51"/>
    </row>
    <row r="95" spans="65:65">
      <c r="BM95" s="51"/>
    </row>
    <row r="96" spans="65:65">
      <c r="BM96" s="51"/>
    </row>
    <row r="97" spans="65:65">
      <c r="BM97" s="51"/>
    </row>
    <row r="98" spans="65:65">
      <c r="BM98" s="51"/>
    </row>
    <row r="99" spans="65:65">
      <c r="BM99" s="51"/>
    </row>
    <row r="100" spans="65:65">
      <c r="BM100" s="51"/>
    </row>
    <row r="101" spans="65:65">
      <c r="BM101" s="51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2023-01-23T01:41:31Z</dcterms:modified>
</cp:coreProperties>
</file>