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3b Cadia Cu-Au con JV JN1715\DataPacks\R1\"/>
    </mc:Choice>
  </mc:AlternateContent>
  <xr:revisionPtr revIDLastSave="0" documentId="13_ncr:1_{0116CB00-389E-4F54-9306-FC90DBA8AC43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Classical" sheetId="47896" r:id="rId7"/>
    <sheet name="Fire Assay (Umpire)" sheetId="47897" r:id="rId8"/>
    <sheet name="AD (no HF)" sheetId="47898" r:id="rId9"/>
    <sheet name="Fire Assay" sheetId="47899" r:id="rId10"/>
    <sheet name="Oxidising Fusion XRF" sheetId="47900" r:id="rId11"/>
    <sheet name="Thermograv" sheetId="47901" r:id="rId12"/>
    <sheet name="IRC" sheetId="47902" r:id="rId13"/>
    <sheet name="Aqua Regia" sheetId="47903" r:id="rId14"/>
    <sheet name="ISE" sheetId="47904" r:id="rId15"/>
    <sheet name="4-Acid" sheetId="47905" r:id="rId16"/>
    <sheet name="3-Acid" sheetId="47906" r:id="rId1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11" i="47895" s="1"/>
  <c r="J4" i="47895"/>
  <c r="J6" i="47895"/>
  <c r="J7" i="47895"/>
  <c r="J8" i="47895"/>
  <c r="J9" i="47895"/>
  <c r="J3" i="47895"/>
  <c r="J22" i="47895"/>
  <c r="J10" i="47895" l="1"/>
  <c r="J5" i="47895"/>
  <c r="J12" i="47895"/>
  <c r="J17" i="47895"/>
  <c r="J20" i="47895"/>
  <c r="J21" i="47895"/>
  <c r="J19" i="47895"/>
  <c r="J18" i="47895"/>
  <c r="J16" i="47895"/>
  <c r="J15" i="47895"/>
  <c r="J14" i="47895"/>
  <c r="J13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606C22D-EDA8-425D-B078-02F8662DF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6877892-456D-4AE6-B270-528ECAF1A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404C16F-F015-4549-A3BE-C811891A9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E23A791-F318-4911-B4D9-A0A60D8BD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E4D6460-C878-4597-B39F-186021A87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569D601-60D7-447C-8935-7295C101D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16491B0-72DE-46CD-B9D4-83CEB212E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29AA542-5C6E-4758-B78C-55DB5C00A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EC1D2AD-BB5B-44E8-BA15-10100FBD7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22EF147-62ED-4C15-A2C7-9CA5960C8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BC935CF-F7C7-468F-A083-4FCA20237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E08947A8-520E-4ECB-88CF-0E2A9EE97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1DD57189-AF8C-4435-924C-864D45565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2FF09B3A-D841-47C5-8741-A9A8A0484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BE5D535-2D1C-4FBE-9A6A-60036AA81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644FF1D-4BFD-4830-B7DC-95C79C1A9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14D8246-0C60-4FBF-9A9E-D71FB0B6E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97B67DA8-E7EC-4EF4-A6A2-6A89602A0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9C8CCD0-C348-4D84-B848-9EBAD2C43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E56B358-91F0-4F9A-B427-3AE5AD3A2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A3C380B7-3EAB-40B4-9B61-665FD297D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1EEFC84-4E05-48F6-8B71-2C1DDC850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AB003A40-86EC-47BB-825C-E970BFC42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D8216578-92EF-4158-A29C-6F1BBF72F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03ECD2E-849F-44B8-8315-0051CA09D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4BB0B083-7820-4F87-B2D6-571308687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539DF937-2A27-4BFF-A317-C8E82E095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37B88B48-BDB7-43F7-AEC2-E727E605E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46885B0E-C2A9-43F5-8A16-FD42A50CC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F9C07F31-C097-4E0A-8263-014A57145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BE80FC0F-EC8B-45DB-AA8E-DAFB26E3E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FA4198A2-698D-4112-B45C-45283CB01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4474423F-E5F7-4C87-806B-D92DA97E5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FB1A6196-BE3F-4694-9D56-1E44CF58F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2D443CB2-AE05-4FF5-A45C-FF2322A75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129DC8CD-F185-4229-BB30-CD2BE327B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754C2766-C43D-4C99-9D9B-A19841185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53023EAD-93F4-4278-BC68-52CFE0EE0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5DC30C21-FF7A-4235-B9AC-9D5E201AF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B28F78C3-2049-4598-BC2E-0A8645F3A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716A50AB-FF4D-4398-88FD-A9BCA6836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50569A1-9112-40A6-ABF8-811EEFBBB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444F6F2B-955B-432B-B4D1-C7C21941C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8F6C8DBB-64C5-4ED4-B599-20280790F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339FE345-3379-4E8D-B3A5-29D79F102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9D377B48-4A44-41FC-8094-F1FB931B5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59BD9086-AC1D-488D-B5D2-0DCC3B3FF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99888C73-8251-4534-83B2-6B0A71AB1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0B228B92-AFD8-4407-9AFD-76DD98C9A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2E7FC1E2-31B5-463F-9A98-6CFE43549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E2FA27A7-71A1-42C1-A936-A4388B14C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93C9EE97-E5A9-4BB7-8456-B59A18FB0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B8EE16BC-6D70-4723-AACC-D5399E175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B2C4AF40-8FC6-4AFB-B270-0070931B5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BF2E1CA9-1552-4A3E-B902-D24347A7A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DF837DA-5D64-4B35-98B8-73E9F58C4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576EDA95-E1B4-4A11-A8CD-471C48CF7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E75C7776-FC82-4D66-8A48-0B91A5972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0E443809-6647-4E40-8D7D-A35F7C03C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B89F318D-830D-409C-9156-F4861506E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03D8C905-7F10-4F97-A2BA-4C180CA8C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6798585D-8349-4A09-BA19-CC4D81429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336E4B91-10F4-4EA3-A26F-FB3E3ACDF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4EC96A4-FCD9-4B1C-A4FC-B9389F56C7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B4F2D2B-0D02-4B58-8B7F-C012FD19B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7C1986F-C0D8-423B-B9F3-FA674D7ABA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33F8DE5-0B0B-4C7E-B865-B8C3379F9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CF0E95A-E63B-43A3-B90C-2FABDDE82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4A12E9B-0A6E-4FB5-9A7C-0888EC157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8F0B895-1A4F-482F-8E2B-3DDD10B58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1D34A32-33C2-486A-9867-FE19A12B6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217E19BC-DF75-475A-BCF2-0C2898BD0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93B4B7B-08B6-47DB-B883-897EA0407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B17A52E-85B9-4C3D-AC6E-B675BBF84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229B2D8-4C50-44EA-AC07-355C5B4FE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0245ABD-707D-4FDC-9C25-B8EFC24E3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E821356-B52F-4628-BAB6-ED051F8BE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4B46D323-CB3D-4567-8D8C-A3DEBAA1B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92CAC70B-9B25-4F2F-8429-B13A3A113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54F29DC-C97F-4021-B22B-B214D4CFF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1D709C31-B3D1-41BF-89BC-FFAE4303A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5C85D9E9-8B58-40E0-AE56-68B51100A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F70722F-FB79-4D4F-9E9C-7AD2A08A0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77DB8E03-82D0-4723-9EFD-8E0966D77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D229E635-BDAE-4372-ADCE-4381B0241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7A651548-BB20-4100-945E-0A54E45DD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2B119A0F-4964-4635-9326-857CC7A46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D9603219-9AB9-4CD8-84BE-C22D77419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8B061FF1-E606-46CB-B433-503DC6B60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F55B8617-485E-4440-B29F-263E07267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4F2F18E0-F53E-4753-B389-39BA5279C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B9FDF0B-334A-4B9E-A1A4-FF3D2CD36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DD29C44A-77EE-490A-AA9B-EB1656E42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2DF073BF-0AFA-4E84-98D4-606E437CC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0FD043BE-F5A4-47B4-9643-2A1C5B4A6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732A2572-70D3-40B3-97CD-959DBA7AC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BE02C64-FF21-4EBF-893E-0DC5A5FBE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00559A81-373F-4B5F-805D-311FF8931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8EF1D811-5129-45A6-8B1C-D003BB62C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B647E16E-7BB7-4A83-8D62-09D31CB58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54686723-4EF7-4464-9C9C-8DE4F08A2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A3B845F5-A30B-4317-B1DE-61F6E05CA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9485DB6A-D1AD-451B-A589-FEA285DCD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E619AFCE-F1BF-428C-80E9-CE30B3C31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3BC096E1-34C8-4256-8F30-464DA8E1A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862B5831-37DB-4530-B9FF-F7273C607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450E2DC4-7420-4883-931F-383029C9B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4DACFEF-C72C-481E-A14C-389423E85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F6D359-25C3-4155-8AAF-EF11831D0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648EB69-8C5E-4B48-A14D-F9EDC60C7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E1168D94-EA74-47AE-A327-CDAB992AF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69567C8E-C3B7-46BF-81F1-CD8E88AB3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DA788D9-FD93-426C-B575-7857C73C3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77B79E7-9A46-4AAC-A501-F2EF2641A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B756414-B4BC-4700-A15D-19C71BDB1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4607915-C545-4B18-8227-5C02CD50D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4E7520F-E1F6-4B30-8582-407512F19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85CFCFD-FA46-4481-9658-7797A5806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013E9A7-EA60-4813-8578-136ACFA88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0A3BFF2-3C22-4683-A33C-9B7FA5D86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C0F255C-ACBB-45DC-B0E7-4B9E2E094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F87E4B1-808A-4F70-8C09-D12D14C62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3DB5E78-FB56-4D0E-91E6-7DC6869B6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D18150D-D50B-4B72-8C08-51B3F6812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24524F5-8690-4A4D-A87C-A6DCEF6FB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7F7D447-E008-47B9-9ABD-6188837BB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0043A6E-02A4-4253-BDD9-DB4B353EC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707733C-C604-4F45-A912-2619D69D4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2845476-9E67-46C0-9014-E4409591B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074774F-8099-4947-80A6-F5A3C2F68D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3E17180-12EB-46FB-A128-0AB7EB9DE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8F1E38F6-5EE3-4847-B96C-74A7EEBE3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C6DEC9FE-229B-4441-8E2B-7E2FC93EE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4F12B656-865C-4130-8C9A-F747A5341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F6F550C9-94D1-4203-B00A-2052057BF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877E4F6-B64F-4676-971F-2F7C57E6B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77E63069-E3EE-41D1-BE8E-05CA1F162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66301D0E-E181-4F67-B0BA-90D4DC796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81298828-C586-4650-89A0-C8D825813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9D3EAE1D-69BA-4FE5-9A08-0278F39D4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ED7A5F0C-8952-4D77-BDA6-86C1447DE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95A15464-60DD-4209-AA3C-10CA667A7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B293840-039D-4F36-9F53-C679EAFAC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1713C945-2742-4480-85FE-FD2CE3E05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0AB6D368-CDB2-4CE9-A3C0-567A7C0CB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D83EFCD7-C6A5-40A8-82B4-EC9463316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7169EB73-5BAB-4A92-A0E4-6B5F0E2B1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A2F3076C-9336-4548-A360-BD073B60B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49A363AC-D758-47C5-9950-8F23C7780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7FFA83D-6867-4D3E-AD1B-5EA836952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E6AB4C13-959E-4143-B9E8-000A2AB36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926EA142-3E2E-4656-B396-800313EDC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13809641-0F0A-4E1A-9D9B-B912DABEE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ABA083B0-3FA9-49F7-AA90-C050F4B76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0729ECB8-69D1-4564-B83E-AB31B92C9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976E32D2-66DC-47FC-9624-D6F42C341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0420A08F-C7BC-4B0C-97E1-30656A063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7317488B-568F-446B-B40F-0D70B3AE4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97DEF0D2-BB44-4A9F-B618-5310996CB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91C44400-BA3A-47B7-A21F-34E80C069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CE1BF666-54CC-4911-8BC3-AB4697AFC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4019CA1-EFB1-4525-B97C-A7FD53076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3DA8987-1D57-44F7-A957-BE5FAE30A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D0D4631-6053-446A-B13C-90F087EC8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1E8B44CD-E4F1-4B29-9E9D-333E67B5D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" authorId="0" shapeId="0" xr:uid="{005B8AA0-FB62-456A-BFBD-B246F371A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<sst xmlns="http://schemas.openxmlformats.org/spreadsheetml/2006/main" count="8699" uniqueCount="686">
  <si>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</si>
  <si>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</si>
  <si>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</si>
  <si>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</si>
  <si>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</si>
  <si>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</si>
  <si>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</si>
  <si>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</si>
  <si>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</si>
  <si>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</si>
  <si>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</si>
  <si>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</si>
  <si>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</si>
  <si>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</si>
  <si>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</si>
  <si>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</si>
  <si>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</si>
  <si>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</si>
  <si>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</si>
  <si>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</si>
  <si>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</si>
  <si>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</si>
  <si>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</si>
  <si>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</si>
  <si>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</si>
  <si>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</si>
  <si>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</si>
  <si>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</si>
  <si>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</si>
  <si>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</si>
  <si>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</si>
  <si>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</si>
  <si>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</si>
  <si>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</si>
  <si>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</si>
  <si>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</si>
  <si>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</si>
  <si>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</si>
  <si>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</si>
  <si>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</si>
  <si>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</si>
  <si>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</si>
  <si>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</si>
  <si>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</si>
  <si>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</si>
  <si>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</si>
  <si>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</si>
  <si>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</si>
  <si>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</si>
  <si>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</si>
  <si>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</si>
  <si>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</si>
  <si>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</si>
  <si>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</si>
  <si>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</si>
  <si>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</si>
  <si>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</si>
  <si>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</si>
  <si>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</si>
  <si>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</si>
  <si>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</si>
  <si>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</si>
  <si>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</si>
  <si>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</si>
  <si>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</si>
  <si>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</si>
  <si>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</si>
  <si>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</si>
  <si>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</si>
  <si>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</si>
  <si>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</si>
  <si>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</si>
  <si>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</si>
  <si>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</si>
  <si>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</si>
  <si>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</si>
  <si>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</si>
  <si>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</si>
  <si>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</si>
  <si>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</si>
  <si>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</si>
  <si>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</si>
  <si>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</si>
  <si>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</si>
  <si>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</si>
  <si>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</si>
  <si>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</si>
  <si>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</si>
  <si>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</si>
  <si>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</si>
  <si>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</si>
  <si>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</si>
  <si>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</si>
  <si>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</si>
  <si>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</si>
  <si>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</si>
  <si>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</si>
  <si>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Au</t>
  </si>
  <si>
    <t>BF*XRF</t>
  </si>
  <si>
    <t>IRC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</si>
  <si>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</si>
  <si>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</si>
  <si>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</si>
  <si>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</si>
  <si>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</si>
  <si>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</si>
  <si>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</si>
  <si>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</si>
  <si>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</si>
  <si>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</si>
  <si>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</si>
  <si>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</si>
  <si>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</si>
  <si>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</si>
  <si>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</si>
  <si>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</si>
  <si>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</si>
  <si>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</si>
  <si>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</si>
  <si>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</si>
  <si>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</si>
  <si>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</si>
  <si>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</si>
  <si>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</si>
  <si>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</si>
  <si>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</si>
  <si>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</si>
  <si>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</si>
  <si>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</si>
  <si>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</si>
  <si>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</si>
  <si>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</si>
  <si>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</si>
  <si>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</si>
  <si>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</si>
  <si>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</si>
  <si>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MgO, wt.%</t>
  </si>
  <si>
    <t>U, ppm</t>
  </si>
  <si>
    <t>Ba, ppm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</si>
  <si>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</si>
  <si>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</si>
  <si>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</si>
  <si>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</si>
  <si>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</si>
  <si>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</si>
  <si>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</si>
  <si>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</si>
  <si>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</si>
  <si>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</si>
  <si>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</si>
  <si>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</si>
  <si>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</si>
  <si>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</si>
  <si>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</si>
  <si>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</si>
  <si>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</si>
  <si>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</si>
  <si>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</si>
  <si>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</si>
  <si>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</si>
  <si>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</si>
  <si>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</si>
  <si>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</si>
  <si>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</si>
  <si>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</si>
  <si>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</si>
  <si>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</si>
  <si>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</si>
  <si>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</si>
  <si>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</si>
  <si>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</si>
  <si>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</si>
  <si>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</si>
  <si>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</si>
  <si>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</si>
  <si>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</si>
  <si>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</si>
  <si>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</si>
  <si>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</si>
  <si>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</si>
  <si>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</si>
  <si>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</si>
  <si>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</si>
  <si>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</si>
  <si>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</si>
  <si>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</si>
  <si>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</si>
  <si>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</si>
  <si>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</si>
  <si>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</si>
  <si>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</si>
  <si>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</si>
  <si>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</si>
  <si>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</si>
  <si>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</si>
  <si>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</si>
  <si>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</si>
  <si>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</si>
  <si>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</si>
  <si>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</si>
  <si>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Oxidising Fusion XRF</t>
  </si>
  <si>
    <t>Cl</t>
  </si>
  <si>
    <t>ISE</t>
  </si>
  <si>
    <t>Ion Selective Electrode</t>
  </si>
  <si>
    <t>3-Acid Digestion (no HF)</t>
  </si>
  <si>
    <t>&lt; 0.5</t>
  </si>
  <si>
    <t>Classical Wet Chemistry</t>
  </si>
  <si>
    <t>Pb Fire Assay (full corrections)</t>
  </si>
  <si>
    <t>Acid Digestion (no HF)</t>
  </si>
  <si>
    <t>Pb Fire Assay</t>
  </si>
  <si>
    <t>Aqua Regia Digestion</t>
  </si>
  <si>
    <t>F</t>
  </si>
  <si>
    <t>Cu, wt.%</t>
  </si>
  <si>
    <t>Au, ppm</t>
  </si>
  <si>
    <t>Ag, ppm</t>
  </si>
  <si>
    <t>Pd, ppb</t>
  </si>
  <si>
    <t>Pt, ppb</t>
  </si>
  <si>
    <t>CaO, wt.%</t>
  </si>
  <si>
    <t>Mo, wt.%</t>
  </si>
  <si>
    <t>S, wt.%</t>
  </si>
  <si>
    <t>W, ppm</t>
  </si>
  <si>
    <t>Zn, wt.%</t>
  </si>
  <si>
    <t>Hg, ppm</t>
  </si>
  <si>
    <t>F, ppm</t>
  </si>
  <si>
    <t>As, ppm</t>
  </si>
  <si>
    <t>Bi, ppm</t>
  </si>
  <si>
    <t>Cd, ppm</t>
  </si>
  <si>
    <t>Er, ppm</t>
  </si>
  <si>
    <t>Ge, ppm</t>
  </si>
  <si>
    <t>Re, ppm</t>
  </si>
  <si>
    <t>Sb, ppm</t>
  </si>
  <si>
    <t>Se, ppm</t>
  </si>
  <si>
    <t>Te, ppm</t>
  </si>
  <si>
    <t>Lab</t>
  </si>
  <si>
    <t>No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</si>
  <si>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</si>
  <si>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</si>
  <si>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</si>
  <si>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</si>
  <si>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</si>
  <si>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</si>
  <si>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</si>
  <si>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</si>
  <si>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</si>
  <si>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</si>
  <si>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</si>
  <si>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</si>
  <si>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</si>
  <si>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</si>
  <si>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</si>
  <si>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</si>
  <si>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3.17</t>
  </si>
  <si>
    <t>6.01</t>
  </si>
  <si>
    <t>SIT</t>
  </si>
  <si>
    <t>VOL*TITR</t>
  </si>
  <si>
    <t>EG</t>
  </si>
  <si>
    <t>Mean</t>
  </si>
  <si>
    <t>Median</t>
  </si>
  <si>
    <t>Std Dev.</t>
  </si>
  <si>
    <t>PDM3</t>
  </si>
  <si>
    <t>Z-Score (Absolute)</t>
  </si>
  <si>
    <t>1.00</t>
  </si>
  <si>
    <t>FA*GRAV</t>
  </si>
  <si>
    <t>FA*OES</t>
  </si>
  <si>
    <t>FA*AAS</t>
  </si>
  <si>
    <t>1.0g</t>
  </si>
  <si>
    <t>10g</t>
  </si>
  <si>
    <t>15g</t>
  </si>
  <si>
    <t>05g</t>
  </si>
  <si>
    <t>20g</t>
  </si>
  <si>
    <t>NA</t>
  </si>
  <si>
    <t>3A*AAS</t>
  </si>
  <si>
    <t>3A*OES</t>
  </si>
  <si>
    <t>AR*AAS</t>
  </si>
  <si>
    <t>AR*OES/AAS</t>
  </si>
  <si>
    <t>AD*AAS</t>
  </si>
  <si>
    <t>0.5g</t>
  </si>
  <si>
    <t>0.4g</t>
  </si>
  <si>
    <t>01g</t>
  </si>
  <si>
    <t>2.04</t>
  </si>
  <si>
    <t>2.05</t>
  </si>
  <si>
    <t>2.09</t>
  </si>
  <si>
    <t>2.10</t>
  </si>
  <si>
    <t>2.12</t>
  </si>
  <si>
    <t>2.15</t>
  </si>
  <si>
    <t>2.16</t>
  </si>
  <si>
    <t>2.19</t>
  </si>
  <si>
    <t>FA*MS</t>
  </si>
  <si>
    <t>40g</t>
  </si>
  <si>
    <t>50g</t>
  </si>
  <si>
    <t>&gt; 10</t>
  </si>
  <si>
    <t>2.01</t>
  </si>
  <si>
    <t>2.02</t>
  </si>
  <si>
    <t>2.03</t>
  </si>
  <si>
    <t>2.06</t>
  </si>
  <si>
    <t>2.08</t>
  </si>
  <si>
    <t>2.11</t>
  </si>
  <si>
    <t>2.13</t>
  </si>
  <si>
    <t>2.14</t>
  </si>
  <si>
    <t>2.17</t>
  </si>
  <si>
    <t>2.18</t>
  </si>
  <si>
    <t>5.01</t>
  </si>
  <si>
    <t>&lt; 300</t>
  </si>
  <si>
    <t>2.07</t>
  </si>
  <si>
    <t>2.20</t>
  </si>
  <si>
    <t>OxBF*XRF</t>
  </si>
  <si>
    <t>&lt; 90</t>
  </si>
  <si>
    <t>&lt; 1000</t>
  </si>
  <si>
    <t>&lt; 70</t>
  </si>
  <si>
    <t>&lt; 700</t>
  </si>
  <si>
    <t>&gt; 20</t>
  </si>
  <si>
    <t>Results from laboratory 2.10 were removed due to their 0.1 wt.% reading resolution.</t>
  </si>
  <si>
    <t>Results from laboratories 2.10 and 5.01 were removed due to their 0.1 wt.% reading resolution.</t>
  </si>
  <si>
    <t>&lt; 0.001</t>
  </si>
  <si>
    <t>&lt; 0.08</t>
  </si>
  <si>
    <t>&lt; 0.008</t>
  </si>
  <si>
    <t>&lt; 0.004</t>
  </si>
  <si>
    <t>&lt; 0.04</t>
  </si>
  <si>
    <t>&lt; 160</t>
  </si>
  <si>
    <t>&lt; 35</t>
  </si>
  <si>
    <t>&lt; 60</t>
  </si>
  <si>
    <t>&lt; 370</t>
  </si>
  <si>
    <r>
      <t>CeO</t>
    </r>
    <r>
      <rPr>
        <vertAlign val="subscript"/>
        <sz val="12"/>
        <rFont val="Arial"/>
        <family val="2"/>
      </rPr>
      <t>2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</si>
  <si>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</si>
  <si>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</si>
  <si>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</si>
  <si>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</si>
  <si>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</si>
  <si>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</si>
  <si>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</si>
  <si>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at 105°C*Oven</t>
  </si>
  <si>
    <t>at 105°C*TGA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</si>
  <si>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</si>
  <si>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</si>
  <si>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</si>
  <si>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AR*MS</t>
  </si>
  <si>
    <t>AR*CVAAS</t>
  </si>
  <si>
    <t>0.25g</t>
  </si>
  <si>
    <t>0.1g</t>
  </si>
  <si>
    <t>0.2g</t>
  </si>
  <si>
    <t>CIC</t>
  </si>
  <si>
    <t>4A*MS</t>
  </si>
  <si>
    <t>4A*OES/MS</t>
  </si>
  <si>
    <t>Results from laboratories 2.07 and 2.15 were removed due to their 10 ppm reading resolution.</t>
  </si>
  <si>
    <t>Results from laboratories 2.05 and 2.16 were removed due to their 10 ppm reading resolution.</t>
  </si>
  <si>
    <t>Results from laboratory 2.11 were removed due to their 1 ppm reading resolution.</t>
  </si>
  <si>
    <t>4A*AAS</t>
  </si>
  <si>
    <t>&gt; 1</t>
  </si>
  <si>
    <t>Results from laboratory 2.11 were removed due to their 1 ppm reading resolution._x000D_
Results from laboratory 2.06 were removed due to their 10 ppm reading resolution.</t>
  </si>
  <si>
    <t>Results from laboratories 2.03, 2.08 and 2.11 were removed due to their 0.1 ppm reading resolution.</t>
  </si>
  <si>
    <t>Results from laboratories 2.09 and 2.11 were removed due to their 1 ppm reading resolution._x000D_
Results from laboratory 2.06 were removed due to their 10 ppm reading resolution.</t>
  </si>
  <si>
    <t>Results from laboratory 2.06 were removed due to their 10 ppm reading resolution.</t>
  </si>
  <si>
    <t>&gt; 0.1</t>
  </si>
  <si>
    <t>&lt; 2.5</t>
  </si>
  <si>
    <t>Results from laboratories 2.07 and 2.15 were removed due to their 100 ppm reading resolution.</t>
  </si>
  <si>
    <t>Results from laboratory 2.09 were removed due to their 1 ppm reading resolution.</t>
  </si>
  <si>
    <t>&lt; 20</t>
  </si>
  <si>
    <t>Results from laboratories 2.02 and 2.11 were removed due to their 0.1 ppm reading resolution._x000D_
Results from laboratory 2.06 were removed due to their 10 ppm reading resolution.</t>
  </si>
  <si>
    <t>Results from laboratory 2.15 were removed due to their 100 ppm reading resolution.</t>
  </si>
  <si>
    <t>Results from laboratories 2.02, 2.09 and 5.01 were removed due to their 1 ppm reading resolution.</t>
  </si>
  <si>
    <t>3A*OES/MS</t>
  </si>
  <si>
    <t>3A*MS</t>
  </si>
  <si>
    <t>AR*OES</t>
  </si>
  <si>
    <t>Results from laboratory 2.08 were removed due to their 100 ppm reading resolution.</t>
  </si>
  <si>
    <t>Results from laboratory 2.08 were removed due to their 10 ppm reading resolution._x000D_
Results from laboratory 2.11 were removed due to their 100 ppm reading resolution.</t>
  </si>
  <si>
    <t>Results from laboratory 2.11 were removed due to their 100 ppm reading resolution.</t>
  </si>
  <si>
    <t>&gt; 15</t>
  </si>
  <si>
    <t>3-acid (HNO3-HCIO4-HCI) digestion with atomic absorption spectroscopy</t>
  </si>
  <si>
    <t>3-acid (HNO3-HCIO4-HCI) digestion with inductively coupled plasma mass spectroscopy</t>
  </si>
  <si>
    <t>3-acid (HNO3-HCIO4-HCI) digestion with inductively coupled plasma optical emission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</si>
  <si>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</si>
  <si>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</si>
  <si>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</si>
  <si>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</si>
  <si>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</si>
  <si>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</si>
  <si>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acid digestion (nonspecified) with atomic absorption spectroscopy</t>
  </si>
  <si>
    <t>aqua regia digestion with atomic absorption spectroscopy</t>
  </si>
  <si>
    <t>aqua regia digestion with cold vapour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</si>
  <si>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</si>
  <si>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</si>
  <si>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</si>
  <si>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moisture at 105°C with drying oven finish</t>
  </si>
  <si>
    <t>moisture at 105°C by thermogravimetric analysis</t>
  </si>
  <si>
    <t>lithium borate fusion with X-ray fluorescence spectroscopy</t>
  </si>
  <si>
    <t>combustion ion chromatography</t>
  </si>
  <si>
    <t>electrogravimetry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</si>
  <si>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</si>
  <si>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</si>
  <si>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</si>
  <si>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</si>
  <si>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</si>
  <si>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</si>
  <si>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ion specific electrode</t>
  </si>
  <si>
    <t>loss on ignition using a muffle furnace</t>
  </si>
  <si>
    <t>loss on ignition by thermogravimetric analysis</t>
  </si>
  <si>
    <t>oxidising lithium borate fusion with X-ray fluorescence spectroscopy</t>
  </si>
  <si>
    <t>pressed powder pellet with X-ray fluorescence spectroscopy</t>
  </si>
  <si>
    <t>short iodide titration</t>
  </si>
  <si>
    <t>volumetric method with titration</t>
  </si>
  <si>
    <t>AH Knight, St Helens, Merseyside, UK</t>
  </si>
  <si>
    <t>AH Knight, Tianjin, China</t>
  </si>
  <si>
    <t>AHK Mongolia LLC, Ulaanbaatar, Mongolia</t>
  </si>
  <si>
    <t>Alex Stewart International, Liverpool, UK</t>
  </si>
  <si>
    <t>ALS, Lima, Peru</t>
  </si>
  <si>
    <t>ALS, Loughrea, Galway, Ireland</t>
  </si>
  <si>
    <t>ALS, Malaga, WA, Australia</t>
  </si>
  <si>
    <t>ALS, Ulaanbaatar, Khan-Uul District, Mongolia</t>
  </si>
  <si>
    <t>ALS Inspection, Prescot, Merseyside, UK</t>
  </si>
  <si>
    <t>American Assay Laboratories, Sparks, Nevada, USA</t>
  </si>
  <si>
    <t>ARGETEST Mineral Processing, Ankara, Central Anatolia, Turkey</t>
  </si>
  <si>
    <t>Bachelet, Angleur, Liege, Belgium</t>
  </si>
  <si>
    <t>Bureau Veritas Commodities Canada Ltd, Vancouver, BC, Canada</t>
  </si>
  <si>
    <t>Bureau Veritas Geoanalytical, Adelaide, SA, Australia</t>
  </si>
  <si>
    <t>Bureau Veritas MET, Whyalla, SA, Australia</t>
  </si>
  <si>
    <t>CERTIMIN, Lima, Peru</t>
  </si>
  <si>
    <t>Erdenet Central Chemical Laboratory, Erdenet, Orkhon province, Mongolia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</si>
  <si>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</si>
  <si>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</si>
  <si>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</si>
  <si>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</si>
  <si>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Inspectorate Griffith India, Gandhidham, Gujarat, India</t>
  </si>
  <si>
    <t>Intertek, Cupang, Muntinlupa, Philippines</t>
  </si>
  <si>
    <t>Intertek, Perth, WA, Australia</t>
  </si>
  <si>
    <t>Intertek LSI, Rotterdam, Zuid-Holland, Netherlands</t>
  </si>
  <si>
    <t>Newcrest Laboratory Services, Orange, NSW, Australia</t>
  </si>
  <si>
    <t>Ok Tedi Mine Lab, Mt Fubilan, Western Province, PNG</t>
  </si>
  <si>
    <t>PT Geoservices Ltd, Cikarang, Jakarta Raya, Indonesia</t>
  </si>
  <si>
    <t>PT Intertek Utama Services, Jakarta Timur, DKI Jakarta, Indonesia</t>
  </si>
  <si>
    <t>SGS Lakefield Research Ltd, Lakefield, Ontario,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</si>
  <si>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</si>
  <si>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</si>
  <si>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</si>
  <si>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</si>
  <si>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</si>
  <si>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</si>
  <si>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</si>
  <si>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</si>
  <si>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Cu, Copper (wt.%)</t>
  </si>
  <si>
    <t>Au, Gold (ppm)</t>
  </si>
  <si>
    <t>Ag, Silver (ppm)</t>
  </si>
  <si>
    <t>Pd, Palladium (ppb)</t>
  </si>
  <si>
    <t>Pt, Platinum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</si>
  <si>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</si>
  <si>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</si>
  <si>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</si>
  <si>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</si>
  <si>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</si>
  <si>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</si>
  <si>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Mo, Molybdenum (wt.%)</t>
  </si>
  <si>
    <t>Ni, Nickel (ppm)</t>
  </si>
  <si>
    <t>P, Phosphorus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</si>
  <si>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</si>
  <si>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</si>
  <si>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</si>
  <si>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</si>
  <si>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W, Tungsten (ppm)</t>
  </si>
  <si>
    <t>Zn, Zinc (wt.%)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</si>
  <si>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</si>
  <si>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Hg, Mercury (ppm)</t>
  </si>
  <si>
    <t>F, Fluorine (ppm)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</si>
  <si>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</si>
  <si>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</si>
  <si>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</si>
  <si>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</si>
  <si>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</si>
  <si>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</si>
  <si>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</si>
  <si>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Cr, Chromium (ppm)</t>
  </si>
  <si>
    <t>Cs, Caesium (ppm)</t>
  </si>
  <si>
    <t>Dy, Dysprosium (ppm)</t>
  </si>
  <si>
    <t>Er, Erbium (ppm)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</si>
  <si>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</si>
  <si>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</si>
  <si>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</si>
  <si>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</si>
  <si>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</si>
  <si>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</si>
  <si>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</si>
  <si>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</si>
  <si>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</si>
  <si>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</si>
  <si>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</si>
  <si>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Na, Sodium (wt.%)</t>
  </si>
  <si>
    <t>Nb, Niobium (ppm)</t>
  </si>
  <si>
    <t>Nd, Neodymium (ppm)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</si>
  <si>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</si>
  <si>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</si>
  <si>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</si>
  <si>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</si>
  <si>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</si>
  <si>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</si>
  <si>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</si>
  <si>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</si>
  <si>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</si>
  <si>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</si>
  <si>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</si>
  <si>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</si>
  <si>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</si>
  <si>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</si>
  <si>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</si>
  <si>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</si>
  <si>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</si>
  <si>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Yb, Ytterbium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</si>
  <si>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</si>
  <si>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</si>
  <si>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</si>
  <si>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</si>
  <si>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</si>
  <si>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</si>
  <si>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</si>
  <si>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Cu in OREAS 993b (Certified Value 23.45 wt.%)</t>
  </si>
  <si>
    <t>Analytical results for Au in OREAS 993b (Certified Value 33.39 ppm)</t>
  </si>
  <si>
    <t>Analytical results for Ag in OREAS 993b (Certified Value 40.6 ppm)</t>
  </si>
  <si>
    <t>Analytical results for Au in OREAS 993b (Certified Value 33.65 ppm)</t>
  </si>
  <si>
    <t>Analytical results for Pd in OREAS 993b (Certified Value 309 ppb)</t>
  </si>
  <si>
    <t>Analytical results for Pt in OREAS 993b (Certified Value 44.2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</si>
  <si>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993b (Certified Value 3.53 wt.%)</t>
    </r>
  </si>
  <si>
    <t>Analytical results for As in OREAS 993b (Indicative Value 108 ppm)</t>
  </si>
  <si>
    <t>Analytical results for Ba in OREAS 993b (Indicative Value 213 ppm)</t>
  </si>
  <si>
    <t>Analytical results for Bi in OREAS 993b (Indicative Value 101 ppm)</t>
  </si>
  <si>
    <t>Analytical results for CaO in OREAS 993b (Certified Value 1.16 wt.%)</t>
  </si>
  <si>
    <t>Analytical results for Cd in OREAS 993b (Indicative Value 94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</si>
  <si>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993b (Indicative Value &lt; 100 ppm)</t>
    </r>
  </si>
  <si>
    <t>Analytical results for Cl in OREAS 993b (Indicative Value 226 ppm)</t>
  </si>
  <si>
    <t>Analytical results for Co in OREAS 993b (Certified Value 193 ppm)</t>
  </si>
  <si>
    <t>Analytical results for Cr in OREAS 993b (Indicative Value 123 ppm)</t>
  </si>
  <si>
    <t>Analytical results for Cs in OREAS 993b (Indicative Value &lt; 100 ppm)</t>
  </si>
  <si>
    <t>Analytical results for Cu in OREAS 993b (Certified Value 23.61 wt.%)</t>
  </si>
  <si>
    <t>Analytical results for Fe in OREAS 993b (Certified Value 24.63 wt.%)</t>
  </si>
  <si>
    <t>Analytical results for Ga in OREAS 993b (Indicative Value &lt; 100 ppm)</t>
  </si>
  <si>
    <t>Analytical results for Ge in OREAS 993b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</si>
  <si>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993b (Indicative Value &lt; 100 ppm)</t>
    </r>
  </si>
  <si>
    <t>Analytical results for Hg in OREAS 993b (Indicative Value &lt; 100 ppm)</t>
  </si>
  <si>
    <t>Analytical results for In in OREAS 993b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</si>
  <si>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993b (Certified Value 0.842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</si>
  <si>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993b (Indicative Value 119 ppm)</t>
    </r>
  </si>
  <si>
    <t>Analytical results for MgO in OREAS 993b (Certified Value 0.734 wt.%)</t>
  </si>
  <si>
    <t>Analytical results for Mn in OREAS 993b (Indicative Value 0.013 wt.%)</t>
  </si>
  <si>
    <t>Analytical results for Mo in OREAS 993b (Certified Value 0.225 wt.%)</t>
  </si>
  <si>
    <t>Analytical results for Na in OREAS 993b (Indicative Value 0.431 wt.%)</t>
  </si>
  <si>
    <t>Analytical results for Nb in OREAS 993b (Indicative Value 213 ppm)</t>
  </si>
  <si>
    <t>Analytical results for Ni in OREAS 993b (Certified Value 233 ppm)</t>
  </si>
  <si>
    <t>Analytical results for P in OREAS 993b (Certified Value 0.028 wt.%)</t>
  </si>
  <si>
    <t>Analytical results for Pb in OREAS 993b (Indicative Value 651 ppm)</t>
  </si>
  <si>
    <t>Analytical results for Rb in OREAS 993b (Indicative Value &lt; 50 ppm)</t>
  </si>
  <si>
    <t>Analytical results for Re in OREAS 993b (Indicative Value &lt; 100 ppm)</t>
  </si>
  <si>
    <t>Analytical results for S in OREAS 993b (Certified Value 29.57 wt.%)</t>
  </si>
  <si>
    <t>Analytical results for Sb in OREAS 993b (Indicative Value 52 ppm)</t>
  </si>
  <si>
    <t>Analytical results for Sc in OREAS 993b (Indicative Value &lt; 10 ppm)</t>
  </si>
  <si>
    <t>Analytical results for Se in OREAS 993b (Indicative Value 183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</si>
  <si>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993b (Certified Value 11.54 wt.%)</t>
    </r>
  </si>
  <si>
    <t>Analytical results for Sn in OREAS 993b (Certified Value &lt; 100 ppm)</t>
  </si>
  <si>
    <t>Analytical results for Sr in OREAS 993b (Indicative Value 163 ppm)</t>
  </si>
  <si>
    <t>Analytical results for Ta in OREAS 993b (Indicative Value 92 ppm)</t>
  </si>
  <si>
    <t>Analytical results for Te in OREAS 993b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</si>
  <si>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993b (Certified Value 0.202 wt.%)</t>
    </r>
  </si>
  <si>
    <t>Analytical results for Tl in OREAS 993b (Indicative Value &lt; 100 ppm)</t>
  </si>
  <si>
    <t>Analytical results for U in OREAS 993b (Indicative Value &lt; 100 ppm)</t>
  </si>
  <si>
    <t>Analytical results for V in OREAS 993b (Indicative Value 82 ppm)</t>
  </si>
  <si>
    <t>Analytical results for W in OREAS 993b (Certified Value &lt; 10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</si>
  <si>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993b (Indicative Value 152 ppm)</t>
    </r>
  </si>
  <si>
    <t>Analytical results for Zn in OREAS 993b (Certified Value 0.332 wt.%)</t>
  </si>
  <si>
    <t>Analytical results for Zr in OREAS 993b (Indicative Value 133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</si>
  <si>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993b (Indicative Value 0.44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</si>
  <si>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993b (Certified Value 15.21 wt.%)</t>
    </r>
  </si>
  <si>
    <t>Analytical results for C in OREAS 993b (Indicative Value 0.156 wt.%)</t>
  </si>
  <si>
    <t>Analytical results for S in OREAS 993b (Certified Value 29.67 wt.%)</t>
  </si>
  <si>
    <t>Analytical results for Hg in OREAS 993b (Certified Value 1.07 ppm)</t>
  </si>
  <si>
    <t>Analytical results for Cl in OREAS 993b (Indicative Value 98 ppm)</t>
  </si>
  <si>
    <t>Analytical results for F in OREAS 993b (Certified Value 657 ppm)</t>
  </si>
  <si>
    <t>Analytical results for Ag in OREAS 993b (Certified Value 40.4 ppm)</t>
  </si>
  <si>
    <t>Analytical results for Al in OREAS 993b (Indicative Value 1.86 wt.%)</t>
  </si>
  <si>
    <t>Analytical results for As in OREAS 993b (Certified Value 103 ppm)</t>
  </si>
  <si>
    <t>Analytical results for B in OREAS 993b (Indicative Value 92 ppm)</t>
  </si>
  <si>
    <t>Analytical results for Ba in OREAS 993b (Certified Value 96 ppm)</t>
  </si>
  <si>
    <t>Analytical results for Be in OREAS 993b (Certified Value &lt; 0.5 ppm)</t>
  </si>
  <si>
    <t>Analytical results for Bi in OREAS 993b (Certified Value 22.9 ppm)</t>
  </si>
  <si>
    <t>Analytical results for Ca in OREAS 993b (Certified Value 0.827 wt.%)</t>
  </si>
  <si>
    <t>Analytical results for Cd in OREAS 993b (Certified Value 15 ppm)</t>
  </si>
  <si>
    <t>Analytical results for Ce in OREAS 993b (Certified Value 16.8 ppm)</t>
  </si>
  <si>
    <t>Analytical results for Co in OREAS 993b (Certified Value 154 ppm)</t>
  </si>
  <si>
    <t>Analytical results for Cr in OREAS 993b (Certified Value 57 ppm)</t>
  </si>
  <si>
    <t>Analytical results for Cs in OREAS 993b (Certified Value 0.65 ppm)</t>
  </si>
  <si>
    <t>Analytical results for Cu in OREAS 993b (Certified Value 23.58 wt.%)</t>
  </si>
  <si>
    <t>Analytical results for Dy in OREAS 993b (Certified Value 1.05 ppm)</t>
  </si>
  <si>
    <t>Analytical results for Er in OREAS 993b (Certified Value 0.6 ppm)</t>
  </si>
  <si>
    <t>Analytical results for Eu in OREAS 993b (Indicative Value 0.4 ppm)</t>
  </si>
  <si>
    <t>Analytical results for Fe in OREAS 993b (Certified Value 24.53 wt.%)</t>
  </si>
  <si>
    <t>Analytical results for Ga in OREAS 993b (Certified Value 4.14 ppm)</t>
  </si>
  <si>
    <t>Analytical results for Gd in OREAS 993b (Certified Value 1.3 ppm)</t>
  </si>
  <si>
    <t>Analytical results for Ge in OREAS 993b (Certified Value 0.45 ppm)</t>
  </si>
  <si>
    <t>Analytical results for Hf in OREAS 993b (Certified Value 0.71 ppm)</t>
  </si>
  <si>
    <t>Analytical results for Hg in OREAS 993b (Indicative Value 0.64 ppm)</t>
  </si>
  <si>
    <t>Analytical results for Ho in OREAS 993b (Certified Value 0.2 ppm)</t>
  </si>
  <si>
    <t>Analytical results for In in OREAS 993b (Certified Value 1.45 ppm)</t>
  </si>
  <si>
    <t>Analytical results for K in OREAS 993b (Certified Value 0.668 wt.%)</t>
  </si>
  <si>
    <t>Analytical results for La in OREAS 993b (Certified Value 10.2 ppm)</t>
  </si>
  <si>
    <t>Analytical results for Li in OREAS 993b (Certified Value 23.7 ppm)</t>
  </si>
  <si>
    <t>Analytical results for Lu in OREAS 993b (Indicative Value 0.079 ppm)</t>
  </si>
  <si>
    <t>Analytical results for Mg in OREAS 993b (Certified Value 0.443 wt.%)</t>
  </si>
  <si>
    <t>Analytical results for Mn in OREAS 993b (Certified Value 0.014 wt.%)</t>
  </si>
  <si>
    <t>Analytical results for Mo in OREAS 993b (Certified Value 0.219 wt.%)</t>
  </si>
  <si>
    <t>Analytical results for Na in OREAS 993b (Certified Value 0.43 wt.%)</t>
  </si>
  <si>
    <t>Analytical results for Nb in OREAS 993b (Certified Value 1.87 ppm)</t>
  </si>
  <si>
    <t>Analytical results for Nd in OREAS 993b (Certified Value 7.32 ppm)</t>
  </si>
  <si>
    <t>Analytical results for Ni in OREAS 993b (Certified Value 256 ppm)</t>
  </si>
  <si>
    <t>Analytical results for P in OREAS 993b (Certified Value 0.02 wt.%)</t>
  </si>
  <si>
    <t>Analytical results for Pb in OREAS 993b (Certified Value 469 ppm)</t>
  </si>
  <si>
    <t>Analytical results for Pr in OREAS 993b (Certified Value 1.94 ppm)</t>
  </si>
  <si>
    <t>Analytical results for Rb in OREAS 993b (Certified Value 22.9 ppm)</t>
  </si>
  <si>
    <t>Analytical results for Re in OREAS 993b (Certified Value 4.54 ppm)</t>
  </si>
  <si>
    <t>Analytical results for S in OREAS 993b (Certified Value 27.19 wt.%)</t>
  </si>
  <si>
    <t>Analytical results for Sb in OREAS 993b (Certified Value 49.1 ppm)</t>
  </si>
  <si>
    <t>Analytical results for Sc in OREAS 993b (Certified Value 5.75 ppm)</t>
  </si>
  <si>
    <t>Analytical results for Se in OREAS 993b (Certified Value 189 ppm)</t>
  </si>
  <si>
    <t>Analytical results for Sm in OREAS 993b (Indicative Value 1.54 ppm)</t>
  </si>
  <si>
    <t>Analytical results for Sn in OREAS 993b (Certified Value 1.96 ppm)</t>
  </si>
  <si>
    <t>Analytical results for Sr in OREAS 993b (Certified Value 159 ppm)</t>
  </si>
  <si>
    <t>Analytical results for Ta in OREAS 993b (Certified Value 0.099 ppm)</t>
  </si>
  <si>
    <t>Analytical results for Tb in OREAS 993b (Certified Value 0.19 ppm)</t>
  </si>
  <si>
    <t>Analytical results for Te in OREAS 993b (Certified Value 9.94 ppm)</t>
  </si>
  <si>
    <t>Analytical results for Th in OREAS 993b (Certified Value 2.05 ppm)</t>
  </si>
  <si>
    <t>Analytical results for Ti in OREAS 993b (Certified Value 0.118 wt.%)</t>
  </si>
  <si>
    <t>Analytical results for Tl in OREAS 993b (Certified Value 0.29 ppm)</t>
  </si>
  <si>
    <t>Analytical results for Tm in OREAS 993b (Indicative Value &lt; 0.1 ppm)</t>
  </si>
  <si>
    <t>Analytical results for U in OREAS 993b (Certified Value 0.8 ppm)</t>
  </si>
  <si>
    <t>Analytical results for V in OREAS 993b (Certified Value 63 ppm)</t>
  </si>
  <si>
    <t>Analytical results for W in OREAS 993b (Certified Value 2.47 ppm)</t>
  </si>
  <si>
    <t>Analytical results for Y in OREAS 993b (Certified Value 5.63 ppm)</t>
  </si>
  <si>
    <t>Analytical results for Yb in OREAS 993b (Certified Value 0.58 ppm)</t>
  </si>
  <si>
    <t>Analytical results for Zr in OREAS 993b (Certified Value 27.3 ppm)</t>
  </si>
  <si>
    <t>Analytical results for Ag in OREAS 993b (Certified Value 38.9 ppm)</t>
  </si>
  <si>
    <t>Analytical results for Al in OREAS 993b (Indicative Value 0.768 wt.%)</t>
  </si>
  <si>
    <t>Analytical results for As in OREAS 993b (Certified Value 107 ppm)</t>
  </si>
  <si>
    <t>Analytical results for Ba in OREAS 993b (Indicative Value 13.6 ppm)</t>
  </si>
  <si>
    <t>Analytical results for Be in OREAS 993b (Indicative Value &lt; 0.5 ppm)</t>
  </si>
  <si>
    <t>Analytical results for Bi in OREAS 993b (Indicative Value 13.9 ppm)</t>
  </si>
  <si>
    <t>Analytical results for Ca in OREAS 993b (Indicative Value 0.715 wt.%)</t>
  </si>
  <si>
    <t>Analytical results for Cd in OREAS 993b (Indicative Value 13.8 ppm)</t>
  </si>
  <si>
    <t>Analytical results for Ce in OREAS 993b (Indicative Value 8.5 ppm)</t>
  </si>
  <si>
    <t>Analytical results for Co in OREAS 993b (Certified Value 151 ppm)</t>
  </si>
  <si>
    <t>Analytical results for Cr in OREAS 993b (Indicative Value 48.4 ppm)</t>
  </si>
  <si>
    <t>Analytical results for Cu in OREAS 993b (Indicative Value 22.18 wt.%)</t>
  </si>
  <si>
    <t>Analytical results for Fe in OREAS 993b (Indicative Value 24.99 wt.%)</t>
  </si>
  <si>
    <t>Analytical results for Ga in OREAS 993b (Indicative Value &lt; 5 ppm)</t>
  </si>
  <si>
    <t>Analytical results for Ge in OREAS 993b (Indicative Value &lt; 10 ppm)</t>
  </si>
  <si>
    <t>Analytical results for Hg in OREAS 993b (Indicative Value &lt; 1 ppm)</t>
  </si>
  <si>
    <t>Analytical results for In in OREAS 993b (Indicative Value &lt; 10 ppm)</t>
  </si>
  <si>
    <t>Analytical results for K in OREAS 993b (Indicative Value 0.189 wt.%)</t>
  </si>
  <si>
    <t>Analytical results for La in OREAS 993b (Indicative Value 9.24 ppm)</t>
  </si>
  <si>
    <t>Analytical results for Li in OREAS 993b (Indicative Value 20.1 ppm)</t>
  </si>
  <si>
    <t>Analytical results for Mg in OREAS 993b (Indicative Value 0.405 wt.%)</t>
  </si>
  <si>
    <t>Analytical results for Mo in OREAS 993b (Indicative Value 0.221 wt.%)</t>
  </si>
  <si>
    <t>Analytical results for Na in OREAS 993b (Indicative Value 0.09 wt.%)</t>
  </si>
  <si>
    <t>Analytical results for Nb in OREAS 993b (Indicative Value &lt; 10 ppm)</t>
  </si>
  <si>
    <t>Analytical results for Ni in OREAS 993b (Certified Value 253 ppm)</t>
  </si>
  <si>
    <t>Analytical results for P in OREAS 993b (Indicative Value 0.018 wt.%)</t>
  </si>
  <si>
    <t>Analytical results for Pb in OREAS 993b (Certified Value 465 ppm)</t>
  </si>
  <si>
    <t>Analytical results for Re in OREAS 993b (Indicative Value &lt; 5 ppm)</t>
  </si>
  <si>
    <t>Analytical results for S in OREAS 993b (Indicative Value 30.51 wt.%)</t>
  </si>
  <si>
    <t>Analytical results for Sb in OREAS 993b (Indicative Value 12.2 ppm)</t>
  </si>
  <si>
    <t>Analytical results for Sc in OREAS 993b (Indicative Value 4.17 ppm)</t>
  </si>
  <si>
    <t>Analytical results for Se in OREAS 993b (Indicative Value 160 ppm)</t>
  </si>
  <si>
    <t>Analytical results for Sn in OREAS 993b (Indicative Value &lt; 10 ppm)</t>
  </si>
  <si>
    <t>Analytical results for Sr in OREAS 993b (Indicative Value 95 ppm)</t>
  </si>
  <si>
    <t>Analytical results for Te in OREAS 993b (Indicative Value 17.2 ppm)</t>
  </si>
  <si>
    <t>Analytical results for Ti in OREAS 993b (Indicative Value 0.08 wt.%)</t>
  </si>
  <si>
    <t>Analytical results for Tl in OREAS 993b (Indicative Value &lt; 5 ppm)</t>
  </si>
  <si>
    <t>Analytical results for U in OREAS 993b (Indicative Value &lt; 10 ppm)</t>
  </si>
  <si>
    <t>Analytical results for V in OREAS 993b (Indicative Value 47.5 ppm)</t>
  </si>
  <si>
    <t>Analytical results for W in OREAS 993b (Indicative Value &lt; 10 ppm)</t>
  </si>
  <si>
    <t>Analytical results for Y in OREAS 993b (Indicative Value 4.83 ppm)</t>
  </si>
  <si>
    <t>Analytical results for Zn in OREAS 993b (Certified Value 0.342 wt.%)</t>
  </si>
  <si>
    <t>Analytical results for Zr in OREAS 993b (Indicative Value 13.7 ppm)</t>
  </si>
  <si>
    <t/>
  </si>
  <si>
    <t>Table 5. Participating Laboratory List used for OREAS 993b</t>
  </si>
  <si>
    <t>Table 4. Abbreviations used for OREAS 993b</t>
  </si>
  <si>
    <t>Table 3. Certified Values and Performance Gates for OREAS 993b</t>
  </si>
  <si>
    <t>Table 2. Indicative Values for OREAS 993b</t>
  </si>
  <si>
    <t>Table 1. Certified Values, Expanded Uncertainty and Tolerance Limits for OREAS 993b</t>
  </si>
  <si>
    <t>SI unit equivalents: ppb (parts per billion; 1 x 10-⁹) ≡ µg/kg; ppm (parts per million; 1 x 10-⁶) ≡ mg/kg; wt.% (weight per cent) ≡ % (mass fraction)</t>
  </si>
  <si>
    <t>SI unit equivalents: ppm (parts per million; 1 x 10-⁶) ≡ mg/kg; wt.% (weight per cent) ≡ % (mass fraction)</t>
  </si>
  <si>
    <t>ORE - Lab-Upscaled RSD Results for CRM: OREAS 993b (Execution: 1) - Analyte Au - (Gold) by INAA</t>
  </si>
  <si>
    <t>Umpire Labs (dry sample basis)</t>
  </si>
  <si>
    <t>Geoanalytical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</si>
</sst>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4" fillId="0" borderId="11" xfId="0" quotePrefix="1" applyFont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58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wrapText="1"/>
    </xf>
    <xf numFmtId="0" fontId="6" fillId="36" borderId="14" xfId="0" applyFont="1" applyFill="1" applyBorder="1" applyAlignment="1">
      <alignment horizontal="left" vertical="center"/>
    </xf>
    <xf numFmtId="0" fontId="39" fillId="36" borderId="43" xfId="0" applyFont="1" applyFill="1" applyBorder="1" applyAlignment="1">
      <alignment horizontal="center" vertical="center" wrapText="1"/>
    </xf>
    <xf numFmtId="0" fontId="38" fillId="36" borderId="43" xfId="44" applyFont="1" applyFill="1" applyBorder="1" applyAlignment="1">
      <alignment horizontal="center" vertical="center"/>
    </xf>
    <xf numFmtId="0" fontId="38" fillId="36" borderId="15" xfId="44" applyFont="1" applyFill="1" applyBorder="1" applyAlignment="1">
      <alignment horizontal="center" vertical="center"/>
    </xf>
    <xf numFmtId="0" fontId="6" fillId="36" borderId="16" xfId="0" applyFont="1" applyFill="1" applyBorder="1" applyAlignment="1">
      <alignment vertical="center"/>
    </xf>
    <xf numFmtId="2" fontId="6" fillId="36" borderId="19" xfId="0" applyNumberFormat="1" applyFont="1" applyFill="1" applyBorder="1" applyAlignment="1">
      <alignment horizontal="center" vertical="center"/>
    </xf>
    <xf numFmtId="165" fontId="6" fillId="36" borderId="19" xfId="44" applyNumberFormat="1" applyFont="1" applyFill="1" applyBorder="1" applyAlignment="1">
      <alignment horizontal="center" vertical="center"/>
    </xf>
    <xf numFmtId="2" fontId="6" fillId="36" borderId="19" xfId="44" applyNumberFormat="1" applyFont="1" applyFill="1" applyBorder="1" applyAlignment="1">
      <alignment horizontal="center" vertical="center"/>
    </xf>
    <xf numFmtId="2" fontId="6" fillId="36" borderId="17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7</xdr:col>
      <xdr:colOff>353727</xdr:colOff>
      <xdr:row>110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6F70B-770D-3A6D-6BF7-829FBA388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8597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378272</xdr:colOff>
      <xdr:row>74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EED801-AFE9-7FF2-FB2A-C5A76E568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153990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850</xdr:row>
      <xdr:rowOff>159815</xdr:rowOff>
    </xdr:from>
    <xdr:to>
      <xdr:col>9</xdr:col>
      <xdr:colOff>368622</xdr:colOff>
      <xdr:row>856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F827C-1642-2713-B7DE-5B1130B86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3992800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9</xdr:col>
      <xdr:colOff>375835</xdr:colOff>
      <xdr:row>40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B6CC6-B871-A18F-7AEF-F4400A039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609075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160084</xdr:rowOff>
    </xdr:from>
    <xdr:to>
      <xdr:col>9</xdr:col>
      <xdr:colOff>371577</xdr:colOff>
      <xdr:row>42</xdr:row>
      <xdr:rowOff>83576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7A6125-4145-BBE1-9843-999610C98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605117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371577</xdr:colOff>
      <xdr:row>24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22BAB3-5450-2E56-730D-736679A7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3105630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9</xdr:col>
      <xdr:colOff>387301</xdr:colOff>
      <xdr:row>41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399868-BF76-E9F1-1303-2FFDCCC0E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94468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1134</xdr:row>
      <xdr:rowOff>0</xdr:rowOff>
    </xdr:from>
    <xdr:to>
      <xdr:col>9</xdr:col>
      <xdr:colOff>373612</xdr:colOff>
      <xdr:row>1139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4CD4DB-D182-DFB6-7628-85FC9B12F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84166711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796</xdr:row>
      <xdr:rowOff>159815</xdr:rowOff>
    </xdr:from>
    <xdr:to>
      <xdr:col>9</xdr:col>
      <xdr:colOff>368622</xdr:colOff>
      <xdr:row>802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04AA1D-3EE4-0853-228F-2B3006E6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3018565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F69171-FC06-9F5A-A732-02C7F88AA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</xdr:row>
      <xdr:rowOff>0</xdr:rowOff>
    </xdr:from>
    <xdr:to>
      <xdr:col>13</xdr:col>
      <xdr:colOff>144177</xdr:colOff>
      <xdr:row>108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BECE33-815F-16B9-0DF6-83F512B2D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988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2</xdr:col>
      <xdr:colOff>5116227</xdr:colOff>
      <xdr:row>55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AAD5B-0DF3-68E3-6958-1002CC06A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62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5116227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A8A7D-BADA-1F47-F0DC-D6E87EDDB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11FB1-DB23-F3A1-4730-D57790A07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375835</xdr:colOff>
      <xdr:row>24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C0D2C8-CDFC-BC08-D176-48DDCED80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320704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C0C86-F596-0B30-3F58-958A1B48F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373612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89FF1A-A74F-922B-3690-32CCA284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0830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680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180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6" t="s">
        <v>67</v>
      </c>
      <c r="E3" s="39" t="s">
        <v>68</v>
      </c>
      <c r="F3" s="176" t="s">
        <v>67</v>
      </c>
      <c r="G3" s="39" t="s">
        <v>68</v>
      </c>
      <c r="H3" s="81"/>
    </row>
    <row r="4" spans="1:8" ht="15" customHeight="1">
      <c r="A4" s="278"/>
      <c r="B4" s="279" t="s">
        <v>684</v>
      </c>
      <c r="C4" s="280"/>
      <c r="D4" s="281"/>
      <c r="E4" s="281"/>
      <c r="F4" s="281"/>
      <c r="G4" s="282"/>
      <c r="H4" s="81"/>
    </row>
    <row r="5" spans="1:8" ht="15.75" customHeight="1">
      <c r="A5" s="90"/>
      <c r="B5" s="40" t="s">
        <v>206</v>
      </c>
      <c r="C5" s="178"/>
      <c r="D5" s="178"/>
      <c r="E5" s="178"/>
      <c r="F5" s="178"/>
      <c r="G5" s="177"/>
      <c r="H5" s="82"/>
    </row>
    <row r="6" spans="1:8" ht="15.75" customHeight="1">
      <c r="A6" s="90"/>
      <c r="B6" s="179" t="s">
        <v>438</v>
      </c>
      <c r="C6" s="238">
        <v>23.445940768430354</v>
      </c>
      <c r="D6" s="239">
        <v>23.419209358311747</v>
      </c>
      <c r="E6" s="240">
        <v>23.472672178548958</v>
      </c>
      <c r="F6" s="239">
        <v>23.417682881942959</v>
      </c>
      <c r="G6" s="240">
        <v>23.47419865491775</v>
      </c>
      <c r="H6" s="82"/>
    </row>
    <row r="7" spans="1:8" ht="15.75" customHeight="1">
      <c r="A7" s="90"/>
      <c r="B7" s="241" t="s">
        <v>207</v>
      </c>
      <c r="C7" s="178"/>
      <c r="D7" s="178"/>
      <c r="E7" s="178"/>
      <c r="F7" s="178"/>
      <c r="G7" s="177"/>
      <c r="H7" s="82"/>
    </row>
    <row r="8" spans="1:8" ht="15.75" customHeight="1">
      <c r="A8" s="90"/>
      <c r="B8" s="179" t="s">
        <v>439</v>
      </c>
      <c r="C8" s="238">
        <v>33.394154891202632</v>
      </c>
      <c r="D8" s="239">
        <v>33.007711348195151</v>
      </c>
      <c r="E8" s="240">
        <v>33.780598434210113</v>
      </c>
      <c r="F8" s="239">
        <v>32.950691476976218</v>
      </c>
      <c r="G8" s="240">
        <v>33.837618305429046</v>
      </c>
      <c r="H8" s="82"/>
    </row>
    <row r="9" spans="1:8" ht="15.75" customHeight="1">
      <c r="A9" s="90"/>
      <c r="B9" s="241" t="s">
        <v>208</v>
      </c>
      <c r="C9" s="178"/>
      <c r="D9" s="178"/>
      <c r="E9" s="178"/>
      <c r="F9" s="178"/>
      <c r="G9" s="177"/>
      <c r="H9" s="82"/>
    </row>
    <row r="10" spans="1:8" ht="15.75" customHeight="1">
      <c r="A10" s="90"/>
      <c r="B10" s="179" t="s">
        <v>440</v>
      </c>
      <c r="C10" s="242">
        <v>40.600509211751032</v>
      </c>
      <c r="D10" s="243">
        <v>39.730288267306989</v>
      </c>
      <c r="E10" s="244">
        <v>41.470730156195074</v>
      </c>
      <c r="F10" s="243">
        <v>40.41626492360021</v>
      </c>
      <c r="G10" s="244">
        <v>40.784753499901854</v>
      </c>
      <c r="H10" s="82"/>
    </row>
    <row r="11" spans="1:8" ht="15.75" customHeight="1">
      <c r="A11" s="90"/>
      <c r="B11" s="283" t="s">
        <v>685</v>
      </c>
      <c r="C11" s="284"/>
      <c r="D11" s="285"/>
      <c r="E11" s="286"/>
      <c r="F11" s="286"/>
      <c r="G11" s="287"/>
      <c r="H11" s="82"/>
    </row>
    <row r="12" spans="1:8" ht="15.75" customHeight="1">
      <c r="A12" s="90"/>
      <c r="B12" s="241" t="s">
        <v>209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439</v>
      </c>
      <c r="C13" s="238">
        <v>33.647681904761903</v>
      </c>
      <c r="D13" s="239">
        <v>32.374129776935959</v>
      </c>
      <c r="E13" s="240">
        <v>34.921234032587847</v>
      </c>
      <c r="F13" s="239">
        <v>33.38970438598168</v>
      </c>
      <c r="G13" s="240">
        <v>33.905659423542126</v>
      </c>
      <c r="H13" s="82"/>
    </row>
    <row r="14" spans="1:8" ht="15.75" customHeight="1">
      <c r="A14" s="90"/>
      <c r="B14" s="179" t="s">
        <v>441</v>
      </c>
      <c r="C14" s="237">
        <v>309.33855736265292</v>
      </c>
      <c r="D14" s="247">
        <v>297.20993320285436</v>
      </c>
      <c r="E14" s="248">
        <v>321.46718152245148</v>
      </c>
      <c r="F14" s="247">
        <v>301.65810225335355</v>
      </c>
      <c r="G14" s="248">
        <v>317.01901247195229</v>
      </c>
      <c r="H14" s="82"/>
    </row>
    <row r="15" spans="1:8" ht="15.75" customHeight="1">
      <c r="A15" s="90"/>
      <c r="B15" s="179" t="s">
        <v>442</v>
      </c>
      <c r="C15" s="242">
        <v>44.200838145706413</v>
      </c>
      <c r="D15" s="243">
        <v>39.303469231093395</v>
      </c>
      <c r="E15" s="244">
        <v>49.098207060319432</v>
      </c>
      <c r="F15" s="243">
        <v>42.079394449020477</v>
      </c>
      <c r="G15" s="244">
        <v>46.32228184239235</v>
      </c>
      <c r="H15" s="82"/>
    </row>
    <row r="16" spans="1:8" ht="15.75" customHeight="1">
      <c r="A16" s="90"/>
      <c r="B16" s="241" t="s">
        <v>200</v>
      </c>
      <c r="C16" s="178"/>
      <c r="D16" s="178"/>
      <c r="E16" s="178"/>
      <c r="F16" s="178"/>
      <c r="G16" s="177"/>
      <c r="H16" s="82"/>
    </row>
    <row r="17" spans="1:8" ht="15.75" customHeight="1">
      <c r="A17" s="90"/>
      <c r="B17" s="179" t="s">
        <v>443</v>
      </c>
      <c r="C17" s="238">
        <v>3.5288312499999996</v>
      </c>
      <c r="D17" s="239">
        <v>3.4007452219959444</v>
      </c>
      <c r="E17" s="240">
        <v>3.6569172780040549</v>
      </c>
      <c r="F17" s="239">
        <v>3.4794851467530634</v>
      </c>
      <c r="G17" s="240">
        <v>3.5781773532469359</v>
      </c>
      <c r="H17" s="82"/>
    </row>
    <row r="18" spans="1:8" ht="15.75" customHeight="1">
      <c r="A18" s="90"/>
      <c r="B18" s="179" t="s">
        <v>444</v>
      </c>
      <c r="C18" s="238">
        <v>1.1573050800000002</v>
      </c>
      <c r="D18" s="239">
        <v>1.1110255808679026</v>
      </c>
      <c r="E18" s="240">
        <v>1.2035845791320978</v>
      </c>
      <c r="F18" s="239">
        <v>1.1363914604092291</v>
      </c>
      <c r="G18" s="240">
        <v>1.1782186995907713</v>
      </c>
      <c r="H18" s="82"/>
    </row>
    <row r="19" spans="1:8" ht="15.75" customHeight="1">
      <c r="A19" s="90"/>
      <c r="B19" s="179" t="s">
        <v>445</v>
      </c>
      <c r="C19" s="237">
        <v>193.06666666666666</v>
      </c>
      <c r="D19" s="247">
        <v>171.83532455686705</v>
      </c>
      <c r="E19" s="248">
        <v>214.29800877646628</v>
      </c>
      <c r="F19" s="247" t="s">
        <v>94</v>
      </c>
      <c r="G19" s="248" t="s">
        <v>94</v>
      </c>
      <c r="H19" s="82"/>
    </row>
    <row r="20" spans="1:8" ht="15.75" customHeight="1">
      <c r="A20" s="90"/>
      <c r="B20" s="179" t="s">
        <v>438</v>
      </c>
      <c r="C20" s="238">
        <v>23.608904761904764</v>
      </c>
      <c r="D20" s="239">
        <v>23.104743329142501</v>
      </c>
      <c r="E20" s="240">
        <v>24.113066194667027</v>
      </c>
      <c r="F20" s="239">
        <v>23.274179632156955</v>
      </c>
      <c r="G20" s="240">
        <v>23.943629891652574</v>
      </c>
      <c r="H20" s="82"/>
    </row>
    <row r="21" spans="1:8" ht="15.75" customHeight="1">
      <c r="A21" s="90"/>
      <c r="B21" s="179" t="s">
        <v>446</v>
      </c>
      <c r="C21" s="238">
        <v>24.633410012907984</v>
      </c>
      <c r="D21" s="239">
        <v>23.990902780037366</v>
      </c>
      <c r="E21" s="240">
        <v>25.275917245778601</v>
      </c>
      <c r="F21" s="239">
        <v>24.346415918810816</v>
      </c>
      <c r="G21" s="240">
        <v>24.920404107005151</v>
      </c>
      <c r="H21" s="82"/>
    </row>
    <row r="22" spans="1:8" ht="15.75" customHeight="1">
      <c r="A22" s="90"/>
      <c r="B22" s="179" t="s">
        <v>447</v>
      </c>
      <c r="C22" s="236">
        <v>0.84199185285714306</v>
      </c>
      <c r="D22" s="251">
        <v>0.81227117450136688</v>
      </c>
      <c r="E22" s="252">
        <v>0.87171253121291925</v>
      </c>
      <c r="F22" s="251">
        <v>0.8272715774055589</v>
      </c>
      <c r="G22" s="252">
        <v>0.85671212830872723</v>
      </c>
      <c r="H22" s="82"/>
    </row>
    <row r="23" spans="1:8" ht="15.75" customHeight="1">
      <c r="A23" s="90"/>
      <c r="B23" s="179" t="s">
        <v>448</v>
      </c>
      <c r="C23" s="236">
        <v>0.73394781904761897</v>
      </c>
      <c r="D23" s="251">
        <v>0.68962969053236445</v>
      </c>
      <c r="E23" s="252">
        <v>0.77826594756287348</v>
      </c>
      <c r="F23" s="251">
        <v>0.72006122566849406</v>
      </c>
      <c r="G23" s="252">
        <v>0.74783441242674387</v>
      </c>
      <c r="H23" s="82"/>
    </row>
    <row r="24" spans="1:8" ht="15.75" customHeight="1">
      <c r="A24" s="90"/>
      <c r="B24" s="179" t="s">
        <v>449</v>
      </c>
      <c r="C24" s="236">
        <v>0.22450277777777775</v>
      </c>
      <c r="D24" s="251">
        <v>0.1992684456856226</v>
      </c>
      <c r="E24" s="252">
        <v>0.24973710986993289</v>
      </c>
      <c r="F24" s="251">
        <v>0.21110365376382689</v>
      </c>
      <c r="G24" s="252">
        <v>0.2379019017917286</v>
      </c>
      <c r="H24" s="82"/>
    </row>
    <row r="25" spans="1:8" ht="15.75" customHeight="1">
      <c r="A25" s="90"/>
      <c r="B25" s="179" t="s">
        <v>450</v>
      </c>
      <c r="C25" s="237">
        <v>233.42992796332678</v>
      </c>
      <c r="D25" s="247">
        <v>176.57867839047159</v>
      </c>
      <c r="E25" s="248">
        <v>290.28117753618193</v>
      </c>
      <c r="F25" s="247">
        <v>171.53900832301645</v>
      </c>
      <c r="G25" s="248">
        <v>295.32084760363711</v>
      </c>
      <c r="H25" s="82"/>
    </row>
    <row r="26" spans="1:8" ht="15.75" customHeight="1">
      <c r="A26" s="90"/>
      <c r="B26" s="179" t="s">
        <v>451</v>
      </c>
      <c r="C26" s="236">
        <v>2.8487956013265824E-2</v>
      </c>
      <c r="D26" s="251">
        <v>2.4804972041125924E-2</v>
      </c>
      <c r="E26" s="252">
        <v>3.2170939985405725E-2</v>
      </c>
      <c r="F26" s="251" t="s">
        <v>94</v>
      </c>
      <c r="G26" s="252" t="s">
        <v>94</v>
      </c>
      <c r="H26" s="82"/>
    </row>
    <row r="27" spans="1:8" ht="15.75" customHeight="1">
      <c r="A27" s="90"/>
      <c r="B27" s="179" t="s">
        <v>452</v>
      </c>
      <c r="C27" s="238">
        <v>29.571951661398806</v>
      </c>
      <c r="D27" s="239">
        <v>28.968842921830689</v>
      </c>
      <c r="E27" s="240">
        <v>30.175060400966924</v>
      </c>
      <c r="F27" s="239">
        <v>29.313601015893415</v>
      </c>
      <c r="G27" s="240">
        <v>29.830302306904198</v>
      </c>
      <c r="H27" s="82"/>
    </row>
    <row r="28" spans="1:8" ht="15.75" customHeight="1">
      <c r="A28" s="90"/>
      <c r="B28" s="179" t="s">
        <v>453</v>
      </c>
      <c r="C28" s="238">
        <v>11.54129603030303</v>
      </c>
      <c r="D28" s="239">
        <v>11.076435381987773</v>
      </c>
      <c r="E28" s="240">
        <v>12.006156678618288</v>
      </c>
      <c r="F28" s="239">
        <v>11.412074640277934</v>
      </c>
      <c r="G28" s="240">
        <v>11.670517420328126</v>
      </c>
      <c r="H28" s="82"/>
    </row>
    <row r="29" spans="1:8" ht="15.75" customHeight="1">
      <c r="A29" s="90"/>
      <c r="B29" s="179" t="s">
        <v>454</v>
      </c>
      <c r="C29" s="237" t="s">
        <v>95</v>
      </c>
      <c r="D29" s="247" t="s">
        <v>94</v>
      </c>
      <c r="E29" s="248" t="s">
        <v>94</v>
      </c>
      <c r="F29" s="247" t="s">
        <v>94</v>
      </c>
      <c r="G29" s="248" t="s">
        <v>94</v>
      </c>
      <c r="H29" s="82"/>
    </row>
    <row r="30" spans="1:8" ht="15.75" customHeight="1">
      <c r="A30" s="90"/>
      <c r="B30" s="179" t="s">
        <v>455</v>
      </c>
      <c r="C30" s="236">
        <v>0.20180310708333329</v>
      </c>
      <c r="D30" s="251">
        <v>0.18282853533677579</v>
      </c>
      <c r="E30" s="252">
        <v>0.2207776788298908</v>
      </c>
      <c r="F30" s="251">
        <v>0.19227595326410951</v>
      </c>
      <c r="G30" s="252">
        <v>0.21133026090255708</v>
      </c>
      <c r="H30" s="82"/>
    </row>
    <row r="31" spans="1:8" ht="15.75" customHeight="1">
      <c r="A31" s="90"/>
      <c r="B31" s="179" t="s">
        <v>456</v>
      </c>
      <c r="C31" s="242" t="s">
        <v>96</v>
      </c>
      <c r="D31" s="243" t="s">
        <v>94</v>
      </c>
      <c r="E31" s="244" t="s">
        <v>94</v>
      </c>
      <c r="F31" s="243" t="s">
        <v>94</v>
      </c>
      <c r="G31" s="244" t="s">
        <v>94</v>
      </c>
      <c r="H31" s="83"/>
    </row>
    <row r="32" spans="1:8" ht="15.75" customHeight="1">
      <c r="A32" s="90"/>
      <c r="B32" s="179" t="s">
        <v>457</v>
      </c>
      <c r="C32" s="236">
        <v>0.33236372308804629</v>
      </c>
      <c r="D32" s="251">
        <v>0.31076580928005204</v>
      </c>
      <c r="E32" s="252">
        <v>0.35396163689604054</v>
      </c>
      <c r="F32" s="251">
        <v>0.32687283368963477</v>
      </c>
      <c r="G32" s="252">
        <v>0.33785461248645782</v>
      </c>
      <c r="H32" s="82"/>
    </row>
    <row r="33" spans="1:8" ht="15.75" customHeight="1">
      <c r="A33" s="90"/>
      <c r="B33" s="241" t="s">
        <v>177</v>
      </c>
      <c r="C33" s="178"/>
      <c r="D33" s="178"/>
      <c r="E33" s="178"/>
      <c r="F33" s="178"/>
      <c r="G33" s="177"/>
      <c r="H33" s="82"/>
    </row>
    <row r="34" spans="1:8" ht="15.75" customHeight="1">
      <c r="A34" s="90"/>
      <c r="B34" s="179" t="s">
        <v>458</v>
      </c>
      <c r="C34" s="238">
        <v>15.206761121752132</v>
      </c>
      <c r="D34" s="239">
        <v>14.940845359947525</v>
      </c>
      <c r="E34" s="240">
        <v>15.472676883556739</v>
      </c>
      <c r="F34" s="239">
        <v>15.078837623866697</v>
      </c>
      <c r="G34" s="240">
        <v>15.334684619637567</v>
      </c>
      <c r="H34" s="82"/>
    </row>
    <row r="35" spans="1:8" ht="15.75" customHeight="1">
      <c r="A35" s="90"/>
      <c r="B35" s="241" t="s">
        <v>176</v>
      </c>
      <c r="C35" s="178"/>
      <c r="D35" s="178"/>
      <c r="E35" s="178"/>
      <c r="F35" s="178"/>
      <c r="G35" s="177"/>
      <c r="H35" s="82"/>
    </row>
    <row r="36" spans="1:8" ht="15.75" customHeight="1">
      <c r="A36" s="90"/>
      <c r="B36" s="179" t="s">
        <v>452</v>
      </c>
      <c r="C36" s="238">
        <v>29.673260711111105</v>
      </c>
      <c r="D36" s="239">
        <v>29.029368090231497</v>
      </c>
      <c r="E36" s="240">
        <v>30.317153331990713</v>
      </c>
      <c r="F36" s="239">
        <v>29.374525258932053</v>
      </c>
      <c r="G36" s="240">
        <v>29.971996163290157</v>
      </c>
      <c r="H36" s="82"/>
    </row>
    <row r="37" spans="1:8" ht="15.75" customHeight="1">
      <c r="A37" s="90"/>
      <c r="B37" s="241" t="s">
        <v>210</v>
      </c>
      <c r="C37" s="178"/>
      <c r="D37" s="178"/>
      <c r="E37" s="178"/>
      <c r="F37" s="178"/>
      <c r="G37" s="177"/>
      <c r="H37" s="82"/>
    </row>
    <row r="38" spans="1:8" ht="15.75" customHeight="1">
      <c r="A38" s="90"/>
      <c r="B38" s="179" t="s">
        <v>459</v>
      </c>
      <c r="C38" s="238">
        <v>1.0664643806390559</v>
      </c>
      <c r="D38" s="239">
        <v>0.9985451312344753</v>
      </c>
      <c r="E38" s="240">
        <v>1.1343836300436365</v>
      </c>
      <c r="F38" s="239">
        <v>1.0383018088466178</v>
      </c>
      <c r="G38" s="240">
        <v>1.094626952431494</v>
      </c>
      <c r="H38" s="82"/>
    </row>
    <row r="39" spans="1:8" ht="15.75" customHeight="1">
      <c r="A39" s="90"/>
      <c r="B39" s="241" t="s">
        <v>203</v>
      </c>
      <c r="C39" s="178"/>
      <c r="D39" s="178"/>
      <c r="E39" s="178"/>
      <c r="F39" s="178"/>
      <c r="G39" s="177"/>
      <c r="H39" s="82"/>
    </row>
    <row r="40" spans="1:8" ht="15.75" customHeight="1">
      <c r="A40" s="90"/>
      <c r="B40" s="179" t="s">
        <v>460</v>
      </c>
      <c r="C40" s="237">
        <v>657.28787878787875</v>
      </c>
      <c r="D40" s="247">
        <v>630.24350063127349</v>
      </c>
      <c r="E40" s="248">
        <v>684.33225694448402</v>
      </c>
      <c r="F40" s="247">
        <v>631.17582386890467</v>
      </c>
      <c r="G40" s="248">
        <v>683.39993370685283</v>
      </c>
      <c r="H40" s="82"/>
    </row>
    <row r="41" spans="1:8" ht="15.75" customHeight="1">
      <c r="A41" s="90"/>
      <c r="B41" s="241" t="s">
        <v>178</v>
      </c>
      <c r="C41" s="178"/>
      <c r="D41" s="178"/>
      <c r="E41" s="178"/>
      <c r="F41" s="178"/>
      <c r="G41" s="177"/>
      <c r="H41" s="82"/>
    </row>
    <row r="42" spans="1:8" ht="15.75" customHeight="1">
      <c r="A42" s="90"/>
      <c r="B42" s="179" t="s">
        <v>440</v>
      </c>
      <c r="C42" s="242">
        <v>40.357043814645259</v>
      </c>
      <c r="D42" s="243">
        <v>39.234853560787165</v>
      </c>
      <c r="E42" s="244">
        <v>41.479234068503352</v>
      </c>
      <c r="F42" s="243">
        <v>39.707866458597167</v>
      </c>
      <c r="G42" s="244">
        <v>41.006221170693351</v>
      </c>
      <c r="H42" s="82"/>
    </row>
    <row r="43" spans="1:8" ht="15.75" customHeight="1">
      <c r="A43" s="90"/>
      <c r="B43" s="179" t="s">
        <v>461</v>
      </c>
      <c r="C43" s="237">
        <v>102.54238509686166</v>
      </c>
      <c r="D43" s="247">
        <v>94.419237401456343</v>
      </c>
      <c r="E43" s="248">
        <v>110.66553279226699</v>
      </c>
      <c r="F43" s="247">
        <v>98.022015996936318</v>
      </c>
      <c r="G43" s="248">
        <v>107.06275419678701</v>
      </c>
      <c r="H43" s="82"/>
    </row>
    <row r="44" spans="1:8" ht="15.75" customHeight="1">
      <c r="A44" s="90"/>
      <c r="B44" s="179" t="s">
        <v>462</v>
      </c>
      <c r="C44" s="237">
        <v>95.501805788583255</v>
      </c>
      <c r="D44" s="247">
        <v>79.362266435431465</v>
      </c>
      <c r="E44" s="248">
        <v>111.64134514173504</v>
      </c>
      <c r="F44" s="247">
        <v>92.411110380977078</v>
      </c>
      <c r="G44" s="248">
        <v>98.592501196189431</v>
      </c>
      <c r="H44" s="82"/>
    </row>
    <row r="45" spans="1:8" ht="15.75" customHeight="1">
      <c r="A45" s="90"/>
      <c r="B45" s="179" t="s">
        <v>463</v>
      </c>
      <c r="C45" s="238" t="s">
        <v>205</v>
      </c>
      <c r="D45" s="239" t="s">
        <v>94</v>
      </c>
      <c r="E45" s="240" t="s">
        <v>94</v>
      </c>
      <c r="F45" s="239" t="s">
        <v>94</v>
      </c>
      <c r="G45" s="240" t="s">
        <v>94</v>
      </c>
      <c r="H45" s="82"/>
    </row>
    <row r="46" spans="1:8" ht="15.75" customHeight="1">
      <c r="A46" s="90"/>
      <c r="B46" s="179" t="s">
        <v>464</v>
      </c>
      <c r="C46" s="242">
        <v>22.866400704426436</v>
      </c>
      <c r="D46" s="243">
        <v>21.339779938683698</v>
      </c>
      <c r="E46" s="244">
        <v>24.393021470169174</v>
      </c>
      <c r="F46" s="243">
        <v>22.310124110985647</v>
      </c>
      <c r="G46" s="244">
        <v>23.422677297867224</v>
      </c>
      <c r="H46" s="82"/>
    </row>
    <row r="47" spans="1:8" ht="15.75" customHeight="1">
      <c r="A47" s="90"/>
      <c r="B47" s="179" t="s">
        <v>465</v>
      </c>
      <c r="C47" s="236">
        <v>0.82671123607601971</v>
      </c>
      <c r="D47" s="251">
        <v>0.80241153134740106</v>
      </c>
      <c r="E47" s="252">
        <v>0.85101094080463835</v>
      </c>
      <c r="F47" s="251">
        <v>0.81072286621330991</v>
      </c>
      <c r="G47" s="252">
        <v>0.8426996059387295</v>
      </c>
      <c r="H47" s="82"/>
    </row>
    <row r="48" spans="1:8" ht="15.75" customHeight="1">
      <c r="A48" s="90"/>
      <c r="B48" s="179" t="s">
        <v>466</v>
      </c>
      <c r="C48" s="242">
        <v>14.971385902396605</v>
      </c>
      <c r="D48" s="243">
        <v>14.127289240264711</v>
      </c>
      <c r="E48" s="244">
        <v>15.8154825645285</v>
      </c>
      <c r="F48" s="243">
        <v>14.399715737715352</v>
      </c>
      <c r="G48" s="244">
        <v>15.543056067077858</v>
      </c>
      <c r="H48" s="84"/>
    </row>
    <row r="49" spans="1:8" ht="15.75" customHeight="1">
      <c r="A49" s="90"/>
      <c r="B49" s="179" t="s">
        <v>467</v>
      </c>
      <c r="C49" s="242">
        <v>16.809486830827893</v>
      </c>
      <c r="D49" s="243">
        <v>15.330041457488599</v>
      </c>
      <c r="E49" s="244">
        <v>18.288932204167185</v>
      </c>
      <c r="F49" s="243">
        <v>16.195742978634041</v>
      </c>
      <c r="G49" s="244">
        <v>17.423230683021746</v>
      </c>
      <c r="H49" s="84"/>
    </row>
    <row r="50" spans="1:8" ht="15.75" customHeight="1">
      <c r="A50" s="90"/>
      <c r="B50" s="179" t="s">
        <v>445</v>
      </c>
      <c r="C50" s="237">
        <v>153.9216220671419</v>
      </c>
      <c r="D50" s="247">
        <v>148.67990059064726</v>
      </c>
      <c r="E50" s="248">
        <v>159.16334354363653</v>
      </c>
      <c r="F50" s="247">
        <v>151.07781566390275</v>
      </c>
      <c r="G50" s="248">
        <v>156.76542847038104</v>
      </c>
      <c r="H50" s="82"/>
    </row>
    <row r="51" spans="1:8" ht="15.75" customHeight="1">
      <c r="A51" s="90"/>
      <c r="B51" s="179" t="s">
        <v>468</v>
      </c>
      <c r="C51" s="237">
        <v>57.200246029152808</v>
      </c>
      <c r="D51" s="247">
        <v>53.483843989781775</v>
      </c>
      <c r="E51" s="248">
        <v>60.916648068523841</v>
      </c>
      <c r="F51" s="247">
        <v>55.3988621945769</v>
      </c>
      <c r="G51" s="248">
        <v>59.001629863728716</v>
      </c>
      <c r="H51" s="82"/>
    </row>
    <row r="52" spans="1:8" ht="15.75" customHeight="1">
      <c r="A52" s="90"/>
      <c r="B52" s="179" t="s">
        <v>469</v>
      </c>
      <c r="C52" s="238">
        <v>0.64821158569776949</v>
      </c>
      <c r="D52" s="239">
        <v>0.58034599784249852</v>
      </c>
      <c r="E52" s="240">
        <v>0.71607717355304046</v>
      </c>
      <c r="F52" s="239">
        <v>0.62278589150442509</v>
      </c>
      <c r="G52" s="240">
        <v>0.67363727989111388</v>
      </c>
      <c r="H52" s="82"/>
    </row>
    <row r="53" spans="1:8" ht="15.75" customHeight="1">
      <c r="A53" s="90"/>
      <c r="B53" s="179" t="s">
        <v>438</v>
      </c>
      <c r="C53" s="238">
        <v>23.577511398339531</v>
      </c>
      <c r="D53" s="239">
        <v>23.095078086295789</v>
      </c>
      <c r="E53" s="240">
        <v>24.059944710383274</v>
      </c>
      <c r="F53" s="239">
        <v>23.365766934084366</v>
      </c>
      <c r="G53" s="240">
        <v>23.789255862594697</v>
      </c>
      <c r="H53" s="82"/>
    </row>
    <row r="54" spans="1:8" ht="15.75" customHeight="1">
      <c r="A54" s="90"/>
      <c r="B54" s="179" t="s">
        <v>470</v>
      </c>
      <c r="C54" s="238">
        <v>1.0466916979791052</v>
      </c>
      <c r="D54" s="239">
        <v>0.8761142790174985</v>
      </c>
      <c r="E54" s="240">
        <v>1.2172691169407119</v>
      </c>
      <c r="F54" s="239" t="s">
        <v>94</v>
      </c>
      <c r="G54" s="240" t="s">
        <v>94</v>
      </c>
      <c r="H54" s="82"/>
    </row>
    <row r="55" spans="1:8" ht="15.75" customHeight="1">
      <c r="A55" s="90"/>
      <c r="B55" s="179" t="s">
        <v>471</v>
      </c>
      <c r="C55" s="238">
        <v>0.59917737838001783</v>
      </c>
      <c r="D55" s="239">
        <v>0.49235831891412862</v>
      </c>
      <c r="E55" s="240">
        <v>0.70599643784590704</v>
      </c>
      <c r="F55" s="239" t="s">
        <v>94</v>
      </c>
      <c r="G55" s="240" t="s">
        <v>94</v>
      </c>
      <c r="H55" s="82"/>
    </row>
    <row r="56" spans="1:8" ht="15.75" customHeight="1">
      <c r="A56" s="90"/>
      <c r="B56" s="179" t="s">
        <v>446</v>
      </c>
      <c r="C56" s="238">
        <v>24.526581931711416</v>
      </c>
      <c r="D56" s="239">
        <v>23.77704589023125</v>
      </c>
      <c r="E56" s="240">
        <v>25.276117973191582</v>
      </c>
      <c r="F56" s="239">
        <v>24.17772316888502</v>
      </c>
      <c r="G56" s="240">
        <v>24.875440694537811</v>
      </c>
      <c r="H56" s="82"/>
    </row>
    <row r="57" spans="1:8" ht="15.75" customHeight="1">
      <c r="A57" s="90"/>
      <c r="B57" s="179" t="s">
        <v>472</v>
      </c>
      <c r="C57" s="238">
        <v>4.1403738085316588</v>
      </c>
      <c r="D57" s="239">
        <v>3.8770143239684867</v>
      </c>
      <c r="E57" s="240">
        <v>4.403733293094831</v>
      </c>
      <c r="F57" s="239">
        <v>3.970575364329834</v>
      </c>
      <c r="G57" s="240">
        <v>4.3101722527334836</v>
      </c>
      <c r="H57" s="82"/>
    </row>
    <row r="58" spans="1:8" ht="15.75" customHeight="1">
      <c r="A58" s="90"/>
      <c r="B58" s="179" t="s">
        <v>473</v>
      </c>
      <c r="C58" s="238">
        <v>1.295586443275855</v>
      </c>
      <c r="D58" s="239">
        <v>1.0674531466533843</v>
      </c>
      <c r="E58" s="240">
        <v>1.5237197398983258</v>
      </c>
      <c r="F58" s="239" t="s">
        <v>94</v>
      </c>
      <c r="G58" s="240" t="s">
        <v>94</v>
      </c>
      <c r="H58" s="82"/>
    </row>
    <row r="59" spans="1:8" ht="15.75" customHeight="1">
      <c r="A59" s="90"/>
      <c r="B59" s="179" t="s">
        <v>474</v>
      </c>
      <c r="C59" s="238">
        <v>0.44949586926033003</v>
      </c>
      <c r="D59" s="239">
        <v>0.17459935632298679</v>
      </c>
      <c r="E59" s="240">
        <v>0.72439238219767321</v>
      </c>
      <c r="F59" s="239">
        <v>0.38410009888628838</v>
      </c>
      <c r="G59" s="240">
        <v>0.51489163963437168</v>
      </c>
      <c r="H59" s="82"/>
    </row>
    <row r="60" spans="1:8" ht="15.75" customHeight="1">
      <c r="A60" s="90"/>
      <c r="B60" s="179" t="s">
        <v>475</v>
      </c>
      <c r="C60" s="238">
        <v>0.70997620005439199</v>
      </c>
      <c r="D60" s="239">
        <v>0.62717621348367458</v>
      </c>
      <c r="E60" s="240">
        <v>0.7927761866251094</v>
      </c>
      <c r="F60" s="239">
        <v>0.63995024000955647</v>
      </c>
      <c r="G60" s="240">
        <v>0.78000216009922752</v>
      </c>
      <c r="H60" s="82"/>
    </row>
    <row r="61" spans="1:8" ht="15.75" customHeight="1">
      <c r="A61" s="90"/>
      <c r="B61" s="179" t="s">
        <v>476</v>
      </c>
      <c r="C61" s="238">
        <v>0.20191945801218006</v>
      </c>
      <c r="D61" s="239">
        <v>0.18954494452148005</v>
      </c>
      <c r="E61" s="240">
        <v>0.21429397150288007</v>
      </c>
      <c r="F61" s="239" t="s">
        <v>94</v>
      </c>
      <c r="G61" s="240" t="s">
        <v>94</v>
      </c>
      <c r="H61" s="82"/>
    </row>
    <row r="62" spans="1:8" ht="15.75" customHeight="1">
      <c r="A62" s="90"/>
      <c r="B62" s="179" t="s">
        <v>477</v>
      </c>
      <c r="C62" s="238">
        <v>1.4538934074772862</v>
      </c>
      <c r="D62" s="239">
        <v>1.3818771129419147</v>
      </c>
      <c r="E62" s="240">
        <v>1.5259097020126577</v>
      </c>
      <c r="F62" s="239">
        <v>1.3980482667190399</v>
      </c>
      <c r="G62" s="240">
        <v>1.5097385482355326</v>
      </c>
      <c r="H62" s="82"/>
    </row>
    <row r="63" spans="1:8" ht="15.75" customHeight="1">
      <c r="A63" s="90"/>
      <c r="B63" s="179" t="s">
        <v>478</v>
      </c>
      <c r="C63" s="236">
        <v>0.66846115232199377</v>
      </c>
      <c r="D63" s="251">
        <v>0.64068087202848523</v>
      </c>
      <c r="E63" s="252">
        <v>0.69624143261550231</v>
      </c>
      <c r="F63" s="251">
        <v>0.65358594990787822</v>
      </c>
      <c r="G63" s="252">
        <v>0.68333635473610932</v>
      </c>
      <c r="H63" s="82"/>
    </row>
    <row r="64" spans="1:8" ht="15.75" customHeight="1">
      <c r="A64" s="90"/>
      <c r="B64" s="179" t="s">
        <v>479</v>
      </c>
      <c r="C64" s="242">
        <v>10.221247804151242</v>
      </c>
      <c r="D64" s="243">
        <v>9.2925355420844671</v>
      </c>
      <c r="E64" s="244">
        <v>11.149960066218016</v>
      </c>
      <c r="F64" s="243">
        <v>9.8283732474552927</v>
      </c>
      <c r="G64" s="244">
        <v>10.61412236084719</v>
      </c>
      <c r="H64" s="82"/>
    </row>
    <row r="65" spans="1:8" ht="15.75" customHeight="1">
      <c r="A65" s="90"/>
      <c r="B65" s="179" t="s">
        <v>480</v>
      </c>
      <c r="C65" s="242">
        <v>23.666024930074499</v>
      </c>
      <c r="D65" s="243">
        <v>22.414280627329681</v>
      </c>
      <c r="E65" s="244">
        <v>24.917769232819317</v>
      </c>
      <c r="F65" s="243">
        <v>22.740724280419741</v>
      </c>
      <c r="G65" s="244">
        <v>24.591325579729258</v>
      </c>
      <c r="H65" s="82"/>
    </row>
    <row r="66" spans="1:8" ht="15.75" customHeight="1">
      <c r="A66" s="90"/>
      <c r="B66" s="179" t="s">
        <v>481</v>
      </c>
      <c r="C66" s="236">
        <v>0.44290309470415323</v>
      </c>
      <c r="D66" s="251">
        <v>0.4217969563728825</v>
      </c>
      <c r="E66" s="252">
        <v>0.46400923303542396</v>
      </c>
      <c r="F66" s="251">
        <v>0.43193664652525043</v>
      </c>
      <c r="G66" s="252">
        <v>0.45386954288305603</v>
      </c>
      <c r="H66" s="82"/>
    </row>
    <row r="67" spans="1:8" ht="15.75" customHeight="1">
      <c r="A67" s="90"/>
      <c r="B67" s="179" t="s">
        <v>482</v>
      </c>
      <c r="C67" s="236">
        <v>1.3860334121485669E-2</v>
      </c>
      <c r="D67" s="251">
        <v>1.3124485586896011E-2</v>
      </c>
      <c r="E67" s="252">
        <v>1.4596182656075327E-2</v>
      </c>
      <c r="F67" s="251">
        <v>1.365619893937965E-2</v>
      </c>
      <c r="G67" s="252">
        <v>1.4064469303591688E-2</v>
      </c>
      <c r="H67" s="82"/>
    </row>
    <row r="68" spans="1:8" ht="15.75" customHeight="1">
      <c r="A68" s="90"/>
      <c r="B68" s="179" t="s">
        <v>449</v>
      </c>
      <c r="C68" s="236">
        <v>0.21888254740266858</v>
      </c>
      <c r="D68" s="251">
        <v>0.20895826739188439</v>
      </c>
      <c r="E68" s="252">
        <v>0.22880682741345276</v>
      </c>
      <c r="F68" s="251">
        <v>0.21544182410654544</v>
      </c>
      <c r="G68" s="252">
        <v>0.22232327069879171</v>
      </c>
      <c r="H68" s="82"/>
    </row>
    <row r="69" spans="1:8" ht="15.75" customHeight="1">
      <c r="A69" s="90"/>
      <c r="B69" s="179" t="s">
        <v>483</v>
      </c>
      <c r="C69" s="236">
        <v>0.42997947721535618</v>
      </c>
      <c r="D69" s="251">
        <v>0.41633539330636887</v>
      </c>
      <c r="E69" s="252">
        <v>0.44362356112434348</v>
      </c>
      <c r="F69" s="251">
        <v>0.41773603312020613</v>
      </c>
      <c r="G69" s="252">
        <v>0.44222292131050622</v>
      </c>
      <c r="H69" s="82"/>
    </row>
    <row r="70" spans="1:8" ht="15.75" customHeight="1">
      <c r="A70" s="90"/>
      <c r="B70" s="179" t="s">
        <v>484</v>
      </c>
      <c r="C70" s="238">
        <v>1.865912837369228</v>
      </c>
      <c r="D70" s="239">
        <v>1.710960877650104</v>
      </c>
      <c r="E70" s="240">
        <v>2.0208647970883518</v>
      </c>
      <c r="F70" s="239">
        <v>1.7496080955239151</v>
      </c>
      <c r="G70" s="240">
        <v>1.9822175792145409</v>
      </c>
      <c r="H70" s="82"/>
    </row>
    <row r="71" spans="1:8" ht="15.75" customHeight="1">
      <c r="A71" s="90"/>
      <c r="B71" s="179" t="s">
        <v>485</v>
      </c>
      <c r="C71" s="238">
        <v>7.3189449931095929</v>
      </c>
      <c r="D71" s="239">
        <v>6.5785948948429835</v>
      </c>
      <c r="E71" s="240">
        <v>8.0592950913762014</v>
      </c>
      <c r="F71" s="239">
        <v>6.9696773936946856</v>
      </c>
      <c r="G71" s="240">
        <v>7.6682125925245002</v>
      </c>
      <c r="H71" s="82"/>
    </row>
    <row r="72" spans="1:8" ht="15.75" customHeight="1">
      <c r="A72" s="90"/>
      <c r="B72" s="179" t="s">
        <v>450</v>
      </c>
      <c r="C72" s="237">
        <v>255.65799589527683</v>
      </c>
      <c r="D72" s="247">
        <v>246.12423214292079</v>
      </c>
      <c r="E72" s="248">
        <v>265.19175964763286</v>
      </c>
      <c r="F72" s="247">
        <v>250.1588203233303</v>
      </c>
      <c r="G72" s="248">
        <v>261.15717146722335</v>
      </c>
      <c r="H72" s="82"/>
    </row>
    <row r="73" spans="1:8" ht="15.75" customHeight="1">
      <c r="A73" s="90"/>
      <c r="B73" s="179" t="s">
        <v>451</v>
      </c>
      <c r="C73" s="236">
        <v>2.021762099794383E-2</v>
      </c>
      <c r="D73" s="251">
        <v>1.9009480436004256E-2</v>
      </c>
      <c r="E73" s="252">
        <v>2.1425761559883405E-2</v>
      </c>
      <c r="F73" s="251">
        <v>1.9207472428822699E-2</v>
      </c>
      <c r="G73" s="252">
        <v>2.1227769567064961E-2</v>
      </c>
      <c r="H73" s="82"/>
    </row>
    <row r="74" spans="1:8" ht="15.75" customHeight="1">
      <c r="A74" s="90"/>
      <c r="B74" s="179" t="s">
        <v>486</v>
      </c>
      <c r="C74" s="237">
        <v>469.4268333014158</v>
      </c>
      <c r="D74" s="247">
        <v>448.14850681637716</v>
      </c>
      <c r="E74" s="248">
        <v>490.70515978645443</v>
      </c>
      <c r="F74" s="247">
        <v>461.94730222844845</v>
      </c>
      <c r="G74" s="248">
        <v>476.90636437438314</v>
      </c>
      <c r="H74" s="82"/>
    </row>
    <row r="75" spans="1:8" ht="15.75" customHeight="1">
      <c r="A75" s="90"/>
      <c r="B75" s="179" t="s">
        <v>487</v>
      </c>
      <c r="C75" s="238">
        <v>1.9360724319475826</v>
      </c>
      <c r="D75" s="239">
        <v>1.695313547400535</v>
      </c>
      <c r="E75" s="240">
        <v>2.17683131649463</v>
      </c>
      <c r="F75" s="239" t="s">
        <v>94</v>
      </c>
      <c r="G75" s="240" t="s">
        <v>94</v>
      </c>
      <c r="H75" s="82"/>
    </row>
    <row r="76" spans="1:8" ht="15.75" customHeight="1">
      <c r="A76" s="90"/>
      <c r="B76" s="179" t="s">
        <v>488</v>
      </c>
      <c r="C76" s="242">
        <v>22.884629901808403</v>
      </c>
      <c r="D76" s="243">
        <v>21.401850077198912</v>
      </c>
      <c r="E76" s="244">
        <v>24.367409726417893</v>
      </c>
      <c r="F76" s="243">
        <v>22.005808136538008</v>
      </c>
      <c r="G76" s="244">
        <v>23.763451667078797</v>
      </c>
      <c r="H76" s="82"/>
    </row>
    <row r="77" spans="1:8" ht="15.75" customHeight="1">
      <c r="A77" s="90"/>
      <c r="B77" s="179" t="s">
        <v>489</v>
      </c>
      <c r="C77" s="238">
        <v>4.5386126648212812</v>
      </c>
      <c r="D77" s="239">
        <v>4.017390870974574</v>
      </c>
      <c r="E77" s="240">
        <v>5.0598344586679884</v>
      </c>
      <c r="F77" s="239">
        <v>4.3075881534500517</v>
      </c>
      <c r="G77" s="240">
        <v>4.7696371761925107</v>
      </c>
      <c r="H77" s="82"/>
    </row>
    <row r="78" spans="1:8" ht="15.75" customHeight="1">
      <c r="A78" s="90"/>
      <c r="B78" s="179" t="s">
        <v>452</v>
      </c>
      <c r="C78" s="238">
        <v>27.186342915952022</v>
      </c>
      <c r="D78" s="239">
        <v>25.613113529696498</v>
      </c>
      <c r="E78" s="240">
        <v>28.759572302207545</v>
      </c>
      <c r="F78" s="239">
        <v>26.781832787420534</v>
      </c>
      <c r="G78" s="240">
        <v>27.590853044483509</v>
      </c>
      <c r="H78" s="82"/>
    </row>
    <row r="79" spans="1:8" ht="15.75" customHeight="1">
      <c r="A79" s="90"/>
      <c r="B79" s="179" t="s">
        <v>490</v>
      </c>
      <c r="C79" s="242">
        <v>49.118704787794435</v>
      </c>
      <c r="D79" s="243">
        <v>45.413252965119099</v>
      </c>
      <c r="E79" s="244">
        <v>52.824156610469771</v>
      </c>
      <c r="F79" s="243">
        <v>47.417616332638168</v>
      </c>
      <c r="G79" s="244">
        <v>50.819793242950702</v>
      </c>
      <c r="H79" s="82"/>
    </row>
    <row r="80" spans="1:8" ht="15.75" customHeight="1">
      <c r="A80" s="90"/>
      <c r="B80" s="179" t="s">
        <v>491</v>
      </c>
      <c r="C80" s="238">
        <v>5.753443391424228</v>
      </c>
      <c r="D80" s="239">
        <v>5.2489142614334412</v>
      </c>
      <c r="E80" s="240">
        <v>6.2579725214150148</v>
      </c>
      <c r="F80" s="239">
        <v>5.6477623658865665</v>
      </c>
      <c r="G80" s="240">
        <v>5.8591244169618895</v>
      </c>
      <c r="H80" s="82"/>
    </row>
    <row r="81" spans="1:8" ht="15.75" customHeight="1">
      <c r="A81" s="90"/>
      <c r="B81" s="179" t="s">
        <v>492</v>
      </c>
      <c r="C81" s="237">
        <v>189.30725786719196</v>
      </c>
      <c r="D81" s="247">
        <v>172.19722927993621</v>
      </c>
      <c r="E81" s="248">
        <v>206.41728645444772</v>
      </c>
      <c r="F81" s="247">
        <v>182.29516148738077</v>
      </c>
      <c r="G81" s="248">
        <v>196.31935424700316</v>
      </c>
      <c r="H81" s="82"/>
    </row>
    <row r="82" spans="1:8" ht="15.75" customHeight="1">
      <c r="A82" s="90"/>
      <c r="B82" s="179" t="s">
        <v>454</v>
      </c>
      <c r="C82" s="238">
        <v>1.9582596157545449</v>
      </c>
      <c r="D82" s="239">
        <v>1.7515467708542549</v>
      </c>
      <c r="E82" s="240">
        <v>2.1649724606548348</v>
      </c>
      <c r="F82" s="239">
        <v>1.7780393094621498</v>
      </c>
      <c r="G82" s="240">
        <v>2.1384799220469399</v>
      </c>
      <c r="H82" s="82"/>
    </row>
    <row r="83" spans="1:8" ht="15.75" customHeight="1">
      <c r="A83" s="90"/>
      <c r="B83" s="179" t="s">
        <v>493</v>
      </c>
      <c r="C83" s="237">
        <v>159.40652482580248</v>
      </c>
      <c r="D83" s="247">
        <v>153.38988748086226</v>
      </c>
      <c r="E83" s="248">
        <v>165.4231621707427</v>
      </c>
      <c r="F83" s="247">
        <v>156.73643877591141</v>
      </c>
      <c r="G83" s="248">
        <v>162.07661087569355</v>
      </c>
      <c r="H83" s="82"/>
    </row>
    <row r="84" spans="1:8" ht="15.75" customHeight="1">
      <c r="A84" s="90"/>
      <c r="B84" s="179" t="s">
        <v>494</v>
      </c>
      <c r="C84" s="236">
        <v>9.8686561888068958E-2</v>
      </c>
      <c r="D84" s="251">
        <v>9.1188253319290105E-2</v>
      </c>
      <c r="E84" s="252">
        <v>0.10618487045684781</v>
      </c>
      <c r="F84" s="251" t="s">
        <v>94</v>
      </c>
      <c r="G84" s="252" t="s">
        <v>94</v>
      </c>
      <c r="H84" s="82"/>
    </row>
    <row r="85" spans="1:8" ht="15.75" customHeight="1">
      <c r="A85" s="90"/>
      <c r="B85" s="179" t="s">
        <v>495</v>
      </c>
      <c r="C85" s="238">
        <v>0.19272400953551516</v>
      </c>
      <c r="D85" s="239">
        <v>0.17441320102604307</v>
      </c>
      <c r="E85" s="240">
        <v>0.21103481804498725</v>
      </c>
      <c r="F85" s="239" t="s">
        <v>94</v>
      </c>
      <c r="G85" s="240" t="s">
        <v>94</v>
      </c>
      <c r="H85" s="82"/>
    </row>
    <row r="86" spans="1:8" ht="15.75" customHeight="1">
      <c r="A86" s="90"/>
      <c r="B86" s="179" t="s">
        <v>496</v>
      </c>
      <c r="C86" s="238">
        <v>9.9404631410962718</v>
      </c>
      <c r="D86" s="239">
        <v>8.8551667980705915</v>
      </c>
      <c r="E86" s="240">
        <v>11.025759484121952</v>
      </c>
      <c r="F86" s="239">
        <v>9.2596120005892715</v>
      </c>
      <c r="G86" s="240">
        <v>10.621314281603272</v>
      </c>
      <c r="H86" s="82"/>
    </row>
    <row r="87" spans="1:8" ht="15.75" customHeight="1">
      <c r="A87" s="90"/>
      <c r="B87" s="179" t="s">
        <v>497</v>
      </c>
      <c r="C87" s="238">
        <v>2.048692778410401</v>
      </c>
      <c r="D87" s="239">
        <v>1.8866088874110372</v>
      </c>
      <c r="E87" s="240">
        <v>2.210776669409765</v>
      </c>
      <c r="F87" s="239">
        <v>1.9987579266849183</v>
      </c>
      <c r="G87" s="240">
        <v>2.0986276301358839</v>
      </c>
      <c r="H87" s="82"/>
    </row>
    <row r="88" spans="1:8" ht="15.75" customHeight="1">
      <c r="A88" s="90"/>
      <c r="B88" s="179" t="s">
        <v>498</v>
      </c>
      <c r="C88" s="236">
        <v>0.11804445879933705</v>
      </c>
      <c r="D88" s="251">
        <v>0.11361784528217568</v>
      </c>
      <c r="E88" s="252">
        <v>0.12247107231649841</v>
      </c>
      <c r="F88" s="251">
        <v>0.11464088829908999</v>
      </c>
      <c r="G88" s="252">
        <v>0.12144802929958411</v>
      </c>
      <c r="H88" s="82"/>
    </row>
    <row r="89" spans="1:8" ht="15.75" customHeight="1">
      <c r="A89" s="90"/>
      <c r="B89" s="179" t="s">
        <v>499</v>
      </c>
      <c r="C89" s="238">
        <v>0.29124007296868742</v>
      </c>
      <c r="D89" s="239">
        <v>0.25479291997355819</v>
      </c>
      <c r="E89" s="240">
        <v>0.32768722596381666</v>
      </c>
      <c r="F89" s="239">
        <v>0.27359003882866684</v>
      </c>
      <c r="G89" s="240">
        <v>0.30889010710870801</v>
      </c>
      <c r="H89" s="82"/>
    </row>
    <row r="90" spans="1:8" ht="15.75" customHeight="1">
      <c r="A90" s="90"/>
      <c r="B90" s="179" t="s">
        <v>500</v>
      </c>
      <c r="C90" s="238">
        <v>0.80139172736075437</v>
      </c>
      <c r="D90" s="239">
        <v>0.73660563115804067</v>
      </c>
      <c r="E90" s="240">
        <v>0.86617782356346806</v>
      </c>
      <c r="F90" s="239">
        <v>0.74316443682345179</v>
      </c>
      <c r="G90" s="240">
        <v>0.85961901789805695</v>
      </c>
      <c r="H90" s="82"/>
    </row>
    <row r="91" spans="1:8" ht="15.75" customHeight="1">
      <c r="A91" s="90"/>
      <c r="B91" s="179" t="s">
        <v>501</v>
      </c>
      <c r="C91" s="237">
        <v>62.786964291175813</v>
      </c>
      <c r="D91" s="247">
        <v>59.505443642233416</v>
      </c>
      <c r="E91" s="248">
        <v>66.068484940118211</v>
      </c>
      <c r="F91" s="247">
        <v>60.884640421116281</v>
      </c>
      <c r="G91" s="248">
        <v>64.689288161235353</v>
      </c>
      <c r="H91" s="82"/>
    </row>
    <row r="92" spans="1:8" ht="15.75" customHeight="1">
      <c r="A92" s="90"/>
      <c r="B92" s="179" t="s">
        <v>456</v>
      </c>
      <c r="C92" s="238">
        <v>2.4737315352589579</v>
      </c>
      <c r="D92" s="239">
        <v>2.2724441536666466</v>
      </c>
      <c r="E92" s="240">
        <v>2.6750189168512692</v>
      </c>
      <c r="F92" s="239">
        <v>2.3130045697749164</v>
      </c>
      <c r="G92" s="240">
        <v>2.6344585007429995</v>
      </c>
      <c r="H92" s="82"/>
    </row>
    <row r="93" spans="1:8" ht="15.75" customHeight="1">
      <c r="A93" s="90"/>
      <c r="B93" s="179" t="s">
        <v>502</v>
      </c>
      <c r="C93" s="238">
        <v>5.6278622247019365</v>
      </c>
      <c r="D93" s="239">
        <v>5.2309011454520018</v>
      </c>
      <c r="E93" s="240">
        <v>6.0248233039518713</v>
      </c>
      <c r="F93" s="239">
        <v>5.4017862743114531</v>
      </c>
      <c r="G93" s="240">
        <v>5.85393817509242</v>
      </c>
      <c r="H93" s="82"/>
    </row>
    <row r="94" spans="1:8" ht="15.75" customHeight="1">
      <c r="A94" s="90"/>
      <c r="B94" s="179" t="s">
        <v>503</v>
      </c>
      <c r="C94" s="238">
        <v>0.58241314607921768</v>
      </c>
      <c r="D94" s="239">
        <v>0.45738154470286541</v>
      </c>
      <c r="E94" s="240">
        <v>0.70744474745556996</v>
      </c>
      <c r="F94" s="239" t="s">
        <v>94</v>
      </c>
      <c r="G94" s="240" t="s">
        <v>94</v>
      </c>
      <c r="H94" s="82"/>
    </row>
    <row r="95" spans="1:8" ht="15.75" customHeight="1">
      <c r="A95" s="90"/>
      <c r="B95" s="179" t="s">
        <v>457</v>
      </c>
      <c r="C95" s="236">
        <v>0.33244121183031017</v>
      </c>
      <c r="D95" s="251">
        <v>0.31748992082972555</v>
      </c>
      <c r="E95" s="252">
        <v>0.34739250283089479</v>
      </c>
      <c r="F95" s="251">
        <v>0.326972341886972</v>
      </c>
      <c r="G95" s="252">
        <v>0.33791008177364834</v>
      </c>
      <c r="H95" s="82"/>
    </row>
    <row r="96" spans="1:8" ht="15.75" customHeight="1">
      <c r="A96" s="90"/>
      <c r="B96" s="179" t="s">
        <v>504</v>
      </c>
      <c r="C96" s="242">
        <v>27.27238853895507</v>
      </c>
      <c r="D96" s="243">
        <v>25.460644847501818</v>
      </c>
      <c r="E96" s="244">
        <v>29.084132230408322</v>
      </c>
      <c r="F96" s="243">
        <v>26.444474356599816</v>
      </c>
      <c r="G96" s="244">
        <v>28.100302721310324</v>
      </c>
      <c r="H96" s="82"/>
    </row>
    <row r="97" spans="1:8" ht="15.75" customHeight="1">
      <c r="A97" s="90"/>
      <c r="B97" s="241" t="s">
        <v>204</v>
      </c>
      <c r="C97" s="178"/>
      <c r="D97" s="178"/>
      <c r="E97" s="178"/>
      <c r="F97" s="178"/>
      <c r="G97" s="177"/>
      <c r="H97" s="82"/>
    </row>
    <row r="98" spans="1:8" ht="15.75" customHeight="1">
      <c r="A98" s="90"/>
      <c r="B98" s="179" t="s">
        <v>440</v>
      </c>
      <c r="C98" s="242">
        <v>38.911812348060174</v>
      </c>
      <c r="D98" s="243">
        <v>36.459479200322328</v>
      </c>
      <c r="E98" s="244">
        <v>41.36414549579802</v>
      </c>
      <c r="F98" s="243">
        <v>38.202298964273538</v>
      </c>
      <c r="G98" s="244">
        <v>39.62132573184681</v>
      </c>
      <c r="H98" s="82"/>
    </row>
    <row r="99" spans="1:8" ht="15.75" customHeight="1">
      <c r="A99" s="90"/>
      <c r="B99" s="179" t="s">
        <v>461</v>
      </c>
      <c r="C99" s="237">
        <v>106.91390583253663</v>
      </c>
      <c r="D99" s="247">
        <v>99.596625619358434</v>
      </c>
      <c r="E99" s="248">
        <v>114.23118604571482</v>
      </c>
      <c r="F99" s="247">
        <v>103.42018171576333</v>
      </c>
      <c r="G99" s="248">
        <v>110.40762994930992</v>
      </c>
      <c r="H99" s="82"/>
    </row>
    <row r="100" spans="1:8" ht="15.75" customHeight="1">
      <c r="A100" s="90"/>
      <c r="B100" s="179" t="s">
        <v>445</v>
      </c>
      <c r="C100" s="237">
        <v>151.09579420893087</v>
      </c>
      <c r="D100" s="247">
        <v>144.55914394582831</v>
      </c>
      <c r="E100" s="248">
        <v>157.63244447203343</v>
      </c>
      <c r="F100" s="247">
        <v>147.91865451554597</v>
      </c>
      <c r="G100" s="248">
        <v>154.27293390231577</v>
      </c>
      <c r="H100" s="82"/>
    </row>
    <row r="101" spans="1:8" ht="15.75" customHeight="1">
      <c r="A101" s="90"/>
      <c r="B101" s="179" t="s">
        <v>450</v>
      </c>
      <c r="C101" s="237">
        <v>252.96946264650893</v>
      </c>
      <c r="D101" s="247">
        <v>237.77160715562979</v>
      </c>
      <c r="E101" s="248">
        <v>268.16731813738807</v>
      </c>
      <c r="F101" s="247">
        <v>248.0862372879875</v>
      </c>
      <c r="G101" s="248">
        <v>257.85268800503036</v>
      </c>
      <c r="H101" s="82"/>
    </row>
    <row r="102" spans="1:8" ht="15.75" customHeight="1">
      <c r="A102" s="90"/>
      <c r="B102" s="179" t="s">
        <v>486</v>
      </c>
      <c r="C102" s="237">
        <v>464.59274838330418</v>
      </c>
      <c r="D102" s="247">
        <v>439.26107556054819</v>
      </c>
      <c r="E102" s="248">
        <v>489.92442120606017</v>
      </c>
      <c r="F102" s="247">
        <v>457.4606638886421</v>
      </c>
      <c r="G102" s="248">
        <v>471.72483287796626</v>
      </c>
      <c r="H102" s="82"/>
    </row>
    <row r="103" spans="1:8" ht="15.75" customHeight="1">
      <c r="A103" s="90"/>
      <c r="B103" s="199" t="s">
        <v>457</v>
      </c>
      <c r="C103" s="255">
        <v>0.34172375172042829</v>
      </c>
      <c r="D103" s="256">
        <v>0.32559146383267323</v>
      </c>
      <c r="E103" s="257">
        <v>0.35785603960818335</v>
      </c>
      <c r="F103" s="256">
        <v>0.33575442678360218</v>
      </c>
      <c r="G103" s="257">
        <v>0.34769307665725441</v>
      </c>
      <c r="H103" s="82"/>
    </row>
    <row r="104" spans="1:8" ht="15.75" customHeight="1">
      <c r="B104" s="258" t="s">
        <v>681</v>
      </c>
    </row>
    <row r="105" spans="1:8" ht="15.75" customHeight="1">
      <c r="A105" s="1"/>
      <c r="B105"/>
      <c r="C105"/>
      <c r="D105"/>
      <c r="E105"/>
      <c r="F105"/>
      <c r="G105"/>
    </row>
    <row r="106" spans="1:8" ht="15.75" customHeight="1">
      <c r="A106" s="1"/>
      <c r="B106"/>
      <c r="C106"/>
      <c r="D106"/>
      <c r="E106"/>
      <c r="F106"/>
      <c r="G106"/>
    </row>
  </sheetData>
  <dataConsolidate/>
  <mergeCells count="4">
    <mergeCell ref="F2:G2"/>
    <mergeCell ref="B2:B3"/>
    <mergeCell ref="A2:A3"/>
    <mergeCell ref="D2:E2"/>
  </mergeCells>
  <conditionalFormatting sqref="A5:G5 A6 A7:G7 A8 A9:G9 A10 A12:G12 A13:A15 A16:G16 A17:A32 A33:G33 A34 A35:G35 A36 A37:G37 A38 A39:G39 A40 A41:G41 A42:A96 A97:G97 A98:A103">
    <cfRule type="expression" dxfId="42" priority="183">
      <formula>IF(CertVal_IsBlnkRow*CertVal_IsBlnkRowNext=1,TRUE,FALSE)</formula>
    </cfRule>
  </conditionalFormatting>
  <conditionalFormatting sqref="B6:G10 B12:G103">
    <cfRule type="expression" dxfId="41" priority="3">
      <formula>IF(CertVal_IsBlnkRow*CertVal_IsBlnkRowNext=1,TRUE,FALSE)</formula>
    </cfRule>
  </conditionalFormatting>
  <conditionalFormatting sqref="A11">
    <cfRule type="expression" dxfId="1" priority="2">
      <formula>IF(CertVal_IsBlnkRow*CertVal_IsBlnkRowNext=1,TRUE,FALSE)</formula>
    </cfRule>
  </conditionalFormatting>
  <conditionalFormatting sqref="B11:G11">
    <cfRule type="expression" dxfId="0" priority="1">
      <formula>IF(PG_IsBlnkRowRout*PG_IsBlnkRowRoutNext=1,TRUE,FALSE)</formula>
    </cfRule>
  </conditionalFormatting>
  <hyperlinks>
    <hyperlink ref="B6" location="'Classical'!$A$1" display="'Classical'!$A$1" xr:uid="{99E3B4E1-2888-4473-92F7-175BB1F980C8}"/>
    <hyperlink ref="B8" location="'Fire Assay (Umpire)'!$A$1" display="'Fire Assay (Umpire)'!$A$1" xr:uid="{CCBC2B46-D5A5-4AB7-9771-11A8888F63D5}"/>
    <hyperlink ref="B10" location="'AD (no HF)'!$A$1" display="'AD (no HF)'!$A$1" xr:uid="{8BB2658F-94D2-405E-9F5B-3CC8420D05A9}"/>
    <hyperlink ref="B13" location="'Fire Assay'!$A$1" display="'Fire Assay'!$A$1" xr:uid="{0F56CCCD-326F-4245-9E65-FFE30E9F6D1E}"/>
    <hyperlink ref="B14" location="'Fire Assay'!$A$54" display="'Fire Assay'!$A$54" xr:uid="{C351B2FE-6F8E-4E08-9672-E2F1688E098B}"/>
    <hyperlink ref="B15" location="'Fire Assay'!$A$72" display="'Fire Assay'!$A$72" xr:uid="{5D6328D8-ADCE-4797-8FE9-84059E426080}"/>
    <hyperlink ref="B17" location="'Oxidising Fusion XRF'!$A$1" display="'Oxidising Fusion XRF'!$A$1" xr:uid="{404E586C-6732-4FB1-9411-29358294791F}"/>
    <hyperlink ref="B18" location="'Oxidising Fusion XRF'!$A$94" display="'Oxidising Fusion XRF'!$A$94" xr:uid="{322419F1-7C7D-49FF-8D33-A3EE6824BF0B}"/>
    <hyperlink ref="B19" location="'Oxidising Fusion XRF'!$A$166" display="'Oxidising Fusion XRF'!$A$166" xr:uid="{59FB181B-AC73-491D-A3D3-FC6A92126C22}"/>
    <hyperlink ref="B20" location="'Oxidising Fusion XRF'!$A$220" display="'Oxidising Fusion XRF'!$A$220" xr:uid="{741E2B59-AD3B-41A4-A749-1702F71D0060}"/>
    <hyperlink ref="B21" location="'Oxidising Fusion XRF'!$A$238" display="'Oxidising Fusion XRF'!$A$238" xr:uid="{6CCEB181-8565-42C3-8BFE-B0DA49BF5C86}"/>
    <hyperlink ref="B22" location="'Oxidising Fusion XRF'!$A$346" display="'Oxidising Fusion XRF'!$A$346" xr:uid="{BC36A0A7-D4D3-4099-94B7-9231D90E4257}"/>
    <hyperlink ref="B23" location="'Oxidising Fusion XRF'!$A$383" display="'Oxidising Fusion XRF'!$A$383" xr:uid="{13E1CFBC-8179-46B1-B9C3-5CE23F7D5598}"/>
    <hyperlink ref="B24" location="'Oxidising Fusion XRF'!$A$420" display="'Oxidising Fusion XRF'!$A$420" xr:uid="{8E82C62D-87AC-4636-B695-C901E36A7DB7}"/>
    <hyperlink ref="B25" location="'Oxidising Fusion XRF'!$A$474" display="'Oxidising Fusion XRF'!$A$474" xr:uid="{2B1F40A7-8E8D-49DA-9D71-C0F2FCBEA0F0}"/>
    <hyperlink ref="B26" location="'Oxidising Fusion XRF'!$A$492" display="'Oxidising Fusion XRF'!$A$492" xr:uid="{40FF6BE1-BEEA-4D1B-B51C-41256B744369}"/>
    <hyperlink ref="B27" location="'Oxidising Fusion XRF'!$A$564" display="'Oxidising Fusion XRF'!$A$564" xr:uid="{CB7F2D84-7706-412A-9126-33BC4163C801}"/>
    <hyperlink ref="B28" location="'Oxidising Fusion XRF'!$A$636" display="'Oxidising Fusion XRF'!$A$636" xr:uid="{5250CA81-90A0-4C26-BB23-61BF730681A2}"/>
    <hyperlink ref="B29" location="'Oxidising Fusion XRF'!$A$654" display="'Oxidising Fusion XRF'!$A$654" xr:uid="{06056A69-76A5-41D8-AE0E-AC7CD9103A7E}"/>
    <hyperlink ref="B30" location="'Oxidising Fusion XRF'!$A$726" display="'Oxidising Fusion XRF'!$A$726" xr:uid="{B022E3A3-FAFB-4B17-854A-721F5D835E62}"/>
    <hyperlink ref="B31" location="'Oxidising Fusion XRF'!$A$799" display="'Oxidising Fusion XRF'!$A$799" xr:uid="{125F08D0-F4AD-4769-A4E2-3AFD45E1A2C5}"/>
    <hyperlink ref="B32" location="'Oxidising Fusion XRF'!$A$835" display="'Oxidising Fusion XRF'!$A$835" xr:uid="{76DBAE4A-2158-49A4-BAC0-E202CBA08179}"/>
    <hyperlink ref="B34" location="'Thermograv'!$A$16" display="'Thermograv'!$A$16" xr:uid="{7F7C9D13-D10A-4145-93FF-6844B18F348C}"/>
    <hyperlink ref="B36" location="'IRC'!$A$18" display="'IRC'!$A$18" xr:uid="{77B2D9B5-A90E-4C8E-85B9-0478B85528C6}"/>
    <hyperlink ref="B38" location="'Aqua Regia'!$A$1" display="'Aqua Regia'!$A$1" xr:uid="{05A9C01D-C64A-4CAA-A2CB-6DD915EC1704}"/>
    <hyperlink ref="B40" location="'ISE'!$A$17" display="'ISE'!$A$17" xr:uid="{647EF288-0D2C-4AD5-885F-30F73B96D618}"/>
    <hyperlink ref="B42" location="'4-Acid'!$A$1" display="'4-Acid'!$A$1" xr:uid="{1E7C56DB-DE21-4A14-BA20-88FFBAA4C707}"/>
    <hyperlink ref="B43" location="'4-Acid'!$A$58" display="'4-Acid'!$A$58" xr:uid="{BBD13860-CB81-4D9C-9300-D90F705CD0FF}"/>
    <hyperlink ref="B44" location="'4-Acid'!$A$95" display="'4-Acid'!$A$95" xr:uid="{99E04B29-1E77-43F5-A7C1-07258A3A23C5}"/>
    <hyperlink ref="B45" location="'4-Acid'!$A$114" display="'4-Acid'!$A$114" xr:uid="{AB84C8F0-EDD6-453D-92D3-CB02E829AD17}"/>
    <hyperlink ref="B46" location="'4-Acid'!$A$132" display="'4-Acid'!$A$132" xr:uid="{05F9ACF4-F2FA-470C-8BD3-2A62CCD76091}"/>
    <hyperlink ref="B47" location="'4-Acid'!$A$151" display="'4-Acid'!$A$151" xr:uid="{B359C97C-A59E-45B7-A333-7CEF2D66E8E2}"/>
    <hyperlink ref="B48" location="'4-Acid'!$A$169" display="'4-Acid'!$A$169" xr:uid="{D5D9E486-1BBD-493B-B499-FCD05EF185C6}"/>
    <hyperlink ref="B49" location="'4-Acid'!$A$187" display="'4-Acid'!$A$187" xr:uid="{45899704-52C1-41F3-B58E-2DF8448C9BAC}"/>
    <hyperlink ref="B50" location="'4-Acid'!$A$206" display="'4-Acid'!$A$206" xr:uid="{F3E7638A-3A7C-49AA-86D1-BC80F2453150}"/>
    <hyperlink ref="B51" location="'4-Acid'!$A$224" display="'4-Acid'!$A$224" xr:uid="{D3349465-6979-4B2E-A894-07F39D0E4662}"/>
    <hyperlink ref="B52" location="'4-Acid'!$A$243" display="'4-Acid'!$A$243" xr:uid="{68D2870A-0FAE-4D67-AE20-D32EA6219950}"/>
    <hyperlink ref="B53" location="'4-Acid'!$A$261" display="'4-Acid'!$A$261" xr:uid="{6F5BB85B-1A5B-4DD5-98A8-51BB1875653A}"/>
    <hyperlink ref="B54" location="'4-Acid'!$A$279" display="'4-Acid'!$A$279" xr:uid="{147A7ADB-5A0B-46B3-A9B4-1F58C9E48632}"/>
    <hyperlink ref="B55" location="'4-Acid'!$A$297" display="'4-Acid'!$A$297" xr:uid="{108F4139-2019-48C0-895C-2BBAAD78E213}"/>
    <hyperlink ref="B56" location="'4-Acid'!$A$333" display="'4-Acid'!$A$333" xr:uid="{749B6889-2C55-433B-95E5-F7917396F889}"/>
    <hyperlink ref="B57" location="'4-Acid'!$A$351" display="'4-Acid'!$A$351" xr:uid="{2865525A-8348-44CD-B165-28BCC9BF7328}"/>
    <hyperlink ref="B58" location="'4-Acid'!$A$370" display="'4-Acid'!$A$370" xr:uid="{75FF2E45-1133-433C-92DE-2251EC9F5810}"/>
    <hyperlink ref="B59" location="'4-Acid'!$A$388" display="'4-Acid'!$A$388" xr:uid="{AA0F4965-3D4F-40A5-A5BD-AC8D9CB450DA}"/>
    <hyperlink ref="B60" location="'4-Acid'!$A$407" display="'4-Acid'!$A$407" xr:uid="{14D293BF-CF52-44CF-B1DD-2F8D9CE759E0}"/>
    <hyperlink ref="B61" location="'4-Acid'!$A$443" display="'4-Acid'!$A$443" xr:uid="{26C0136B-5610-4004-BB54-EF3C71FFAE50}"/>
    <hyperlink ref="B62" location="'4-Acid'!$A$461" display="'4-Acid'!$A$461" xr:uid="{18B21FB3-3DAD-4B22-ACBB-3A55AE622273}"/>
    <hyperlink ref="B63" location="'4-Acid'!$A$479" display="'4-Acid'!$A$479" xr:uid="{02CA5272-76AE-45B4-A807-5DB89F2EBA61}"/>
    <hyperlink ref="B64" location="'4-Acid'!$A$497" display="'4-Acid'!$A$497" xr:uid="{1951AEBC-F8E2-4D12-B655-A90ED3B4DD7B}"/>
    <hyperlink ref="B65" location="'4-Acid'!$A$516" display="'4-Acid'!$A$516" xr:uid="{076CF453-8AA9-4CCC-B7BB-F9B6F964AF76}"/>
    <hyperlink ref="B66" location="'4-Acid'!$A$553" display="'4-Acid'!$A$553" xr:uid="{83C04017-D4A9-4E39-A6A5-7A15EE1088DB}"/>
    <hyperlink ref="B67" location="'4-Acid'!$A$571" display="'4-Acid'!$A$571" xr:uid="{C4B57219-0288-41B3-9BC9-013AE7634DB6}"/>
    <hyperlink ref="B68" location="'4-Acid'!$A$589" display="'4-Acid'!$A$589" xr:uid="{B83072B0-3BD4-4C2B-B0C8-1E44AE39E7AE}"/>
    <hyperlink ref="B69" location="'4-Acid'!$A$607" display="'4-Acid'!$A$607" xr:uid="{88D1FE02-8F8A-4B76-B285-6ACD8E07B114}"/>
    <hyperlink ref="B70" location="'4-Acid'!$A$625" display="'4-Acid'!$A$625" xr:uid="{03BA06F6-C4A0-4CAA-8097-69573ACADDFB}"/>
    <hyperlink ref="B71" location="'4-Acid'!$A$643" display="'4-Acid'!$A$643" xr:uid="{CB342A48-8598-486C-9A3E-F2B438E6B2B6}"/>
    <hyperlink ref="B72" location="'4-Acid'!$A$661" display="'4-Acid'!$A$661" xr:uid="{2508855A-D76B-40EF-80BA-2F3F97744A02}"/>
    <hyperlink ref="B73" location="'4-Acid'!$A$679" display="'4-Acid'!$A$679" xr:uid="{C0773A45-1226-493B-93C9-92B0E9B956B8}"/>
    <hyperlink ref="B74" location="'4-Acid'!$A$697" display="'4-Acid'!$A$697" xr:uid="{47F4BD6F-1DAF-421E-8AED-7354046A7D39}"/>
    <hyperlink ref="B75" location="'4-Acid'!$A$715" display="'4-Acid'!$A$715" xr:uid="{6DBC4364-33AA-4376-B0C9-83D4C29F7398}"/>
    <hyperlink ref="B76" location="'4-Acid'!$A$733" display="'4-Acid'!$A$733" xr:uid="{DF6801C1-BFEA-4E78-9677-4FC6323D66E5}"/>
    <hyperlink ref="B77" location="'4-Acid'!$A$751" display="'4-Acid'!$A$751" xr:uid="{677A76D6-581A-4C38-A843-E4923B615237}"/>
    <hyperlink ref="B78" location="'4-Acid'!$A$769" display="'4-Acid'!$A$769" xr:uid="{A3DB4E8D-2DD1-4820-B6D5-C9CAF05E9676}"/>
    <hyperlink ref="B79" location="'4-Acid'!$A$787" display="'4-Acid'!$A$787" xr:uid="{410BD45C-C64B-425E-97E1-45889BD07F7D}"/>
    <hyperlink ref="B80" location="'4-Acid'!$A$806" display="'4-Acid'!$A$806" xr:uid="{C9D0632F-C3DE-40F7-9A4E-BAEAD9F0B519}"/>
    <hyperlink ref="B81" location="'4-Acid'!$A$824" display="'4-Acid'!$A$824" xr:uid="{B0112D93-2F76-4FF1-AE60-7E6CE47956A5}"/>
    <hyperlink ref="B82" location="'4-Acid'!$A$860" display="'4-Acid'!$A$860" xr:uid="{2EF92C02-2C5A-427B-B939-4BCA63852941}"/>
    <hyperlink ref="B83" location="'4-Acid'!$A$878" display="'4-Acid'!$A$878" xr:uid="{8D209160-282A-4B15-AB0C-99D69FB91EA7}"/>
    <hyperlink ref="B84" location="'4-Acid'!$A$897" display="'4-Acid'!$A$897" xr:uid="{63662993-6600-4546-B1BD-B4B693D0F877}"/>
    <hyperlink ref="B85" location="'4-Acid'!$A$916" display="'4-Acid'!$A$916" xr:uid="{1B6A3E65-7CDD-4D8F-818C-5ACC4E490425}"/>
    <hyperlink ref="B86" location="'4-Acid'!$A$934" display="'4-Acid'!$A$934" xr:uid="{D44B7C65-F778-4A67-9BD7-8568A45EA835}"/>
    <hyperlink ref="B87" location="'4-Acid'!$A$953" display="'4-Acid'!$A$953" xr:uid="{B7E284F3-49A6-46B0-A0B2-2237F2F16F93}"/>
    <hyperlink ref="B88" location="'4-Acid'!$A$971" display="'4-Acid'!$A$971" xr:uid="{25A21C7B-2667-48E2-92D1-E15FBC9DD659}"/>
    <hyperlink ref="B89" location="'4-Acid'!$A$989" display="'4-Acid'!$A$989" xr:uid="{CC8A40CB-DE1E-4576-A5A3-31CFDDEFE75F}"/>
    <hyperlink ref="B90" location="'4-Acid'!$A$1026" display="'4-Acid'!$A$1026" xr:uid="{F277D226-76CA-469D-AD23-A0A1F87CA748}"/>
    <hyperlink ref="B91" location="'4-Acid'!$A$1044" display="'4-Acid'!$A$1044" xr:uid="{7153DD39-3427-4AA9-87DF-AF851EF272FD}"/>
    <hyperlink ref="B92" location="'4-Acid'!$A$1063" display="'4-Acid'!$A$1063" xr:uid="{3A7DB1D8-29AC-4552-8CD4-10BC66AA36AC}"/>
    <hyperlink ref="B93" location="'4-Acid'!$A$1082" display="'4-Acid'!$A$1082" xr:uid="{C27CBC8B-738A-4DD7-B480-7E04008352A5}"/>
    <hyperlink ref="B94" location="'4-Acid'!$A$1101" display="'4-Acid'!$A$1101" xr:uid="{592F54D0-0B36-447D-9926-2039EC791FCA}"/>
    <hyperlink ref="B95" location="'4-Acid'!$A$1119" display="'4-Acid'!$A$1119" xr:uid="{7BB57F94-5BC5-4858-BAA4-3D1CC378A4F7}"/>
    <hyperlink ref="B96" location="'4-Acid'!$A$1137" display="'4-Acid'!$A$1137" xr:uid="{4AA20DCF-B888-42D3-9E47-1ED52E8D3872}"/>
    <hyperlink ref="B98" location="'3-Acid'!$A$1" display="'3-Acid'!$A$1" xr:uid="{8F287D83-1216-49CF-93E6-0A5AF6E8FE54}"/>
    <hyperlink ref="B99" location="'3-Acid'!$A$58" display="'3-Acid'!$A$58" xr:uid="{B80A08FC-2436-46FF-A64F-C1DD2D1D00F2}"/>
    <hyperlink ref="B100" location="'3-Acid'!$A$185" display="'3-Acid'!$A$185" xr:uid="{BFD39EB7-1837-467F-9200-DB9928538459}"/>
    <hyperlink ref="B101" location="'3-Acid'!$A$474" display="'3-Acid'!$A$474" xr:uid="{06C4CA26-AA6A-454A-803A-9C4DFA0D8223}"/>
    <hyperlink ref="B102" location="'3-Acid'!$A$511" display="'3-Acid'!$A$511" xr:uid="{0C1F0B80-F14C-452F-BDDD-7A324915F499}"/>
    <hyperlink ref="B103" location="'3-Acid'!$A$782" display="'3-Acid'!$A$782" xr:uid="{A731AF41-0C6B-4652-94EC-5BBE3C886BD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B7A6-2CF7-4F41-941D-B8D5A5E0ED3E}">
  <sheetPr codeName="Sheet14"/>
  <dimension ref="A1:BN15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514</v>
      </c>
      <c r="BM1" s="28" t="s">
        <v>66</v>
      </c>
    </row>
    <row r="2" spans="1:66" ht="15">
      <c r="A2" s="25" t="s">
        <v>97</v>
      </c>
      <c r="B2" s="18" t="s">
        <v>111</v>
      </c>
      <c r="C2" s="15" t="s">
        <v>112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5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3" t="s">
        <v>261</v>
      </c>
      <c r="E3" s="150" t="s">
        <v>279</v>
      </c>
      <c r="F3" s="151" t="s">
        <v>280</v>
      </c>
      <c r="G3" s="151" t="s">
        <v>281</v>
      </c>
      <c r="H3" s="151" t="s">
        <v>282</v>
      </c>
      <c r="I3" s="151" t="s">
        <v>283</v>
      </c>
      <c r="J3" s="151" t="s">
        <v>284</v>
      </c>
      <c r="K3" s="151" t="s">
        <v>285</v>
      </c>
      <c r="L3" s="151" t="s">
        <v>286</v>
      </c>
      <c r="M3" s="15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264</v>
      </c>
      <c r="F4" s="11" t="s">
        <v>262</v>
      </c>
      <c r="G4" s="11" t="s">
        <v>264</v>
      </c>
      <c r="H4" s="11" t="s">
        <v>262</v>
      </c>
      <c r="I4" s="11" t="s">
        <v>287</v>
      </c>
      <c r="J4" s="11" t="s">
        <v>262</v>
      </c>
      <c r="K4" s="11" t="s">
        <v>263</v>
      </c>
      <c r="L4" s="11" t="s">
        <v>263</v>
      </c>
      <c r="M4" s="15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265</v>
      </c>
      <c r="E5" s="26" t="s">
        <v>116</v>
      </c>
      <c r="F5" s="26" t="s">
        <v>116</v>
      </c>
      <c r="G5" s="26" t="s">
        <v>288</v>
      </c>
      <c r="H5" s="26" t="s">
        <v>116</v>
      </c>
      <c r="I5" s="26" t="s">
        <v>289</v>
      </c>
      <c r="J5" s="26" t="s">
        <v>116</v>
      </c>
      <c r="K5" s="26" t="s">
        <v>116</v>
      </c>
      <c r="L5" s="26" t="s">
        <v>116</v>
      </c>
      <c r="M5" s="15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33.4</v>
      </c>
      <c r="E6" s="22">
        <v>36.095359999999999</v>
      </c>
      <c r="F6" s="22">
        <v>34.1</v>
      </c>
      <c r="G6" s="22">
        <v>34.29</v>
      </c>
      <c r="H6" s="22">
        <v>33.1</v>
      </c>
      <c r="I6" s="22">
        <v>32.284999999999997</v>
      </c>
      <c r="J6" s="22">
        <v>33.4</v>
      </c>
      <c r="K6" s="22" t="s">
        <v>290</v>
      </c>
      <c r="L6" s="22">
        <v>31.457000000000001</v>
      </c>
      <c r="M6" s="15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33.5</v>
      </c>
      <c r="E7" s="11">
        <v>36.324869999999997</v>
      </c>
      <c r="F7" s="11">
        <v>33.5</v>
      </c>
      <c r="G7" s="11">
        <v>34.42</v>
      </c>
      <c r="H7" s="11">
        <v>33.4</v>
      </c>
      <c r="I7" s="11">
        <v>32.665999999999997</v>
      </c>
      <c r="J7" s="11">
        <v>33.6</v>
      </c>
      <c r="K7" s="11" t="s">
        <v>290</v>
      </c>
      <c r="L7" s="11">
        <v>31.279000000000003</v>
      </c>
      <c r="M7" s="15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34.400000000000006</v>
      </c>
      <c r="E8" s="11">
        <v>36.161230000000003</v>
      </c>
      <c r="F8" s="11">
        <v>33.299999999999997</v>
      </c>
      <c r="G8" s="11">
        <v>34.43</v>
      </c>
      <c r="H8" s="11">
        <v>33.200000000000003</v>
      </c>
      <c r="I8" s="11">
        <v>32.856999999999999</v>
      </c>
      <c r="J8" s="11">
        <v>33.5</v>
      </c>
      <c r="K8" s="11" t="s">
        <v>290</v>
      </c>
      <c r="L8" s="11">
        <v>31.798999999999999</v>
      </c>
      <c r="M8" s="15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34</v>
      </c>
      <c r="E9" s="11">
        <v>35.969659999999998</v>
      </c>
      <c r="F9" s="11">
        <v>33.5</v>
      </c>
      <c r="G9" s="11">
        <v>34.49</v>
      </c>
      <c r="H9" s="11">
        <v>33.4</v>
      </c>
      <c r="I9" s="11">
        <v>32.856999999999999</v>
      </c>
      <c r="J9" s="11">
        <v>33.799999999999997</v>
      </c>
      <c r="K9" s="11" t="s">
        <v>290</v>
      </c>
      <c r="L9" s="11">
        <v>32.130000000000003</v>
      </c>
      <c r="M9" s="15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33.647681904761903</v>
      </c>
      <c r="BN9" s="28"/>
    </row>
    <row r="10" spans="1:66">
      <c r="A10" s="30"/>
      <c r="B10" s="19">
        <v>1</v>
      </c>
      <c r="C10" s="9">
        <v>5</v>
      </c>
      <c r="D10" s="10">
        <v>33.800000000000004</v>
      </c>
      <c r="E10" s="11">
        <v>36.268749999999997</v>
      </c>
      <c r="F10" s="11">
        <v>33.4</v>
      </c>
      <c r="G10" s="11">
        <v>34.340000000000003</v>
      </c>
      <c r="H10" s="11">
        <v>33.5</v>
      </c>
      <c r="I10" s="11">
        <v>32.665999999999997</v>
      </c>
      <c r="J10" s="11">
        <v>33.799999999999997</v>
      </c>
      <c r="K10" s="11" t="s">
        <v>290</v>
      </c>
      <c r="L10" s="11">
        <v>32.481000000000002</v>
      </c>
      <c r="M10" s="15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34.199999999999996</v>
      </c>
      <c r="E11" s="11">
        <v>35.863570000000003</v>
      </c>
      <c r="F11" s="11">
        <v>33.799999999999997</v>
      </c>
      <c r="G11" s="11">
        <v>34.340000000000003</v>
      </c>
      <c r="H11" s="11">
        <v>33.4</v>
      </c>
      <c r="I11" s="149">
        <v>35.427999999999997</v>
      </c>
      <c r="J11" s="11">
        <v>33.700000000000003</v>
      </c>
      <c r="K11" s="11" t="s">
        <v>290</v>
      </c>
      <c r="L11" s="11">
        <v>31.665999999999997</v>
      </c>
      <c r="M11" s="15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33.599999999999994</v>
      </c>
      <c r="E12" s="11"/>
      <c r="F12" s="11"/>
      <c r="G12" s="11"/>
      <c r="H12" s="11"/>
      <c r="I12" s="11"/>
      <c r="J12" s="11"/>
      <c r="K12" s="11"/>
      <c r="L12" s="11"/>
      <c r="M12" s="15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34.6</v>
      </c>
      <c r="E13" s="11"/>
      <c r="F13" s="11"/>
      <c r="G13" s="11"/>
      <c r="H13" s="11"/>
      <c r="I13" s="11"/>
      <c r="J13" s="11"/>
      <c r="K13" s="11"/>
      <c r="L13" s="11"/>
      <c r="M13" s="15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34</v>
      </c>
      <c r="E14" s="11"/>
      <c r="F14" s="11"/>
      <c r="G14" s="11"/>
      <c r="H14" s="11"/>
      <c r="I14" s="11"/>
      <c r="J14" s="11"/>
      <c r="K14" s="11"/>
      <c r="L14" s="11"/>
      <c r="M14" s="15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34</v>
      </c>
      <c r="E15" s="11"/>
      <c r="F15" s="11"/>
      <c r="G15" s="11"/>
      <c r="H15" s="11"/>
      <c r="I15" s="11"/>
      <c r="J15" s="11"/>
      <c r="K15" s="11"/>
      <c r="L15" s="11"/>
      <c r="M15" s="15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33.200000000000003</v>
      </c>
      <c r="E16" s="11"/>
      <c r="F16" s="11"/>
      <c r="G16" s="11"/>
      <c r="H16" s="11"/>
      <c r="I16" s="11"/>
      <c r="J16" s="11"/>
      <c r="K16" s="11"/>
      <c r="L16" s="11"/>
      <c r="M16" s="15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32.9</v>
      </c>
      <c r="E17" s="11"/>
      <c r="F17" s="11"/>
      <c r="G17" s="11"/>
      <c r="H17" s="11"/>
      <c r="I17" s="11"/>
      <c r="J17" s="11"/>
      <c r="K17" s="11"/>
      <c r="L17" s="11"/>
      <c r="M17" s="15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34</v>
      </c>
      <c r="E18" s="11"/>
      <c r="F18" s="11"/>
      <c r="G18" s="11"/>
      <c r="H18" s="11"/>
      <c r="I18" s="11"/>
      <c r="J18" s="11"/>
      <c r="K18" s="11"/>
      <c r="L18" s="11"/>
      <c r="M18" s="15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33.800000000000004</v>
      </c>
      <c r="E19" s="11"/>
      <c r="F19" s="11"/>
      <c r="G19" s="11"/>
      <c r="H19" s="11"/>
      <c r="I19" s="11"/>
      <c r="J19" s="11"/>
      <c r="K19" s="11"/>
      <c r="L19" s="11"/>
      <c r="M19" s="15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33.5</v>
      </c>
      <c r="E20" s="11"/>
      <c r="F20" s="11"/>
      <c r="G20" s="11"/>
      <c r="H20" s="11"/>
      <c r="I20" s="11"/>
      <c r="J20" s="11"/>
      <c r="K20" s="11"/>
      <c r="L20" s="11"/>
      <c r="M20" s="15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34.199999999999996</v>
      </c>
      <c r="E21" s="11"/>
      <c r="F21" s="11"/>
      <c r="G21" s="11"/>
      <c r="H21" s="11"/>
      <c r="I21" s="11"/>
      <c r="J21" s="11"/>
      <c r="K21" s="11"/>
      <c r="L21" s="11"/>
      <c r="M21" s="15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33.5</v>
      </c>
      <c r="E22" s="11"/>
      <c r="F22" s="11"/>
      <c r="G22" s="11"/>
      <c r="H22" s="11"/>
      <c r="I22" s="11"/>
      <c r="J22" s="11"/>
      <c r="K22" s="11"/>
      <c r="L22" s="11"/>
      <c r="M22" s="15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33.699999999999996</v>
      </c>
      <c r="E23" s="11"/>
      <c r="F23" s="11"/>
      <c r="G23" s="11"/>
      <c r="H23" s="11"/>
      <c r="I23" s="11"/>
      <c r="J23" s="11"/>
      <c r="K23" s="11"/>
      <c r="L23" s="11"/>
      <c r="M23" s="15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33.200000000000003</v>
      </c>
      <c r="E24" s="11"/>
      <c r="F24" s="11"/>
      <c r="G24" s="11"/>
      <c r="H24" s="11"/>
      <c r="I24" s="11"/>
      <c r="J24" s="11"/>
      <c r="K24" s="11"/>
      <c r="L24" s="11"/>
      <c r="M24" s="15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34.199999999999996</v>
      </c>
      <c r="E25" s="11"/>
      <c r="F25" s="11"/>
      <c r="G25" s="11"/>
      <c r="H25" s="11"/>
      <c r="I25" s="11"/>
      <c r="J25" s="11"/>
      <c r="K25" s="11"/>
      <c r="L25" s="11"/>
      <c r="M25" s="15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256</v>
      </c>
      <c r="C26" s="12"/>
      <c r="D26" s="23">
        <v>33.785000000000011</v>
      </c>
      <c r="E26" s="23">
        <v>36.113906666666665</v>
      </c>
      <c r="F26" s="23">
        <v>33.599999999999994</v>
      </c>
      <c r="G26" s="23">
        <v>34.385000000000005</v>
      </c>
      <c r="H26" s="23">
        <v>33.333333333333336</v>
      </c>
      <c r="I26" s="23">
        <v>33.1265</v>
      </c>
      <c r="J26" s="23">
        <v>33.633333333333333</v>
      </c>
      <c r="K26" s="23" t="s">
        <v>675</v>
      </c>
      <c r="L26" s="23">
        <v>31.801999999999996</v>
      </c>
      <c r="M26" s="152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257</v>
      </c>
      <c r="C27" s="29"/>
      <c r="D27" s="11">
        <v>33.800000000000004</v>
      </c>
      <c r="E27" s="11">
        <v>36.128295000000001</v>
      </c>
      <c r="F27" s="11">
        <v>33.5</v>
      </c>
      <c r="G27" s="11">
        <v>34.380000000000003</v>
      </c>
      <c r="H27" s="11">
        <v>33.4</v>
      </c>
      <c r="I27" s="11">
        <v>32.761499999999998</v>
      </c>
      <c r="J27" s="11">
        <v>33.650000000000006</v>
      </c>
      <c r="K27" s="11" t="s">
        <v>675</v>
      </c>
      <c r="L27" s="11">
        <v>31.732499999999998</v>
      </c>
      <c r="M27" s="15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258</v>
      </c>
      <c r="C28" s="29"/>
      <c r="D28" s="24">
        <v>0.43802787702682977</v>
      </c>
      <c r="E28" s="24">
        <v>0.17580728661425321</v>
      </c>
      <c r="F28" s="24">
        <v>0.29664793948382739</v>
      </c>
      <c r="G28" s="24">
        <v>7.3959448348402457E-2</v>
      </c>
      <c r="H28" s="24">
        <v>0.15055453054181489</v>
      </c>
      <c r="I28" s="24">
        <v>1.1466826500824019</v>
      </c>
      <c r="J28" s="24">
        <v>0.16329931618554464</v>
      </c>
      <c r="K28" s="24" t="s">
        <v>675</v>
      </c>
      <c r="L28" s="24">
        <v>0.44264748954444566</v>
      </c>
      <c r="M28" s="205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1.2965158414291243E-2</v>
      </c>
      <c r="E29" s="13">
        <v>4.8681326071134895E-3</v>
      </c>
      <c r="F29" s="13">
        <v>8.8288077227329596E-3</v>
      </c>
      <c r="G29" s="13">
        <v>2.1509218655926259E-3</v>
      </c>
      <c r="H29" s="13">
        <v>4.5166359162544462E-3</v>
      </c>
      <c r="I29" s="13">
        <v>3.4615267235669385E-2</v>
      </c>
      <c r="J29" s="13">
        <v>4.8552819480340327E-3</v>
      </c>
      <c r="K29" s="13" t="s">
        <v>675</v>
      </c>
      <c r="L29" s="13">
        <v>1.3918856975801702E-2</v>
      </c>
      <c r="M29" s="15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259</v>
      </c>
      <c r="C30" s="29"/>
      <c r="D30" s="13">
        <v>4.0810566275197857E-3</v>
      </c>
      <c r="E30" s="13">
        <v>7.3295532479333625E-2</v>
      </c>
      <c r="F30" s="13">
        <v>-1.4170933051753654E-3</v>
      </c>
      <c r="G30" s="13">
        <v>2.1912894247070103E-2</v>
      </c>
      <c r="H30" s="13">
        <v>-9.342354469419778E-3</v>
      </c>
      <c r="I30" s="13">
        <v>-1.5489385159937141E-2</v>
      </c>
      <c r="J30" s="13">
        <v>-4.2643565964461949E-4</v>
      </c>
      <c r="K30" s="13" t="s">
        <v>675</v>
      </c>
      <c r="L30" s="13">
        <v>-5.4853166705094769E-2</v>
      </c>
      <c r="M30" s="15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260</v>
      </c>
      <c r="C31" s="47"/>
      <c r="D31" s="45" t="s">
        <v>270</v>
      </c>
      <c r="E31" s="45">
        <v>3.58</v>
      </c>
      <c r="F31" s="45">
        <v>0</v>
      </c>
      <c r="G31" s="45">
        <v>1.1200000000000001</v>
      </c>
      <c r="H31" s="45">
        <v>0.38</v>
      </c>
      <c r="I31" s="45">
        <v>0.67</v>
      </c>
      <c r="J31" s="45">
        <v>0.05</v>
      </c>
      <c r="K31" s="45" t="s">
        <v>270</v>
      </c>
      <c r="L31" s="45">
        <v>2.56</v>
      </c>
      <c r="M31" s="15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BM32" s="55"/>
    </row>
    <row r="33" spans="1:65" ht="15">
      <c r="B33" s="8" t="s">
        <v>515</v>
      </c>
      <c r="BM33" s="28" t="s">
        <v>66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233</v>
      </c>
      <c r="E34" s="17" t="s">
        <v>233</v>
      </c>
      <c r="F34" s="17" t="s">
        <v>233</v>
      </c>
      <c r="G34" s="17" t="s">
        <v>233</v>
      </c>
      <c r="H34" s="17" t="s">
        <v>233</v>
      </c>
      <c r="I34" s="17" t="s">
        <v>233</v>
      </c>
      <c r="J34" s="17" t="s">
        <v>233</v>
      </c>
      <c r="K34" s="17" t="s">
        <v>233</v>
      </c>
      <c r="L34" s="17" t="s">
        <v>233</v>
      </c>
      <c r="M34" s="17" t="s">
        <v>233</v>
      </c>
      <c r="N34" s="17" t="s">
        <v>233</v>
      </c>
      <c r="O34" s="17" t="s">
        <v>233</v>
      </c>
      <c r="P34" s="17" t="s">
        <v>233</v>
      </c>
      <c r="Q34" s="17" t="s">
        <v>233</v>
      </c>
      <c r="R34" s="17" t="s">
        <v>233</v>
      </c>
      <c r="S34" s="17" t="s">
        <v>233</v>
      </c>
      <c r="T34" s="17" t="s">
        <v>233</v>
      </c>
      <c r="U34" s="17" t="s">
        <v>233</v>
      </c>
      <c r="V34" s="17" t="s">
        <v>233</v>
      </c>
      <c r="W34" s="152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234</v>
      </c>
      <c r="C35" s="9" t="s">
        <v>234</v>
      </c>
      <c r="D35" s="150" t="s">
        <v>291</v>
      </c>
      <c r="E35" s="151" t="s">
        <v>292</v>
      </c>
      <c r="F35" s="151" t="s">
        <v>293</v>
      </c>
      <c r="G35" s="151" t="s">
        <v>279</v>
      </c>
      <c r="H35" s="151" t="s">
        <v>280</v>
      </c>
      <c r="I35" s="151" t="s">
        <v>294</v>
      </c>
      <c r="J35" s="151" t="s">
        <v>295</v>
      </c>
      <c r="K35" s="151" t="s">
        <v>281</v>
      </c>
      <c r="L35" s="151" t="s">
        <v>282</v>
      </c>
      <c r="M35" s="151" t="s">
        <v>296</v>
      </c>
      <c r="N35" s="151" t="s">
        <v>283</v>
      </c>
      <c r="O35" s="151" t="s">
        <v>297</v>
      </c>
      <c r="P35" s="151" t="s">
        <v>298</v>
      </c>
      <c r="Q35" s="151" t="s">
        <v>284</v>
      </c>
      <c r="R35" s="151" t="s">
        <v>285</v>
      </c>
      <c r="S35" s="151" t="s">
        <v>299</v>
      </c>
      <c r="T35" s="151" t="s">
        <v>300</v>
      </c>
      <c r="U35" s="151" t="s">
        <v>286</v>
      </c>
      <c r="V35" s="151" t="s">
        <v>301</v>
      </c>
      <c r="W35" s="152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82</v>
      </c>
    </row>
    <row r="36" spans="1:65">
      <c r="A36" s="30"/>
      <c r="B36" s="19"/>
      <c r="C36" s="9"/>
      <c r="D36" s="10" t="s">
        <v>263</v>
      </c>
      <c r="E36" s="11" t="s">
        <v>263</v>
      </c>
      <c r="F36" s="11" t="s">
        <v>264</v>
      </c>
      <c r="G36" s="11" t="s">
        <v>287</v>
      </c>
      <c r="H36" s="11" t="s">
        <v>263</v>
      </c>
      <c r="I36" s="11" t="s">
        <v>263</v>
      </c>
      <c r="J36" s="11" t="s">
        <v>263</v>
      </c>
      <c r="K36" s="11" t="s">
        <v>264</v>
      </c>
      <c r="L36" s="11" t="s">
        <v>263</v>
      </c>
      <c r="M36" s="11" t="s">
        <v>263</v>
      </c>
      <c r="N36" s="11" t="s">
        <v>287</v>
      </c>
      <c r="O36" s="11" t="s">
        <v>263</v>
      </c>
      <c r="P36" s="11" t="s">
        <v>263</v>
      </c>
      <c r="Q36" s="11" t="s">
        <v>263</v>
      </c>
      <c r="R36" s="11" t="s">
        <v>263</v>
      </c>
      <c r="S36" s="11" t="s">
        <v>287</v>
      </c>
      <c r="T36" s="11" t="s">
        <v>263</v>
      </c>
      <c r="U36" s="11" t="s">
        <v>263</v>
      </c>
      <c r="V36" s="11" t="s">
        <v>287</v>
      </c>
      <c r="W36" s="152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0</v>
      </c>
    </row>
    <row r="37" spans="1:65">
      <c r="A37" s="30"/>
      <c r="B37" s="19"/>
      <c r="C37" s="9"/>
      <c r="D37" s="26" t="s">
        <v>116</v>
      </c>
      <c r="E37" s="26" t="s">
        <v>117</v>
      </c>
      <c r="F37" s="26" t="s">
        <v>289</v>
      </c>
      <c r="G37" s="26" t="s">
        <v>116</v>
      </c>
      <c r="H37" s="26" t="s">
        <v>116</v>
      </c>
      <c r="I37" s="26" t="s">
        <v>116</v>
      </c>
      <c r="J37" s="26" t="s">
        <v>116</v>
      </c>
      <c r="K37" s="26" t="s">
        <v>288</v>
      </c>
      <c r="L37" s="26" t="s">
        <v>116</v>
      </c>
      <c r="M37" s="26" t="s">
        <v>116</v>
      </c>
      <c r="N37" s="26" t="s">
        <v>289</v>
      </c>
      <c r="O37" s="26" t="s">
        <v>289</v>
      </c>
      <c r="P37" s="26" t="s">
        <v>116</v>
      </c>
      <c r="Q37" s="26" t="s">
        <v>116</v>
      </c>
      <c r="R37" s="26" t="s">
        <v>116</v>
      </c>
      <c r="S37" s="26" t="s">
        <v>289</v>
      </c>
      <c r="T37" s="26" t="s">
        <v>288</v>
      </c>
      <c r="U37" s="26" t="s">
        <v>116</v>
      </c>
      <c r="V37" s="26" t="s">
        <v>267</v>
      </c>
      <c r="W37" s="152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0</v>
      </c>
    </row>
    <row r="38" spans="1:65">
      <c r="A38" s="30"/>
      <c r="B38" s="18">
        <v>1</v>
      </c>
      <c r="C38" s="14">
        <v>1</v>
      </c>
      <c r="D38" s="216">
        <v>315</v>
      </c>
      <c r="E38" s="216">
        <v>305</v>
      </c>
      <c r="F38" s="216">
        <v>298</v>
      </c>
      <c r="G38" s="216">
        <v>298.99999999999994</v>
      </c>
      <c r="H38" s="217">
        <v>256</v>
      </c>
      <c r="I38" s="216">
        <v>307</v>
      </c>
      <c r="J38" s="216">
        <v>321</v>
      </c>
      <c r="K38" s="216">
        <v>300</v>
      </c>
      <c r="L38" s="216">
        <v>313</v>
      </c>
      <c r="M38" s="216">
        <v>290</v>
      </c>
      <c r="N38" s="216">
        <v>281.00000000000006</v>
      </c>
      <c r="O38" s="216">
        <v>298.29926524097112</v>
      </c>
      <c r="P38" s="216">
        <v>296.22656295570368</v>
      </c>
      <c r="Q38" s="216">
        <v>315</v>
      </c>
      <c r="R38" s="216">
        <v>320</v>
      </c>
      <c r="S38" s="216">
        <v>334</v>
      </c>
      <c r="T38" s="216">
        <v>323</v>
      </c>
      <c r="U38" s="216">
        <v>348</v>
      </c>
      <c r="V38" s="216">
        <v>322</v>
      </c>
      <c r="W38" s="218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20">
        <v>1</v>
      </c>
    </row>
    <row r="39" spans="1:65">
      <c r="A39" s="30"/>
      <c r="B39" s="19">
        <v>1</v>
      </c>
      <c r="C39" s="9">
        <v>2</v>
      </c>
      <c r="D39" s="221">
        <v>312</v>
      </c>
      <c r="E39" s="221">
        <v>303</v>
      </c>
      <c r="F39" s="221">
        <v>298</v>
      </c>
      <c r="G39" s="221">
        <v>298.99999999999994</v>
      </c>
      <c r="H39" s="221">
        <v>274.00000000000006</v>
      </c>
      <c r="I39" s="221">
        <v>303.99999999999994</v>
      </c>
      <c r="J39" s="221">
        <v>304</v>
      </c>
      <c r="K39" s="221">
        <v>300</v>
      </c>
      <c r="L39" s="221">
        <v>314</v>
      </c>
      <c r="M39" s="221">
        <v>297</v>
      </c>
      <c r="N39" s="221">
        <v>298.99999999999994</v>
      </c>
      <c r="O39" s="221">
        <v>302.41196629722572</v>
      </c>
      <c r="P39" s="221">
        <v>306.915478701376</v>
      </c>
      <c r="Q39" s="221">
        <v>315</v>
      </c>
      <c r="R39" s="221">
        <v>316</v>
      </c>
      <c r="S39" s="221">
        <v>315</v>
      </c>
      <c r="T39" s="221">
        <v>324</v>
      </c>
      <c r="U39" s="221">
        <v>335</v>
      </c>
      <c r="V39" s="221">
        <v>320</v>
      </c>
      <c r="W39" s="218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20" t="e">
        <v>#N/A</v>
      </c>
    </row>
    <row r="40" spans="1:65">
      <c r="A40" s="30"/>
      <c r="B40" s="19">
        <v>1</v>
      </c>
      <c r="C40" s="9">
        <v>3</v>
      </c>
      <c r="D40" s="221">
        <v>316</v>
      </c>
      <c r="E40" s="221">
        <v>309</v>
      </c>
      <c r="F40" s="221">
        <v>298</v>
      </c>
      <c r="G40" s="221">
        <v>295</v>
      </c>
      <c r="H40" s="221">
        <v>313</v>
      </c>
      <c r="I40" s="221">
        <v>303.99999999999994</v>
      </c>
      <c r="J40" s="221">
        <v>325</v>
      </c>
      <c r="K40" s="221">
        <v>300</v>
      </c>
      <c r="L40" s="221">
        <v>319</v>
      </c>
      <c r="M40" s="221">
        <v>287</v>
      </c>
      <c r="N40" s="221">
        <v>298</v>
      </c>
      <c r="O40" s="221">
        <v>299.77964924853939</v>
      </c>
      <c r="P40" s="221">
        <v>290.40505599349331</v>
      </c>
      <c r="Q40" s="221">
        <v>311</v>
      </c>
      <c r="R40" s="221">
        <v>319</v>
      </c>
      <c r="S40" s="221">
        <v>323</v>
      </c>
      <c r="T40" s="221">
        <v>321</v>
      </c>
      <c r="U40" s="221">
        <v>330</v>
      </c>
      <c r="V40" s="221">
        <v>331.00000000000006</v>
      </c>
      <c r="W40" s="218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20">
        <v>16</v>
      </c>
    </row>
    <row r="41" spans="1:65">
      <c r="A41" s="30"/>
      <c r="B41" s="19">
        <v>1</v>
      </c>
      <c r="C41" s="9">
        <v>4</v>
      </c>
      <c r="D41" s="221">
        <v>310</v>
      </c>
      <c r="E41" s="221">
        <v>313</v>
      </c>
      <c r="F41" s="221">
        <v>300</v>
      </c>
      <c r="G41" s="221">
        <v>297</v>
      </c>
      <c r="H41" s="222">
        <v>259.00000000000006</v>
      </c>
      <c r="I41" s="221">
        <v>307</v>
      </c>
      <c r="J41" s="221">
        <v>314</v>
      </c>
      <c r="K41" s="221">
        <v>300</v>
      </c>
      <c r="L41" s="221">
        <v>312</v>
      </c>
      <c r="M41" s="221">
        <v>294</v>
      </c>
      <c r="N41" s="221">
        <v>298</v>
      </c>
      <c r="O41" s="221">
        <v>307.07939870387747</v>
      </c>
      <c r="P41" s="221">
        <v>297.24364853752701</v>
      </c>
      <c r="Q41" s="221">
        <v>311</v>
      </c>
      <c r="R41" s="221">
        <v>316</v>
      </c>
      <c r="S41" s="221">
        <v>320</v>
      </c>
      <c r="T41" s="221">
        <v>329</v>
      </c>
      <c r="U41" s="221">
        <v>346.99999999999994</v>
      </c>
      <c r="V41" s="221">
        <v>310</v>
      </c>
      <c r="W41" s="218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20">
        <v>309.33855736265292</v>
      </c>
    </row>
    <row r="42" spans="1:65">
      <c r="A42" s="30"/>
      <c r="B42" s="19">
        <v>1</v>
      </c>
      <c r="C42" s="9">
        <v>5</v>
      </c>
      <c r="D42" s="221">
        <v>311</v>
      </c>
      <c r="E42" s="221">
        <v>310</v>
      </c>
      <c r="F42" s="221">
        <v>298</v>
      </c>
      <c r="G42" s="221">
        <v>301</v>
      </c>
      <c r="H42" s="222">
        <v>256</v>
      </c>
      <c r="I42" s="221">
        <v>308</v>
      </c>
      <c r="J42" s="221">
        <v>297</v>
      </c>
      <c r="K42" s="221">
        <v>300</v>
      </c>
      <c r="L42" s="221">
        <v>326</v>
      </c>
      <c r="M42" s="221">
        <v>301</v>
      </c>
      <c r="N42" s="221">
        <v>320</v>
      </c>
      <c r="O42" s="221">
        <v>308.08524030720133</v>
      </c>
      <c r="P42" s="221">
        <v>289.59954724229863</v>
      </c>
      <c r="Q42" s="221">
        <v>313</v>
      </c>
      <c r="R42" s="221">
        <v>318</v>
      </c>
      <c r="S42" s="221">
        <v>312</v>
      </c>
      <c r="T42" s="221">
        <v>323</v>
      </c>
      <c r="U42" s="221">
        <v>343.00000000000006</v>
      </c>
      <c r="V42" s="221">
        <v>321.00000000000006</v>
      </c>
      <c r="W42" s="218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14</v>
      </c>
    </row>
    <row r="43" spans="1:65">
      <c r="A43" s="30"/>
      <c r="B43" s="19">
        <v>1</v>
      </c>
      <c r="C43" s="9">
        <v>6</v>
      </c>
      <c r="D43" s="221">
        <v>296</v>
      </c>
      <c r="E43" s="221">
        <v>316</v>
      </c>
      <c r="F43" s="221">
        <v>298</v>
      </c>
      <c r="G43" s="221">
        <v>298</v>
      </c>
      <c r="H43" s="221">
        <v>313</v>
      </c>
      <c r="I43" s="221">
        <v>301</v>
      </c>
      <c r="J43" s="221">
        <v>318</v>
      </c>
      <c r="K43" s="221">
        <v>300</v>
      </c>
      <c r="L43" s="221">
        <v>317</v>
      </c>
      <c r="M43" s="221">
        <v>292</v>
      </c>
      <c r="N43" s="221">
        <v>270</v>
      </c>
      <c r="O43" s="221">
        <v>301.00322365861524</v>
      </c>
      <c r="P43" s="221">
        <v>308.7465024555986</v>
      </c>
      <c r="Q43" s="221">
        <v>310</v>
      </c>
      <c r="R43" s="221">
        <v>318</v>
      </c>
      <c r="S43" s="221">
        <v>320</v>
      </c>
      <c r="T43" s="221">
        <v>329</v>
      </c>
      <c r="U43" s="221">
        <v>343.00000000000006</v>
      </c>
      <c r="V43" s="221"/>
      <c r="W43" s="218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3"/>
    </row>
    <row r="44" spans="1:65">
      <c r="A44" s="30"/>
      <c r="B44" s="20" t="s">
        <v>256</v>
      </c>
      <c r="C44" s="12"/>
      <c r="D44" s="224">
        <v>310</v>
      </c>
      <c r="E44" s="224">
        <v>309.33333333333331</v>
      </c>
      <c r="F44" s="224">
        <v>298.33333333333331</v>
      </c>
      <c r="G44" s="224">
        <v>298.16666666666669</v>
      </c>
      <c r="H44" s="224">
        <v>278.5</v>
      </c>
      <c r="I44" s="224">
        <v>305.16666666666669</v>
      </c>
      <c r="J44" s="224">
        <v>313.16666666666669</v>
      </c>
      <c r="K44" s="224">
        <v>300</v>
      </c>
      <c r="L44" s="224">
        <v>316.83333333333331</v>
      </c>
      <c r="M44" s="224">
        <v>293.5</v>
      </c>
      <c r="N44" s="224">
        <v>294.33333333333331</v>
      </c>
      <c r="O44" s="224">
        <v>302.77645724273839</v>
      </c>
      <c r="P44" s="224">
        <v>298.18946598099956</v>
      </c>
      <c r="Q44" s="224">
        <v>312.5</v>
      </c>
      <c r="R44" s="224">
        <v>317.83333333333331</v>
      </c>
      <c r="S44" s="224">
        <v>320.66666666666669</v>
      </c>
      <c r="T44" s="224">
        <v>324.83333333333331</v>
      </c>
      <c r="U44" s="224">
        <v>341</v>
      </c>
      <c r="V44" s="224">
        <v>320.8</v>
      </c>
      <c r="W44" s="218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3"/>
    </row>
    <row r="45" spans="1:65">
      <c r="A45" s="30"/>
      <c r="B45" s="3" t="s">
        <v>257</v>
      </c>
      <c r="C45" s="29"/>
      <c r="D45" s="221">
        <v>311.5</v>
      </c>
      <c r="E45" s="221">
        <v>309.5</v>
      </c>
      <c r="F45" s="221">
        <v>298</v>
      </c>
      <c r="G45" s="221">
        <v>298.5</v>
      </c>
      <c r="H45" s="221">
        <v>266.50000000000006</v>
      </c>
      <c r="I45" s="221">
        <v>305.5</v>
      </c>
      <c r="J45" s="221">
        <v>316</v>
      </c>
      <c r="K45" s="221">
        <v>300</v>
      </c>
      <c r="L45" s="221">
        <v>315.5</v>
      </c>
      <c r="M45" s="221">
        <v>293</v>
      </c>
      <c r="N45" s="221">
        <v>298</v>
      </c>
      <c r="O45" s="221">
        <v>301.70759497792051</v>
      </c>
      <c r="P45" s="221">
        <v>296.73510574661532</v>
      </c>
      <c r="Q45" s="221">
        <v>312</v>
      </c>
      <c r="R45" s="221">
        <v>318</v>
      </c>
      <c r="S45" s="221">
        <v>320</v>
      </c>
      <c r="T45" s="221">
        <v>323.5</v>
      </c>
      <c r="U45" s="221">
        <v>343.00000000000006</v>
      </c>
      <c r="V45" s="221">
        <v>321.00000000000006</v>
      </c>
      <c r="W45" s="218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3"/>
    </row>
    <row r="46" spans="1:65">
      <c r="A46" s="30"/>
      <c r="B46" s="3" t="s">
        <v>258</v>
      </c>
      <c r="C46" s="29"/>
      <c r="D46" s="221">
        <v>7.2387844283415426</v>
      </c>
      <c r="E46" s="221">
        <v>4.8442405665559871</v>
      </c>
      <c r="F46" s="221">
        <v>0.81649658092772592</v>
      </c>
      <c r="G46" s="221">
        <v>2.0412414523193059</v>
      </c>
      <c r="H46" s="221">
        <v>27.54450943473126</v>
      </c>
      <c r="I46" s="221">
        <v>2.6394443859772307</v>
      </c>
      <c r="J46" s="221">
        <v>10.684880283216405</v>
      </c>
      <c r="K46" s="221">
        <v>0</v>
      </c>
      <c r="L46" s="221">
        <v>5.1929439306299718</v>
      </c>
      <c r="M46" s="221">
        <v>5.0099900199501395</v>
      </c>
      <c r="N46" s="221">
        <v>17.189143860782195</v>
      </c>
      <c r="O46" s="221">
        <v>3.9749666718483332</v>
      </c>
      <c r="P46" s="221">
        <v>8.0836330797031017</v>
      </c>
      <c r="Q46" s="221">
        <v>2.16794833886788</v>
      </c>
      <c r="R46" s="221">
        <v>1.602081978759722</v>
      </c>
      <c r="S46" s="221">
        <v>7.6332605527825823</v>
      </c>
      <c r="T46" s="221">
        <v>3.3714487489307423</v>
      </c>
      <c r="U46" s="221">
        <v>7.071067811865472</v>
      </c>
      <c r="V46" s="221">
        <v>7.4632432628181355</v>
      </c>
      <c r="W46" s="218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3"/>
    </row>
    <row r="47" spans="1:65">
      <c r="A47" s="30"/>
      <c r="B47" s="3" t="s">
        <v>86</v>
      </c>
      <c r="C47" s="29"/>
      <c r="D47" s="13">
        <v>2.3350917510779171E-2</v>
      </c>
      <c r="E47" s="13">
        <v>1.5660260452228406E-2</v>
      </c>
      <c r="F47" s="13">
        <v>2.7368600478024333E-3</v>
      </c>
      <c r="G47" s="13">
        <v>6.8459746863699465E-3</v>
      </c>
      <c r="H47" s="13">
        <v>9.8903085941584423E-2</v>
      </c>
      <c r="I47" s="13">
        <v>8.6491896864354899E-3</v>
      </c>
      <c r="J47" s="13">
        <v>3.4118830068812361E-2</v>
      </c>
      <c r="K47" s="13">
        <v>0</v>
      </c>
      <c r="L47" s="13">
        <v>1.6390143915717956E-2</v>
      </c>
      <c r="M47" s="13">
        <v>1.7069812674446811E-2</v>
      </c>
      <c r="N47" s="13">
        <v>5.8400262267663185E-2</v>
      </c>
      <c r="O47" s="13">
        <v>1.3128387550494289E-2</v>
      </c>
      <c r="P47" s="13">
        <v>2.7109049788560224E-2</v>
      </c>
      <c r="Q47" s="13">
        <v>6.9374346843772156E-3</v>
      </c>
      <c r="R47" s="13">
        <v>5.0406354863966087E-3</v>
      </c>
      <c r="S47" s="13">
        <v>2.380434683819932E-2</v>
      </c>
      <c r="T47" s="13">
        <v>1.0379011028006391E-2</v>
      </c>
      <c r="U47" s="13">
        <v>2.0736269243007248E-2</v>
      </c>
      <c r="V47" s="13">
        <v>2.3264474011278475E-2</v>
      </c>
      <c r="W47" s="152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259</v>
      </c>
      <c r="C48" s="29"/>
      <c r="D48" s="13">
        <v>2.1382482771834521E-3</v>
      </c>
      <c r="E48" s="13">
        <v>-1.6887740617144154E-5</v>
      </c>
      <c r="F48" s="13">
        <v>-3.5576632034323596E-2</v>
      </c>
      <c r="G48" s="13">
        <v>-3.6115416038773551E-2</v>
      </c>
      <c r="H48" s="13">
        <v>-9.9691928563885313E-2</v>
      </c>
      <c r="I48" s="13">
        <v>-1.3486487851869455E-2</v>
      </c>
      <c r="J48" s="13">
        <v>1.2375144361735257E-2</v>
      </c>
      <c r="K48" s="13">
        <v>-3.0188791989822605E-2</v>
      </c>
      <c r="L48" s="13">
        <v>2.4228392459637371E-2</v>
      </c>
      <c r="M48" s="13">
        <v>-5.1201368163376393E-2</v>
      </c>
      <c r="N48" s="13">
        <v>-4.8507448141125953E-2</v>
      </c>
      <c r="O48" s="13">
        <v>-2.1213327481260147E-2</v>
      </c>
      <c r="P48" s="13">
        <v>-3.6041712603523735E-2</v>
      </c>
      <c r="Q48" s="13">
        <v>1.0220008343934772E-2</v>
      </c>
      <c r="R48" s="13">
        <v>2.7461096486337988E-2</v>
      </c>
      <c r="S48" s="13">
        <v>3.6620424561989662E-2</v>
      </c>
      <c r="T48" s="13">
        <v>5.0090024673242084E-2</v>
      </c>
      <c r="U48" s="13">
        <v>0.10235207310490169</v>
      </c>
      <c r="V48" s="13">
        <v>3.7051451765549803E-2</v>
      </c>
      <c r="W48" s="152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260</v>
      </c>
      <c r="C49" s="47"/>
      <c r="D49" s="45">
        <v>0.04</v>
      </c>
      <c r="E49" s="45">
        <v>0</v>
      </c>
      <c r="F49" s="45">
        <v>0.67</v>
      </c>
      <c r="G49" s="45">
        <v>0.68</v>
      </c>
      <c r="H49" s="45">
        <v>1.89</v>
      </c>
      <c r="I49" s="45">
        <v>0.26</v>
      </c>
      <c r="J49" s="45">
        <v>0.23</v>
      </c>
      <c r="K49" s="45">
        <v>0.56999999999999995</v>
      </c>
      <c r="L49" s="45">
        <v>0.46</v>
      </c>
      <c r="M49" s="45">
        <v>0.97</v>
      </c>
      <c r="N49" s="45">
        <v>0.92</v>
      </c>
      <c r="O49" s="45">
        <v>0.4</v>
      </c>
      <c r="P49" s="45">
        <v>0.68</v>
      </c>
      <c r="Q49" s="45">
        <v>0.19</v>
      </c>
      <c r="R49" s="45">
        <v>0.52</v>
      </c>
      <c r="S49" s="45">
        <v>0.69</v>
      </c>
      <c r="T49" s="45">
        <v>0.95</v>
      </c>
      <c r="U49" s="45">
        <v>1.94</v>
      </c>
      <c r="V49" s="45">
        <v>0.7</v>
      </c>
      <c r="W49" s="152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BM50" s="55"/>
    </row>
    <row r="51" spans="1:65" ht="15">
      <c r="B51" s="8" t="s">
        <v>516</v>
      </c>
      <c r="BM51" s="28" t="s">
        <v>66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233</v>
      </c>
      <c r="E52" s="17" t="s">
        <v>233</v>
      </c>
      <c r="F52" s="17" t="s">
        <v>233</v>
      </c>
      <c r="G52" s="17" t="s">
        <v>233</v>
      </c>
      <c r="H52" s="17" t="s">
        <v>233</v>
      </c>
      <c r="I52" s="17" t="s">
        <v>233</v>
      </c>
      <c r="J52" s="17" t="s">
        <v>233</v>
      </c>
      <c r="K52" s="17" t="s">
        <v>233</v>
      </c>
      <c r="L52" s="17" t="s">
        <v>233</v>
      </c>
      <c r="M52" s="17" t="s">
        <v>233</v>
      </c>
      <c r="N52" s="17" t="s">
        <v>233</v>
      </c>
      <c r="O52" s="17" t="s">
        <v>233</v>
      </c>
      <c r="P52" s="17" t="s">
        <v>233</v>
      </c>
      <c r="Q52" s="17" t="s">
        <v>233</v>
      </c>
      <c r="R52" s="17" t="s">
        <v>233</v>
      </c>
      <c r="S52" s="17" t="s">
        <v>233</v>
      </c>
      <c r="T52" s="17" t="s">
        <v>233</v>
      </c>
      <c r="U52" s="17" t="s">
        <v>233</v>
      </c>
      <c r="V52" s="17" t="s">
        <v>233</v>
      </c>
      <c r="W52" s="152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234</v>
      </c>
      <c r="C53" s="9" t="s">
        <v>234</v>
      </c>
      <c r="D53" s="150" t="s">
        <v>291</v>
      </c>
      <c r="E53" s="151" t="s">
        <v>292</v>
      </c>
      <c r="F53" s="151" t="s">
        <v>293</v>
      </c>
      <c r="G53" s="151" t="s">
        <v>279</v>
      </c>
      <c r="H53" s="151" t="s">
        <v>280</v>
      </c>
      <c r="I53" s="151" t="s">
        <v>294</v>
      </c>
      <c r="J53" s="151" t="s">
        <v>295</v>
      </c>
      <c r="K53" s="151" t="s">
        <v>281</v>
      </c>
      <c r="L53" s="151" t="s">
        <v>282</v>
      </c>
      <c r="M53" s="151" t="s">
        <v>296</v>
      </c>
      <c r="N53" s="151" t="s">
        <v>283</v>
      </c>
      <c r="O53" s="151" t="s">
        <v>297</v>
      </c>
      <c r="P53" s="151" t="s">
        <v>298</v>
      </c>
      <c r="Q53" s="151" t="s">
        <v>284</v>
      </c>
      <c r="R53" s="151" t="s">
        <v>285</v>
      </c>
      <c r="S53" s="151" t="s">
        <v>299</v>
      </c>
      <c r="T53" s="151" t="s">
        <v>300</v>
      </c>
      <c r="U53" s="151" t="s">
        <v>286</v>
      </c>
      <c r="V53" s="151" t="s">
        <v>301</v>
      </c>
      <c r="W53" s="152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82</v>
      </c>
    </row>
    <row r="54" spans="1:65">
      <c r="A54" s="30"/>
      <c r="B54" s="19"/>
      <c r="C54" s="9"/>
      <c r="D54" s="10" t="s">
        <v>263</v>
      </c>
      <c r="E54" s="11" t="s">
        <v>263</v>
      </c>
      <c r="F54" s="11" t="s">
        <v>264</v>
      </c>
      <c r="G54" s="11" t="s">
        <v>287</v>
      </c>
      <c r="H54" s="11" t="s">
        <v>263</v>
      </c>
      <c r="I54" s="11" t="s">
        <v>263</v>
      </c>
      <c r="J54" s="11" t="s">
        <v>263</v>
      </c>
      <c r="K54" s="11" t="s">
        <v>264</v>
      </c>
      <c r="L54" s="11" t="s">
        <v>263</v>
      </c>
      <c r="M54" s="11" t="s">
        <v>263</v>
      </c>
      <c r="N54" s="11" t="s">
        <v>287</v>
      </c>
      <c r="O54" s="11" t="s">
        <v>263</v>
      </c>
      <c r="P54" s="11" t="s">
        <v>263</v>
      </c>
      <c r="Q54" s="11" t="s">
        <v>263</v>
      </c>
      <c r="R54" s="11" t="s">
        <v>263</v>
      </c>
      <c r="S54" s="11" t="s">
        <v>287</v>
      </c>
      <c r="T54" s="11" t="s">
        <v>263</v>
      </c>
      <c r="U54" s="11" t="s">
        <v>263</v>
      </c>
      <c r="V54" s="11" t="s">
        <v>287</v>
      </c>
      <c r="W54" s="152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116</v>
      </c>
      <c r="E55" s="26" t="s">
        <v>117</v>
      </c>
      <c r="F55" s="26" t="s">
        <v>289</v>
      </c>
      <c r="G55" s="26" t="s">
        <v>116</v>
      </c>
      <c r="H55" s="26" t="s">
        <v>116</v>
      </c>
      <c r="I55" s="26" t="s">
        <v>116</v>
      </c>
      <c r="J55" s="26" t="s">
        <v>116</v>
      </c>
      <c r="K55" s="26" t="s">
        <v>288</v>
      </c>
      <c r="L55" s="26" t="s">
        <v>116</v>
      </c>
      <c r="M55" s="26" t="s">
        <v>116</v>
      </c>
      <c r="N55" s="26" t="s">
        <v>289</v>
      </c>
      <c r="O55" s="26" t="s">
        <v>289</v>
      </c>
      <c r="P55" s="26" t="s">
        <v>116</v>
      </c>
      <c r="Q55" s="26" t="s">
        <v>116</v>
      </c>
      <c r="R55" s="26" t="s">
        <v>116</v>
      </c>
      <c r="S55" s="26" t="s">
        <v>289</v>
      </c>
      <c r="T55" s="26" t="s">
        <v>288</v>
      </c>
      <c r="U55" s="26" t="s">
        <v>116</v>
      </c>
      <c r="V55" s="26" t="s">
        <v>267</v>
      </c>
      <c r="W55" s="152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7">
        <v>46</v>
      </c>
      <c r="E56" s="207">
        <v>41</v>
      </c>
      <c r="F56" s="207">
        <v>50</v>
      </c>
      <c r="G56" s="207">
        <v>42.000000000000007</v>
      </c>
      <c r="H56" s="207">
        <v>34</v>
      </c>
      <c r="I56" s="207">
        <v>44</v>
      </c>
      <c r="J56" s="207">
        <v>49</v>
      </c>
      <c r="K56" s="208" t="s">
        <v>302</v>
      </c>
      <c r="L56" s="207">
        <v>52</v>
      </c>
      <c r="M56" s="207">
        <v>39</v>
      </c>
      <c r="N56" s="207">
        <v>49</v>
      </c>
      <c r="O56" s="207">
        <v>33.872929000521715</v>
      </c>
      <c r="P56" s="207">
        <v>38.683295170770826</v>
      </c>
      <c r="Q56" s="207">
        <v>41</v>
      </c>
      <c r="R56" s="207">
        <v>49</v>
      </c>
      <c r="S56" s="207">
        <v>42.999999999999993</v>
      </c>
      <c r="T56" s="207">
        <v>55</v>
      </c>
      <c r="U56" s="207">
        <v>42.999999999999993</v>
      </c>
      <c r="V56" s="207">
        <v>46</v>
      </c>
      <c r="W56" s="209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1">
        <v>1</v>
      </c>
    </row>
    <row r="57" spans="1:65">
      <c r="A57" s="30"/>
      <c r="B57" s="19">
        <v>1</v>
      </c>
      <c r="C57" s="9">
        <v>2</v>
      </c>
      <c r="D57" s="212">
        <v>40</v>
      </c>
      <c r="E57" s="212">
        <v>41</v>
      </c>
      <c r="F57" s="212">
        <v>50</v>
      </c>
      <c r="G57" s="212">
        <v>42.999999999999993</v>
      </c>
      <c r="H57" s="212">
        <v>39</v>
      </c>
      <c r="I57" s="212">
        <v>48</v>
      </c>
      <c r="J57" s="212">
        <v>47</v>
      </c>
      <c r="K57" s="213" t="s">
        <v>302</v>
      </c>
      <c r="L57" s="212">
        <v>45</v>
      </c>
      <c r="M57" s="212">
        <v>39</v>
      </c>
      <c r="N57" s="212">
        <v>49</v>
      </c>
      <c r="O57" s="212">
        <v>39.023146214630728</v>
      </c>
      <c r="P57" s="212">
        <v>37.171926843746711</v>
      </c>
      <c r="Q57" s="212">
        <v>48</v>
      </c>
      <c r="R57" s="212">
        <v>47</v>
      </c>
      <c r="S57" s="212">
        <v>44</v>
      </c>
      <c r="T57" s="225">
        <v>59.999999999999993</v>
      </c>
      <c r="U57" s="212">
        <v>45</v>
      </c>
      <c r="V57" s="212">
        <v>46</v>
      </c>
      <c r="W57" s="209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1" t="e">
        <v>#N/A</v>
      </c>
    </row>
    <row r="58" spans="1:65">
      <c r="A58" s="30"/>
      <c r="B58" s="19">
        <v>1</v>
      </c>
      <c r="C58" s="9">
        <v>3</v>
      </c>
      <c r="D58" s="212">
        <v>42.999999999999993</v>
      </c>
      <c r="E58" s="212">
        <v>42</v>
      </c>
      <c r="F58" s="212">
        <v>50</v>
      </c>
      <c r="G58" s="212">
        <v>42.999999999999993</v>
      </c>
      <c r="H58" s="212">
        <v>46</v>
      </c>
      <c r="I58" s="212">
        <v>39</v>
      </c>
      <c r="J58" s="212">
        <v>51</v>
      </c>
      <c r="K58" s="213" t="s">
        <v>302</v>
      </c>
      <c r="L58" s="212">
        <v>51</v>
      </c>
      <c r="M58" s="212">
        <v>39</v>
      </c>
      <c r="N58" s="212">
        <v>45</v>
      </c>
      <c r="O58" s="212">
        <v>35.575007290497489</v>
      </c>
      <c r="P58" s="212">
        <v>38.183252037079818</v>
      </c>
      <c r="Q58" s="212">
        <v>42.000000000000007</v>
      </c>
      <c r="R58" s="212">
        <v>48</v>
      </c>
      <c r="S58" s="212">
        <v>45</v>
      </c>
      <c r="T58" s="212">
        <v>50</v>
      </c>
      <c r="U58" s="212">
        <v>40</v>
      </c>
      <c r="V58" s="212">
        <v>47</v>
      </c>
      <c r="W58" s="209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1">
        <v>16</v>
      </c>
    </row>
    <row r="59" spans="1:65">
      <c r="A59" s="30"/>
      <c r="B59" s="19">
        <v>1</v>
      </c>
      <c r="C59" s="9">
        <v>4</v>
      </c>
      <c r="D59" s="212">
        <v>49</v>
      </c>
      <c r="E59" s="212">
        <v>42</v>
      </c>
      <c r="F59" s="212">
        <v>50</v>
      </c>
      <c r="G59" s="212">
        <v>37</v>
      </c>
      <c r="H59" s="212">
        <v>37</v>
      </c>
      <c r="I59" s="212">
        <v>47</v>
      </c>
      <c r="J59" s="212">
        <v>50</v>
      </c>
      <c r="K59" s="213" t="s">
        <v>302</v>
      </c>
      <c r="L59" s="212">
        <v>46</v>
      </c>
      <c r="M59" s="212">
        <v>40</v>
      </c>
      <c r="N59" s="212">
        <v>46</v>
      </c>
      <c r="O59" s="212">
        <v>35.726860751303853</v>
      </c>
      <c r="P59" s="212">
        <v>38.308280183345374</v>
      </c>
      <c r="Q59" s="212">
        <v>42.000000000000007</v>
      </c>
      <c r="R59" s="212">
        <v>49</v>
      </c>
      <c r="S59" s="212">
        <v>42.000000000000007</v>
      </c>
      <c r="T59" s="212">
        <v>55</v>
      </c>
      <c r="U59" s="212">
        <v>40</v>
      </c>
      <c r="V59" s="212">
        <v>44</v>
      </c>
      <c r="W59" s="209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1">
        <v>44.200838145706413</v>
      </c>
    </row>
    <row r="60" spans="1:65">
      <c r="A60" s="30"/>
      <c r="B60" s="19">
        <v>1</v>
      </c>
      <c r="C60" s="9">
        <v>5</v>
      </c>
      <c r="D60" s="212">
        <v>46</v>
      </c>
      <c r="E60" s="212">
        <v>40</v>
      </c>
      <c r="F60" s="212">
        <v>49</v>
      </c>
      <c r="G60" s="212">
        <v>44</v>
      </c>
      <c r="H60" s="212">
        <v>35</v>
      </c>
      <c r="I60" s="212">
        <v>42.999999999999993</v>
      </c>
      <c r="J60" s="212">
        <v>44</v>
      </c>
      <c r="K60" s="213" t="s">
        <v>302</v>
      </c>
      <c r="L60" s="212">
        <v>43</v>
      </c>
      <c r="M60" s="212">
        <v>39</v>
      </c>
      <c r="N60" s="212">
        <v>49</v>
      </c>
      <c r="O60" s="212">
        <v>34.122748622148762</v>
      </c>
      <c r="P60" s="212">
        <v>37.815908657613051</v>
      </c>
      <c r="Q60" s="212">
        <v>42.000000000000007</v>
      </c>
      <c r="R60" s="212">
        <v>48</v>
      </c>
      <c r="S60" s="212">
        <v>46</v>
      </c>
      <c r="T60" s="212">
        <v>55</v>
      </c>
      <c r="U60" s="212">
        <v>42.000000000000007</v>
      </c>
      <c r="V60" s="212">
        <v>45</v>
      </c>
      <c r="W60" s="209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15</v>
      </c>
    </row>
    <row r="61" spans="1:65">
      <c r="A61" s="30"/>
      <c r="B61" s="19">
        <v>1</v>
      </c>
      <c r="C61" s="9">
        <v>6</v>
      </c>
      <c r="D61" s="212">
        <v>44</v>
      </c>
      <c r="E61" s="212">
        <v>46</v>
      </c>
      <c r="F61" s="212">
        <v>49</v>
      </c>
      <c r="G61" s="212">
        <v>44</v>
      </c>
      <c r="H61" s="212">
        <v>45</v>
      </c>
      <c r="I61" s="212">
        <v>42.999999999999993</v>
      </c>
      <c r="J61" s="212">
        <v>48</v>
      </c>
      <c r="K61" s="213" t="s">
        <v>302</v>
      </c>
      <c r="L61" s="212">
        <v>49</v>
      </c>
      <c r="M61" s="212">
        <v>39</v>
      </c>
      <c r="N61" s="212">
        <v>53</v>
      </c>
      <c r="O61" s="212">
        <v>38.719722327476816</v>
      </c>
      <c r="P61" s="212">
        <v>39.887442637158237</v>
      </c>
      <c r="Q61" s="212">
        <v>42.999999999999993</v>
      </c>
      <c r="R61" s="212">
        <v>48</v>
      </c>
      <c r="S61" s="212">
        <v>42.000000000000007</v>
      </c>
      <c r="T61" s="212">
        <v>50</v>
      </c>
      <c r="U61" s="212">
        <v>44</v>
      </c>
      <c r="V61" s="212"/>
      <c r="W61" s="209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4"/>
    </row>
    <row r="62" spans="1:65">
      <c r="A62" s="30"/>
      <c r="B62" s="20" t="s">
        <v>256</v>
      </c>
      <c r="C62" s="12"/>
      <c r="D62" s="215">
        <v>44.666666666666664</v>
      </c>
      <c r="E62" s="215">
        <v>42</v>
      </c>
      <c r="F62" s="215">
        <v>49.666666666666664</v>
      </c>
      <c r="G62" s="215">
        <v>42.166666666666664</v>
      </c>
      <c r="H62" s="215">
        <v>39.333333333333336</v>
      </c>
      <c r="I62" s="215">
        <v>44</v>
      </c>
      <c r="J62" s="215">
        <v>48.166666666666664</v>
      </c>
      <c r="K62" s="215" t="s">
        <v>675</v>
      </c>
      <c r="L62" s="215">
        <v>47.666666666666664</v>
      </c>
      <c r="M62" s="215">
        <v>39.166666666666664</v>
      </c>
      <c r="N62" s="215">
        <v>48.5</v>
      </c>
      <c r="O62" s="215">
        <v>36.173402367763231</v>
      </c>
      <c r="P62" s="215">
        <v>38.341684254952334</v>
      </c>
      <c r="Q62" s="215">
        <v>43</v>
      </c>
      <c r="R62" s="215">
        <v>48.166666666666664</v>
      </c>
      <c r="S62" s="215">
        <v>43.666666666666664</v>
      </c>
      <c r="T62" s="215">
        <v>54.166666666666664</v>
      </c>
      <c r="U62" s="215">
        <v>42.333333333333336</v>
      </c>
      <c r="V62" s="215">
        <v>45.6</v>
      </c>
      <c r="W62" s="209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4"/>
    </row>
    <row r="63" spans="1:65">
      <c r="A63" s="30"/>
      <c r="B63" s="3" t="s">
        <v>257</v>
      </c>
      <c r="C63" s="29"/>
      <c r="D63" s="212">
        <v>45</v>
      </c>
      <c r="E63" s="212">
        <v>41.5</v>
      </c>
      <c r="F63" s="212">
        <v>50</v>
      </c>
      <c r="G63" s="212">
        <v>42.999999999999993</v>
      </c>
      <c r="H63" s="212">
        <v>38</v>
      </c>
      <c r="I63" s="212">
        <v>43.5</v>
      </c>
      <c r="J63" s="212">
        <v>48.5</v>
      </c>
      <c r="K63" s="212" t="s">
        <v>675</v>
      </c>
      <c r="L63" s="212">
        <v>47.5</v>
      </c>
      <c r="M63" s="212">
        <v>39</v>
      </c>
      <c r="N63" s="212">
        <v>49</v>
      </c>
      <c r="O63" s="212">
        <v>35.650934020900671</v>
      </c>
      <c r="P63" s="212">
        <v>38.2457661102126</v>
      </c>
      <c r="Q63" s="212">
        <v>42.000000000000007</v>
      </c>
      <c r="R63" s="212">
        <v>48</v>
      </c>
      <c r="S63" s="212">
        <v>43.5</v>
      </c>
      <c r="T63" s="212">
        <v>55</v>
      </c>
      <c r="U63" s="212">
        <v>42.5</v>
      </c>
      <c r="V63" s="212">
        <v>46</v>
      </c>
      <c r="W63" s="209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4"/>
    </row>
    <row r="64" spans="1:65">
      <c r="A64" s="30"/>
      <c r="B64" s="3" t="s">
        <v>258</v>
      </c>
      <c r="C64" s="29"/>
      <c r="D64" s="212">
        <v>3.0767948691238214</v>
      </c>
      <c r="E64" s="212">
        <v>2.0976176963403033</v>
      </c>
      <c r="F64" s="212">
        <v>0.51639777949432231</v>
      </c>
      <c r="G64" s="212">
        <v>2.6394443859772196</v>
      </c>
      <c r="H64" s="212">
        <v>5.0859282994028518</v>
      </c>
      <c r="I64" s="212">
        <v>3.2249030993194205</v>
      </c>
      <c r="J64" s="212">
        <v>2.4832774042918899</v>
      </c>
      <c r="K64" s="212" t="s">
        <v>675</v>
      </c>
      <c r="L64" s="212">
        <v>3.5590260840104371</v>
      </c>
      <c r="M64" s="212">
        <v>0.40824829046386302</v>
      </c>
      <c r="N64" s="212">
        <v>2.8106938645110393</v>
      </c>
      <c r="O64" s="212">
        <v>2.220793547879278</v>
      </c>
      <c r="P64" s="212">
        <v>0.91400831215630096</v>
      </c>
      <c r="Q64" s="212">
        <v>2.5298221281347018</v>
      </c>
      <c r="R64" s="212">
        <v>0.752772652709081</v>
      </c>
      <c r="S64" s="212">
        <v>1.6329931618554498</v>
      </c>
      <c r="T64" s="212">
        <v>3.763863263545403</v>
      </c>
      <c r="U64" s="212">
        <v>2.0655911179772883</v>
      </c>
      <c r="V64" s="212">
        <v>1.1401754250991381</v>
      </c>
      <c r="W64" s="209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4"/>
    </row>
    <row r="65" spans="1:65">
      <c r="A65" s="30"/>
      <c r="B65" s="3" t="s">
        <v>86</v>
      </c>
      <c r="C65" s="29"/>
      <c r="D65" s="13">
        <v>6.8883467219190031E-2</v>
      </c>
      <c r="E65" s="13">
        <v>4.9943278484292933E-2</v>
      </c>
      <c r="F65" s="13">
        <v>1.0397270728073603E-2</v>
      </c>
      <c r="G65" s="13">
        <v>6.2595519035032882E-2</v>
      </c>
      <c r="H65" s="13">
        <v>0.12930326184922503</v>
      </c>
      <c r="I65" s="13">
        <v>7.3293252257259564E-2</v>
      </c>
      <c r="J65" s="13">
        <v>5.1555932269035779E-2</v>
      </c>
      <c r="K65" s="13" t="s">
        <v>675</v>
      </c>
      <c r="L65" s="13">
        <v>7.4664882881337838E-2</v>
      </c>
      <c r="M65" s="13">
        <v>1.0423360607587993E-2</v>
      </c>
      <c r="N65" s="13">
        <v>5.7952450814660605E-2</v>
      </c>
      <c r="O65" s="13">
        <v>6.1392996027887878E-2</v>
      </c>
      <c r="P65" s="13">
        <v>2.3838501879015518E-2</v>
      </c>
      <c r="Q65" s="13">
        <v>5.8833072747318645E-2</v>
      </c>
      <c r="R65" s="13">
        <v>1.5628497980119331E-2</v>
      </c>
      <c r="S65" s="13">
        <v>3.7396789966155343E-2</v>
      </c>
      <c r="T65" s="13">
        <v>6.9486706403915133E-2</v>
      </c>
      <c r="U65" s="13">
        <v>4.8793490975841451E-2</v>
      </c>
      <c r="V65" s="13">
        <v>2.5003847041647764E-2</v>
      </c>
      <c r="W65" s="152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259</v>
      </c>
      <c r="C66" s="29"/>
      <c r="D66" s="13">
        <v>1.0538906964267625E-2</v>
      </c>
      <c r="E66" s="13">
        <v>-4.9791774048524418E-2</v>
      </c>
      <c r="F66" s="13">
        <v>0.12365893386325277</v>
      </c>
      <c r="G66" s="13">
        <v>-4.602110648522495E-2</v>
      </c>
      <c r="H66" s="13">
        <v>-0.11012245506131646</v>
      </c>
      <c r="I66" s="13">
        <v>-4.5437632889303581E-3</v>
      </c>
      <c r="J66" s="13">
        <v>8.9722925793557229E-2</v>
      </c>
      <c r="K66" s="13" t="s">
        <v>675</v>
      </c>
      <c r="L66" s="13">
        <v>7.8410923103658714E-2</v>
      </c>
      <c r="M66" s="13">
        <v>-0.11389312262461604</v>
      </c>
      <c r="N66" s="13">
        <v>9.7264260920156387E-2</v>
      </c>
      <c r="O66" s="13">
        <v>-0.18161275022616175</v>
      </c>
      <c r="P66" s="13">
        <v>-0.13255752914547902</v>
      </c>
      <c r="Q66" s="13">
        <v>-2.7167768668727388E-2</v>
      </c>
      <c r="R66" s="13">
        <v>8.9722925793557229E-2</v>
      </c>
      <c r="S66" s="13">
        <v>-1.2085098415529405E-2</v>
      </c>
      <c r="T66" s="13">
        <v>0.22546695807233941</v>
      </c>
      <c r="U66" s="13">
        <v>-4.2250438921925371E-2</v>
      </c>
      <c r="V66" s="13">
        <v>3.1654645318744956E-2</v>
      </c>
      <c r="W66" s="152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260</v>
      </c>
      <c r="C67" s="47"/>
      <c r="D67" s="45">
        <v>0.14000000000000001</v>
      </c>
      <c r="E67" s="45">
        <v>0.3</v>
      </c>
      <c r="F67" s="45">
        <v>0.96</v>
      </c>
      <c r="G67" s="45">
        <v>0.28000000000000003</v>
      </c>
      <c r="H67" s="45">
        <v>0.74</v>
      </c>
      <c r="I67" s="45">
        <v>0.03</v>
      </c>
      <c r="J67" s="45">
        <v>0.72</v>
      </c>
      <c r="K67" s="45" t="s">
        <v>270</v>
      </c>
      <c r="L67" s="45">
        <v>0.63</v>
      </c>
      <c r="M67" s="45">
        <v>0.77</v>
      </c>
      <c r="N67" s="45">
        <v>0.77</v>
      </c>
      <c r="O67" s="45">
        <v>1.26</v>
      </c>
      <c r="P67" s="45">
        <v>0.91</v>
      </c>
      <c r="Q67" s="45">
        <v>0.14000000000000001</v>
      </c>
      <c r="R67" s="45">
        <v>0.72</v>
      </c>
      <c r="S67" s="45">
        <v>0.03</v>
      </c>
      <c r="T67" s="45">
        <v>1.71</v>
      </c>
      <c r="U67" s="45">
        <v>0.25</v>
      </c>
      <c r="V67" s="45">
        <v>0.28999999999999998</v>
      </c>
      <c r="W67" s="152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L25 B38:V43 B56:V61">
    <cfRule type="expression" dxfId="25" priority="9">
      <formula>AND($B6&lt;&gt;$B5,NOT(ISBLANK(INDIRECT(Anlyt_LabRefThisCol))))</formula>
    </cfRule>
  </conditionalFormatting>
  <conditionalFormatting sqref="C2:L31 C34:V49 C52:V67">
    <cfRule type="expression" dxfId="24" priority="7" stopIfTrue="1">
      <formula>AND(ISBLANK(INDIRECT(Anlyt_LabRefLastCol)),ISBLANK(INDIRECT(Anlyt_LabRefThisCol)))</formula>
    </cfRule>
    <cfRule type="expression" dxfId="2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6C34-A536-432D-9A4A-E9E9F7EC8CED}">
  <sheetPr codeName="Sheet15"/>
  <dimension ref="A1:BN93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517</v>
      </c>
      <c r="BM1" s="28" t="s">
        <v>66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5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279</v>
      </c>
      <c r="E3" s="151" t="s">
        <v>280</v>
      </c>
      <c r="F3" s="151" t="s">
        <v>294</v>
      </c>
      <c r="G3" s="151" t="s">
        <v>303</v>
      </c>
      <c r="H3" s="151" t="s">
        <v>281</v>
      </c>
      <c r="I3" s="151" t="s">
        <v>282</v>
      </c>
      <c r="J3" s="151" t="s">
        <v>283</v>
      </c>
      <c r="K3" s="151" t="s">
        <v>298</v>
      </c>
      <c r="L3" s="151" t="s">
        <v>285</v>
      </c>
      <c r="M3" s="151" t="s">
        <v>286</v>
      </c>
      <c r="N3" s="151" t="s">
        <v>304</v>
      </c>
      <c r="O3" s="151" t="s">
        <v>301</v>
      </c>
      <c r="P3" s="15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1" t="s">
        <v>305</v>
      </c>
      <c r="F4" s="11" t="s">
        <v>305</v>
      </c>
      <c r="G4" s="11" t="s">
        <v>305</v>
      </c>
      <c r="H4" s="11" t="s">
        <v>305</v>
      </c>
      <c r="I4" s="11" t="s">
        <v>98</v>
      </c>
      <c r="J4" s="11" t="s">
        <v>98</v>
      </c>
      <c r="K4" s="11" t="s">
        <v>98</v>
      </c>
      <c r="L4" s="11" t="s">
        <v>305</v>
      </c>
      <c r="M4" s="11" t="s">
        <v>100</v>
      </c>
      <c r="N4" s="11" t="s">
        <v>305</v>
      </c>
      <c r="O4" s="11" t="s">
        <v>305</v>
      </c>
      <c r="P4" s="15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3.4554</v>
      </c>
      <c r="E6" s="22">
        <v>3.7000000000000006</v>
      </c>
      <c r="F6" s="22">
        <v>3.32</v>
      </c>
      <c r="G6" s="22">
        <v>3.62</v>
      </c>
      <c r="H6" s="147">
        <v>2.9849999999999999</v>
      </c>
      <c r="I6" s="22">
        <v>3.6000000000000005</v>
      </c>
      <c r="J6" s="147">
        <v>4.42</v>
      </c>
      <c r="K6" s="22">
        <v>3.5358750000000003</v>
      </c>
      <c r="L6" s="22">
        <v>3.5000000000000004</v>
      </c>
      <c r="M6" s="22">
        <v>3.7410000000000001</v>
      </c>
      <c r="N6" s="22">
        <v>3.3822000000000001</v>
      </c>
      <c r="O6" s="22">
        <v>3.55</v>
      </c>
      <c r="P6" s="15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3.4365000000000001</v>
      </c>
      <c r="E7" s="11">
        <v>3.63</v>
      </c>
      <c r="F7" s="11">
        <v>3.39</v>
      </c>
      <c r="G7" s="11">
        <v>3.64</v>
      </c>
      <c r="H7" s="148">
        <v>3.004</v>
      </c>
      <c r="I7" s="11">
        <v>3.5000000000000004</v>
      </c>
      <c r="J7" s="148">
        <v>4.58</v>
      </c>
      <c r="K7" s="11">
        <v>3.5522399999999994</v>
      </c>
      <c r="L7" s="11">
        <v>3.64</v>
      </c>
      <c r="M7" s="11">
        <v>3.7410000000000001</v>
      </c>
      <c r="N7" s="11">
        <v>3.3633000000000002</v>
      </c>
      <c r="O7" s="11">
        <v>3.51</v>
      </c>
      <c r="P7" s="15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3.4498000000000002</v>
      </c>
      <c r="E8" s="11">
        <v>3.64</v>
      </c>
      <c r="F8" s="11">
        <v>3.39</v>
      </c>
      <c r="G8" s="11">
        <v>3.63</v>
      </c>
      <c r="H8" s="148">
        <v>2.9849999999999999</v>
      </c>
      <c r="I8" s="11">
        <v>3.6000000000000005</v>
      </c>
      <c r="J8" s="148">
        <v>4.5</v>
      </c>
      <c r="K8" s="11">
        <v>3.5515949999999998</v>
      </c>
      <c r="L8" s="11">
        <v>3.53</v>
      </c>
      <c r="M8" s="11">
        <v>3.6850000000000001</v>
      </c>
      <c r="N8" s="11">
        <v>3.3633000000000002</v>
      </c>
      <c r="O8" s="11">
        <v>3.49</v>
      </c>
      <c r="P8" s="15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3.4441999999999999</v>
      </c>
      <c r="E9" s="11">
        <v>3.65</v>
      </c>
      <c r="F9" s="11">
        <v>3.44</v>
      </c>
      <c r="G9" s="11">
        <v>3.7000000000000006</v>
      </c>
      <c r="H9" s="148">
        <v>3.0230000000000001</v>
      </c>
      <c r="I9" s="11">
        <v>3.6000000000000005</v>
      </c>
      <c r="J9" s="148">
        <v>4.49</v>
      </c>
      <c r="K9" s="11">
        <v>3.5544199999999999</v>
      </c>
      <c r="L9" s="11">
        <v>3.39</v>
      </c>
      <c r="M9" s="11">
        <v>3.5710000000000002</v>
      </c>
      <c r="N9" s="11">
        <v>3.3443999999999998</v>
      </c>
      <c r="O9" s="11">
        <v>3.39</v>
      </c>
      <c r="P9" s="15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3.5288312499999996</v>
      </c>
      <c r="BN9" s="28"/>
    </row>
    <row r="10" spans="1:66">
      <c r="A10" s="30"/>
      <c r="B10" s="19">
        <v>1</v>
      </c>
      <c r="C10" s="9">
        <v>5</v>
      </c>
      <c r="D10" s="11">
        <v>3.4340000000000002</v>
      </c>
      <c r="E10" s="11">
        <v>3.64</v>
      </c>
      <c r="F10" s="11">
        <v>3.38</v>
      </c>
      <c r="G10" s="11">
        <v>3.63</v>
      </c>
      <c r="H10" s="148">
        <v>3.004</v>
      </c>
      <c r="I10" s="11">
        <v>3.6000000000000005</v>
      </c>
      <c r="J10" s="148">
        <v>4.66</v>
      </c>
      <c r="K10" s="11">
        <v>3.5729349999999993</v>
      </c>
      <c r="L10" s="11">
        <v>3.51</v>
      </c>
      <c r="M10" s="11">
        <v>3.6850000000000001</v>
      </c>
      <c r="N10" s="11">
        <v>3.42</v>
      </c>
      <c r="O10" s="11">
        <v>3.49</v>
      </c>
      <c r="P10" s="15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19">
        <v>1</v>
      </c>
      <c r="C11" s="9">
        <v>6</v>
      </c>
      <c r="D11" s="11">
        <v>3.4487000000000005</v>
      </c>
      <c r="E11" s="11">
        <v>3.6900000000000004</v>
      </c>
      <c r="F11" s="11">
        <v>3.44</v>
      </c>
      <c r="G11" s="11">
        <v>3.63</v>
      </c>
      <c r="H11" s="148">
        <v>2.9849999999999999</v>
      </c>
      <c r="I11" s="11">
        <v>3.5000000000000004</v>
      </c>
      <c r="J11" s="148">
        <v>4.41</v>
      </c>
      <c r="K11" s="11">
        <v>3.547885</v>
      </c>
      <c r="L11" s="11">
        <v>3.47</v>
      </c>
      <c r="M11" s="11">
        <v>3.5329999999999999</v>
      </c>
      <c r="N11" s="11">
        <v>3.4011</v>
      </c>
      <c r="O11" s="11"/>
      <c r="P11" s="15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256</v>
      </c>
      <c r="C12" s="12"/>
      <c r="D12" s="23">
        <v>3.4447666666666663</v>
      </c>
      <c r="E12" s="23">
        <v>3.6583333333333337</v>
      </c>
      <c r="F12" s="23">
        <v>3.3933333333333331</v>
      </c>
      <c r="G12" s="23">
        <v>3.6416666666666671</v>
      </c>
      <c r="H12" s="23">
        <v>2.9976666666666669</v>
      </c>
      <c r="I12" s="23">
        <v>3.5666666666666678</v>
      </c>
      <c r="J12" s="23">
        <v>4.5100000000000007</v>
      </c>
      <c r="K12" s="23">
        <v>3.552491666666667</v>
      </c>
      <c r="L12" s="23">
        <v>3.5066666666666664</v>
      </c>
      <c r="M12" s="23">
        <v>3.6593333333333331</v>
      </c>
      <c r="N12" s="23">
        <v>3.3790499999999999</v>
      </c>
      <c r="O12" s="23">
        <v>3.4859999999999998</v>
      </c>
      <c r="P12" s="1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257</v>
      </c>
      <c r="C13" s="29"/>
      <c r="D13" s="11">
        <v>3.4464500000000005</v>
      </c>
      <c r="E13" s="11">
        <v>3.645</v>
      </c>
      <c r="F13" s="11">
        <v>3.39</v>
      </c>
      <c r="G13" s="11">
        <v>3.63</v>
      </c>
      <c r="H13" s="11">
        <v>2.9944999999999999</v>
      </c>
      <c r="I13" s="11">
        <v>3.6000000000000005</v>
      </c>
      <c r="J13" s="11">
        <v>4.4950000000000001</v>
      </c>
      <c r="K13" s="11">
        <v>3.5519174999999996</v>
      </c>
      <c r="L13" s="11">
        <v>3.5049999999999999</v>
      </c>
      <c r="M13" s="11">
        <v>3.6850000000000001</v>
      </c>
      <c r="N13" s="11">
        <v>3.3727499999999999</v>
      </c>
      <c r="O13" s="11">
        <v>3.49</v>
      </c>
      <c r="P13" s="15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258</v>
      </c>
      <c r="C14" s="29"/>
      <c r="D14" s="24">
        <v>8.2274337837910903E-3</v>
      </c>
      <c r="E14" s="24">
        <v>2.9268868558020512E-2</v>
      </c>
      <c r="F14" s="24">
        <v>4.4572039067858102E-2</v>
      </c>
      <c r="G14" s="24">
        <v>2.9268868558020508E-2</v>
      </c>
      <c r="H14" s="24">
        <v>1.5513435037626899E-2</v>
      </c>
      <c r="I14" s="24">
        <v>5.1639777949432274E-2</v>
      </c>
      <c r="J14" s="24">
        <v>9.5916630466254413E-2</v>
      </c>
      <c r="K14" s="24">
        <v>1.1998755629925088E-2</v>
      </c>
      <c r="L14" s="24">
        <v>8.1649658092772581E-2</v>
      </c>
      <c r="M14" s="24">
        <v>8.765766747219933E-2</v>
      </c>
      <c r="N14" s="24">
        <v>2.7820046728932707E-2</v>
      </c>
      <c r="O14" s="24">
        <v>5.8991524815010396E-2</v>
      </c>
      <c r="P14" s="205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2.3883863785039406E-3</v>
      </c>
      <c r="E15" s="13">
        <v>8.0006018837413696E-3</v>
      </c>
      <c r="F15" s="13">
        <v>1.3135178507227339E-2</v>
      </c>
      <c r="G15" s="13">
        <v>8.0372179106692459E-3</v>
      </c>
      <c r="H15" s="13">
        <v>5.1751701448772038E-3</v>
      </c>
      <c r="I15" s="13">
        <v>1.447844241572867E-2</v>
      </c>
      <c r="J15" s="13">
        <v>2.1267545557927803E-2</v>
      </c>
      <c r="K15" s="13">
        <v>3.3775605281527996E-3</v>
      </c>
      <c r="L15" s="13">
        <v>2.3284123030258341E-2</v>
      </c>
      <c r="M15" s="13">
        <v>2.3954545674676444E-2</v>
      </c>
      <c r="N15" s="13">
        <v>8.233097092062179E-3</v>
      </c>
      <c r="O15" s="13">
        <v>1.6922411019796444E-2</v>
      </c>
      <c r="P15" s="15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-2.3822216869489932E-2</v>
      </c>
      <c r="E16" s="13">
        <v>3.6698293049103548E-2</v>
      </c>
      <c r="F16" s="13">
        <v>-3.8397391959920646E-2</v>
      </c>
      <c r="G16" s="13">
        <v>3.1975293991932219E-2</v>
      </c>
      <c r="H16" s="13">
        <v>-0.15052138957716743</v>
      </c>
      <c r="I16" s="13">
        <v>1.0721798234661462E-2</v>
      </c>
      <c r="J16" s="13">
        <v>0.2780435448705576</v>
      </c>
      <c r="K16" s="13">
        <v>6.7048875365369742E-3</v>
      </c>
      <c r="L16" s="13">
        <v>-6.2809983711556994E-3</v>
      </c>
      <c r="M16" s="13">
        <v>3.6981672992533632E-2</v>
      </c>
      <c r="N16" s="13">
        <v>-4.2445002151916378E-2</v>
      </c>
      <c r="O16" s="13">
        <v>-1.2137517202048143E-2</v>
      </c>
      <c r="P16" s="15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0.47</v>
      </c>
      <c r="E17" s="45">
        <v>0.72</v>
      </c>
      <c r="F17" s="45">
        <v>0.76</v>
      </c>
      <c r="G17" s="45">
        <v>0.63</v>
      </c>
      <c r="H17" s="45">
        <v>2.98</v>
      </c>
      <c r="I17" s="45">
        <v>0.21</v>
      </c>
      <c r="J17" s="45">
        <v>5.49</v>
      </c>
      <c r="K17" s="45">
        <v>0.13</v>
      </c>
      <c r="L17" s="45">
        <v>0.13</v>
      </c>
      <c r="M17" s="45">
        <v>0.73</v>
      </c>
      <c r="N17" s="45">
        <v>0.84</v>
      </c>
      <c r="O17" s="45">
        <v>0.24</v>
      </c>
      <c r="P17" s="15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5"/>
    </row>
    <row r="19" spans="1:65" ht="15">
      <c r="B19" s="8" t="s">
        <v>518</v>
      </c>
      <c r="BM19" s="28" t="s">
        <v>329</v>
      </c>
    </row>
    <row r="20" spans="1:65" ht="15">
      <c r="A20" s="25" t="s">
        <v>7</v>
      </c>
      <c r="B20" s="18" t="s">
        <v>111</v>
      </c>
      <c r="C20" s="15" t="s">
        <v>112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5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0" t="s">
        <v>280</v>
      </c>
      <c r="E21" s="151" t="s">
        <v>294</v>
      </c>
      <c r="F21" s="151" t="s">
        <v>303</v>
      </c>
      <c r="G21" s="151" t="s">
        <v>281</v>
      </c>
      <c r="H21" s="151" t="s">
        <v>285</v>
      </c>
      <c r="I21" s="151" t="s">
        <v>286</v>
      </c>
      <c r="J21" s="1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305</v>
      </c>
      <c r="E22" s="11" t="s">
        <v>305</v>
      </c>
      <c r="F22" s="11" t="s">
        <v>305</v>
      </c>
      <c r="G22" s="11" t="s">
        <v>305</v>
      </c>
      <c r="H22" s="11" t="s">
        <v>305</v>
      </c>
      <c r="I22" s="11" t="s">
        <v>305</v>
      </c>
      <c r="J22" s="15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15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16">
        <v>100</v>
      </c>
      <c r="E24" s="226">
        <v>200</v>
      </c>
      <c r="F24" s="216">
        <v>100</v>
      </c>
      <c r="G24" s="226" t="s">
        <v>96</v>
      </c>
      <c r="H24" s="226">
        <v>500</v>
      </c>
      <c r="I24" s="216" t="s">
        <v>95</v>
      </c>
      <c r="J24" s="218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>
        <v>1</v>
      </c>
    </row>
    <row r="25" spans="1:65">
      <c r="A25" s="30"/>
      <c r="B25" s="19">
        <v>1</v>
      </c>
      <c r="C25" s="9">
        <v>2</v>
      </c>
      <c r="D25" s="221">
        <v>100</v>
      </c>
      <c r="E25" s="227">
        <v>400</v>
      </c>
      <c r="F25" s="221">
        <v>100</v>
      </c>
      <c r="G25" s="227" t="s">
        <v>96</v>
      </c>
      <c r="H25" s="227">
        <v>600</v>
      </c>
      <c r="I25" s="221">
        <v>200</v>
      </c>
      <c r="J25" s="218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20">
        <v>1</v>
      </c>
    </row>
    <row r="26" spans="1:65">
      <c r="A26" s="30"/>
      <c r="B26" s="19">
        <v>1</v>
      </c>
      <c r="C26" s="9">
        <v>3</v>
      </c>
      <c r="D26" s="221">
        <v>100</v>
      </c>
      <c r="E26" s="227">
        <v>400</v>
      </c>
      <c r="F26" s="221">
        <v>100</v>
      </c>
      <c r="G26" s="227" t="s">
        <v>96</v>
      </c>
      <c r="H26" s="227">
        <v>500</v>
      </c>
      <c r="I26" s="221" t="s">
        <v>95</v>
      </c>
      <c r="J26" s="218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20">
        <v>16</v>
      </c>
    </row>
    <row r="27" spans="1:65">
      <c r="A27" s="30"/>
      <c r="B27" s="19">
        <v>1</v>
      </c>
      <c r="C27" s="9">
        <v>4</v>
      </c>
      <c r="D27" s="221">
        <v>100</v>
      </c>
      <c r="E27" s="227">
        <v>400</v>
      </c>
      <c r="F27" s="221">
        <v>200</v>
      </c>
      <c r="G27" s="227" t="s">
        <v>96</v>
      </c>
      <c r="H27" s="227">
        <v>200</v>
      </c>
      <c r="I27" s="221">
        <v>100</v>
      </c>
      <c r="J27" s="218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20">
        <v>108.333333333333</v>
      </c>
    </row>
    <row r="28" spans="1:65">
      <c r="A28" s="30"/>
      <c r="B28" s="19">
        <v>1</v>
      </c>
      <c r="C28" s="9">
        <v>5</v>
      </c>
      <c r="D28" s="221">
        <v>100</v>
      </c>
      <c r="E28" s="227">
        <v>400</v>
      </c>
      <c r="F28" s="221" t="s">
        <v>95</v>
      </c>
      <c r="G28" s="227" t="s">
        <v>96</v>
      </c>
      <c r="H28" s="227">
        <v>400</v>
      </c>
      <c r="I28" s="221">
        <v>100</v>
      </c>
      <c r="J28" s="218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20">
        <v>7</v>
      </c>
    </row>
    <row r="29" spans="1:65">
      <c r="A29" s="30"/>
      <c r="B29" s="19">
        <v>1</v>
      </c>
      <c r="C29" s="9">
        <v>6</v>
      </c>
      <c r="D29" s="221">
        <v>100</v>
      </c>
      <c r="E29" s="227">
        <v>400</v>
      </c>
      <c r="F29" s="221">
        <v>200</v>
      </c>
      <c r="G29" s="227" t="s">
        <v>96</v>
      </c>
      <c r="H29" s="227">
        <v>400</v>
      </c>
      <c r="I29" s="221">
        <v>100</v>
      </c>
      <c r="J29" s="218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23"/>
    </row>
    <row r="30" spans="1:65">
      <c r="A30" s="30"/>
      <c r="B30" s="20" t="s">
        <v>256</v>
      </c>
      <c r="C30" s="12"/>
      <c r="D30" s="224">
        <v>100</v>
      </c>
      <c r="E30" s="224">
        <v>366.66666666666669</v>
      </c>
      <c r="F30" s="224">
        <v>140</v>
      </c>
      <c r="G30" s="224" t="s">
        <v>675</v>
      </c>
      <c r="H30" s="224">
        <v>433.33333333333331</v>
      </c>
      <c r="I30" s="224">
        <v>125</v>
      </c>
      <c r="J30" s="218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23"/>
    </row>
    <row r="31" spans="1:65">
      <c r="A31" s="30"/>
      <c r="B31" s="3" t="s">
        <v>257</v>
      </c>
      <c r="C31" s="29"/>
      <c r="D31" s="221">
        <v>100</v>
      </c>
      <c r="E31" s="221">
        <v>400</v>
      </c>
      <c r="F31" s="221">
        <v>100</v>
      </c>
      <c r="G31" s="221" t="s">
        <v>675</v>
      </c>
      <c r="H31" s="221">
        <v>450</v>
      </c>
      <c r="I31" s="221">
        <v>100</v>
      </c>
      <c r="J31" s="218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23"/>
    </row>
    <row r="32" spans="1:65">
      <c r="A32" s="30"/>
      <c r="B32" s="3" t="s">
        <v>258</v>
      </c>
      <c r="C32" s="29"/>
      <c r="D32" s="221">
        <v>0</v>
      </c>
      <c r="E32" s="221">
        <v>81.649658092772654</v>
      </c>
      <c r="F32" s="221">
        <v>54.772255750516614</v>
      </c>
      <c r="G32" s="221" t="s">
        <v>675</v>
      </c>
      <c r="H32" s="221">
        <v>136.6260102127946</v>
      </c>
      <c r="I32" s="221">
        <v>50</v>
      </c>
      <c r="J32" s="218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23"/>
    </row>
    <row r="33" spans="1:65">
      <c r="A33" s="30"/>
      <c r="B33" s="3" t="s">
        <v>86</v>
      </c>
      <c r="C33" s="29"/>
      <c r="D33" s="13">
        <v>0</v>
      </c>
      <c r="E33" s="13">
        <v>0.22268088570756178</v>
      </c>
      <c r="F33" s="13">
        <v>0.39123039821797584</v>
      </c>
      <c r="G33" s="13" t="s">
        <v>675</v>
      </c>
      <c r="H33" s="13">
        <v>0.31529079279875677</v>
      </c>
      <c r="I33" s="13">
        <v>0.4</v>
      </c>
      <c r="J33" s="15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259</v>
      </c>
      <c r="C34" s="29"/>
      <c r="D34" s="13">
        <v>-7.6923076923074096E-2</v>
      </c>
      <c r="E34" s="13">
        <v>2.3846153846153952</v>
      </c>
      <c r="F34" s="13">
        <v>0.29230769230769615</v>
      </c>
      <c r="G34" s="13" t="s">
        <v>675</v>
      </c>
      <c r="H34" s="13">
        <v>3.0000000000000124</v>
      </c>
      <c r="I34" s="13">
        <v>0.1538461538461573</v>
      </c>
      <c r="J34" s="15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260</v>
      </c>
      <c r="C35" s="47"/>
      <c r="D35" s="45">
        <v>0.14000000000000001</v>
      </c>
      <c r="E35" s="45">
        <v>2.86</v>
      </c>
      <c r="F35" s="45">
        <v>0.14000000000000001</v>
      </c>
      <c r="G35" s="45">
        <v>1.21</v>
      </c>
      <c r="H35" s="45">
        <v>3.61</v>
      </c>
      <c r="I35" s="45">
        <v>0.14000000000000001</v>
      </c>
      <c r="J35" s="15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BM36" s="55"/>
    </row>
    <row r="37" spans="1:65" ht="15">
      <c r="B37" s="8" t="s">
        <v>519</v>
      </c>
      <c r="BM37" s="28" t="s">
        <v>329</v>
      </c>
    </row>
    <row r="38" spans="1:65" ht="15">
      <c r="A38" s="25" t="s">
        <v>10</v>
      </c>
      <c r="B38" s="18" t="s">
        <v>111</v>
      </c>
      <c r="C38" s="15" t="s">
        <v>112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5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0" t="s">
        <v>279</v>
      </c>
      <c r="E39" s="151" t="s">
        <v>280</v>
      </c>
      <c r="F39" s="151" t="s">
        <v>294</v>
      </c>
      <c r="G39" s="151" t="s">
        <v>303</v>
      </c>
      <c r="H39" s="151" t="s">
        <v>281</v>
      </c>
      <c r="I39" s="151" t="s">
        <v>282</v>
      </c>
      <c r="J39" s="151" t="s">
        <v>283</v>
      </c>
      <c r="K39" s="151" t="s">
        <v>298</v>
      </c>
      <c r="L39" s="151" t="s">
        <v>285</v>
      </c>
      <c r="M39" s="151" t="s">
        <v>286</v>
      </c>
      <c r="N39" s="151" t="s">
        <v>304</v>
      </c>
      <c r="O39" s="15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98</v>
      </c>
      <c r="E40" s="11" t="s">
        <v>305</v>
      </c>
      <c r="F40" s="11" t="s">
        <v>305</v>
      </c>
      <c r="G40" s="11" t="s">
        <v>305</v>
      </c>
      <c r="H40" s="11" t="s">
        <v>305</v>
      </c>
      <c r="I40" s="11" t="s">
        <v>98</v>
      </c>
      <c r="J40" s="11" t="s">
        <v>98</v>
      </c>
      <c r="K40" s="11" t="s">
        <v>98</v>
      </c>
      <c r="L40" s="11" t="s">
        <v>305</v>
      </c>
      <c r="M40" s="11" t="s">
        <v>305</v>
      </c>
      <c r="N40" s="11" t="s">
        <v>305</v>
      </c>
      <c r="O40" s="15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15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233</v>
      </c>
      <c r="E42" s="216">
        <v>90</v>
      </c>
      <c r="F42" s="226" t="s">
        <v>306</v>
      </c>
      <c r="G42" s="216" t="s">
        <v>95</v>
      </c>
      <c r="H42" s="226" t="s">
        <v>96</v>
      </c>
      <c r="I42" s="226" t="s">
        <v>307</v>
      </c>
      <c r="J42" s="216">
        <v>90</v>
      </c>
      <c r="K42" s="216">
        <v>273.62290000000002</v>
      </c>
      <c r="L42" s="216">
        <v>90</v>
      </c>
      <c r="M42" s="226" t="s">
        <v>95</v>
      </c>
      <c r="N42" s="216">
        <v>457</v>
      </c>
      <c r="O42" s="218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1">
        <v>224</v>
      </c>
      <c r="E43" s="221">
        <v>180</v>
      </c>
      <c r="F43" s="227" t="s">
        <v>306</v>
      </c>
      <c r="G43" s="221" t="s">
        <v>95</v>
      </c>
      <c r="H43" s="227" t="s">
        <v>96</v>
      </c>
      <c r="I43" s="227" t="s">
        <v>307</v>
      </c>
      <c r="J43" s="221">
        <v>450</v>
      </c>
      <c r="K43" s="221">
        <v>242.8348</v>
      </c>
      <c r="L43" s="221">
        <v>180</v>
      </c>
      <c r="M43" s="227" t="s">
        <v>95</v>
      </c>
      <c r="N43" s="221">
        <v>519</v>
      </c>
      <c r="O43" s="218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>
        <v>2</v>
      </c>
    </row>
    <row r="44" spans="1:65">
      <c r="A44" s="30"/>
      <c r="B44" s="19">
        <v>1</v>
      </c>
      <c r="C44" s="9">
        <v>3</v>
      </c>
      <c r="D44" s="221">
        <v>215</v>
      </c>
      <c r="E44" s="221">
        <v>90</v>
      </c>
      <c r="F44" s="227" t="s">
        <v>306</v>
      </c>
      <c r="G44" s="221">
        <v>100</v>
      </c>
      <c r="H44" s="227" t="s">
        <v>96</v>
      </c>
      <c r="I44" s="227" t="s">
        <v>307</v>
      </c>
      <c r="J44" s="221">
        <v>180</v>
      </c>
      <c r="K44" s="221">
        <v>225.36949999999999</v>
      </c>
      <c r="L44" s="221">
        <v>90</v>
      </c>
      <c r="M44" s="227" t="s">
        <v>95</v>
      </c>
      <c r="N44" s="221">
        <v>475</v>
      </c>
      <c r="O44" s="218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1">
        <v>224</v>
      </c>
      <c r="E45" s="221">
        <v>180</v>
      </c>
      <c r="F45" s="227" t="s">
        <v>306</v>
      </c>
      <c r="G45" s="221">
        <v>100</v>
      </c>
      <c r="H45" s="227" t="s">
        <v>96</v>
      </c>
      <c r="I45" s="227" t="s">
        <v>307</v>
      </c>
      <c r="J45" s="221">
        <v>360</v>
      </c>
      <c r="K45" s="221">
        <v>216.86070000000001</v>
      </c>
      <c r="L45" s="221" t="s">
        <v>306</v>
      </c>
      <c r="M45" s="227" t="s">
        <v>95</v>
      </c>
      <c r="N45" s="221">
        <v>403</v>
      </c>
      <c r="O45" s="218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213.468278847589</v>
      </c>
    </row>
    <row r="46" spans="1:65">
      <c r="A46" s="30"/>
      <c r="B46" s="19">
        <v>1</v>
      </c>
      <c r="C46" s="9">
        <v>5</v>
      </c>
      <c r="D46" s="221">
        <v>215</v>
      </c>
      <c r="E46" s="221">
        <v>90</v>
      </c>
      <c r="F46" s="227" t="s">
        <v>306</v>
      </c>
      <c r="G46" s="221">
        <v>100</v>
      </c>
      <c r="H46" s="227" t="s">
        <v>96</v>
      </c>
      <c r="I46" s="227" t="s">
        <v>307</v>
      </c>
      <c r="J46" s="221">
        <v>270</v>
      </c>
      <c r="K46" s="221">
        <v>251.9033</v>
      </c>
      <c r="L46" s="221">
        <v>180</v>
      </c>
      <c r="M46" s="227" t="s">
        <v>95</v>
      </c>
      <c r="N46" s="221">
        <v>519</v>
      </c>
      <c r="O46" s="218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8</v>
      </c>
    </row>
    <row r="47" spans="1:65">
      <c r="A47" s="30"/>
      <c r="B47" s="19">
        <v>1</v>
      </c>
      <c r="C47" s="9">
        <v>6</v>
      </c>
      <c r="D47" s="221">
        <v>206</v>
      </c>
      <c r="E47" s="221">
        <v>90</v>
      </c>
      <c r="F47" s="227" t="s">
        <v>306</v>
      </c>
      <c r="G47" s="221">
        <v>100</v>
      </c>
      <c r="H47" s="227" t="s">
        <v>96</v>
      </c>
      <c r="I47" s="227" t="s">
        <v>307</v>
      </c>
      <c r="J47" s="221" t="s">
        <v>306</v>
      </c>
      <c r="K47" s="221">
        <v>269.92829999999998</v>
      </c>
      <c r="L47" s="221">
        <v>90</v>
      </c>
      <c r="M47" s="227" t="s">
        <v>95</v>
      </c>
      <c r="N47" s="221">
        <v>519</v>
      </c>
      <c r="O47" s="218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3"/>
    </row>
    <row r="48" spans="1:65">
      <c r="A48" s="30"/>
      <c r="B48" s="20" t="s">
        <v>256</v>
      </c>
      <c r="C48" s="12"/>
      <c r="D48" s="224">
        <v>219.5</v>
      </c>
      <c r="E48" s="224">
        <v>120</v>
      </c>
      <c r="F48" s="224" t="s">
        <v>675</v>
      </c>
      <c r="G48" s="224">
        <v>100</v>
      </c>
      <c r="H48" s="224" t="s">
        <v>675</v>
      </c>
      <c r="I48" s="224" t="s">
        <v>675</v>
      </c>
      <c r="J48" s="224">
        <v>270</v>
      </c>
      <c r="K48" s="224">
        <v>246.75325000000001</v>
      </c>
      <c r="L48" s="224">
        <v>126</v>
      </c>
      <c r="M48" s="224" t="s">
        <v>675</v>
      </c>
      <c r="N48" s="224">
        <v>482</v>
      </c>
      <c r="O48" s="218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3"/>
    </row>
    <row r="49" spans="1:65">
      <c r="A49" s="30"/>
      <c r="B49" s="3" t="s">
        <v>257</v>
      </c>
      <c r="C49" s="29"/>
      <c r="D49" s="221">
        <v>219.5</v>
      </c>
      <c r="E49" s="221">
        <v>90</v>
      </c>
      <c r="F49" s="221" t="s">
        <v>675</v>
      </c>
      <c r="G49" s="221">
        <v>100</v>
      </c>
      <c r="H49" s="221" t="s">
        <v>675</v>
      </c>
      <c r="I49" s="221" t="s">
        <v>675</v>
      </c>
      <c r="J49" s="221">
        <v>270</v>
      </c>
      <c r="K49" s="221">
        <v>247.36905000000002</v>
      </c>
      <c r="L49" s="221">
        <v>90</v>
      </c>
      <c r="M49" s="221" t="s">
        <v>675</v>
      </c>
      <c r="N49" s="221">
        <v>497</v>
      </c>
      <c r="O49" s="218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3"/>
    </row>
    <row r="50" spans="1:65">
      <c r="A50" s="30"/>
      <c r="B50" s="3" t="s">
        <v>258</v>
      </c>
      <c r="C50" s="29"/>
      <c r="D50" s="221">
        <v>9.4392796335313633</v>
      </c>
      <c r="E50" s="221">
        <v>46.475800154489001</v>
      </c>
      <c r="F50" s="221" t="s">
        <v>675</v>
      </c>
      <c r="G50" s="221">
        <v>0</v>
      </c>
      <c r="H50" s="221" t="s">
        <v>675</v>
      </c>
      <c r="I50" s="221" t="s">
        <v>675</v>
      </c>
      <c r="J50" s="221">
        <v>142.30249470757707</v>
      </c>
      <c r="K50" s="221">
        <v>23.029405587617756</v>
      </c>
      <c r="L50" s="221">
        <v>49.295030175464952</v>
      </c>
      <c r="M50" s="221" t="s">
        <v>675</v>
      </c>
      <c r="N50" s="221">
        <v>46.951038327176533</v>
      </c>
      <c r="O50" s="218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3"/>
    </row>
    <row r="51" spans="1:65">
      <c r="A51" s="30"/>
      <c r="B51" s="3" t="s">
        <v>86</v>
      </c>
      <c r="C51" s="29"/>
      <c r="D51" s="13">
        <v>4.3003551861190724E-2</v>
      </c>
      <c r="E51" s="13">
        <v>0.38729833462074165</v>
      </c>
      <c r="F51" s="13" t="s">
        <v>675</v>
      </c>
      <c r="G51" s="13">
        <v>0</v>
      </c>
      <c r="H51" s="13" t="s">
        <v>675</v>
      </c>
      <c r="I51" s="13" t="s">
        <v>675</v>
      </c>
      <c r="J51" s="13">
        <v>0.52704627669472992</v>
      </c>
      <c r="K51" s="13">
        <v>9.3329695100744389E-2</v>
      </c>
      <c r="L51" s="13">
        <v>0.39123039821797578</v>
      </c>
      <c r="M51" s="13" t="s">
        <v>675</v>
      </c>
      <c r="N51" s="13">
        <v>9.7408793209909819E-2</v>
      </c>
      <c r="O51" s="15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259</v>
      </c>
      <c r="C52" s="29"/>
      <c r="D52" s="13">
        <v>2.825581948275091E-2</v>
      </c>
      <c r="E52" s="13">
        <v>-0.43785558843767602</v>
      </c>
      <c r="F52" s="13" t="s">
        <v>675</v>
      </c>
      <c r="G52" s="13">
        <v>-0.53154632369806332</v>
      </c>
      <c r="H52" s="13" t="s">
        <v>675</v>
      </c>
      <c r="I52" s="13" t="s">
        <v>675</v>
      </c>
      <c r="J52" s="13">
        <v>0.26482492601522889</v>
      </c>
      <c r="K52" s="13">
        <v>0.15592467101950835</v>
      </c>
      <c r="L52" s="13">
        <v>-0.40974836785955993</v>
      </c>
      <c r="M52" s="13" t="s">
        <v>675</v>
      </c>
      <c r="N52" s="13">
        <v>1.2579467197753345</v>
      </c>
      <c r="O52" s="15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260</v>
      </c>
      <c r="C53" s="47"/>
      <c r="D53" s="45">
        <v>0.67</v>
      </c>
      <c r="E53" s="45">
        <v>0</v>
      </c>
      <c r="F53" s="45">
        <v>0.5</v>
      </c>
      <c r="G53" s="45">
        <v>0.24</v>
      </c>
      <c r="H53" s="45">
        <v>0.77</v>
      </c>
      <c r="I53" s="45">
        <v>2.57</v>
      </c>
      <c r="J53" s="45">
        <v>0.75</v>
      </c>
      <c r="K53" s="45">
        <v>0.86</v>
      </c>
      <c r="L53" s="45">
        <v>0.05</v>
      </c>
      <c r="M53" s="45">
        <v>0.47</v>
      </c>
      <c r="N53" s="45">
        <v>2.44</v>
      </c>
      <c r="O53" s="15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5"/>
    </row>
    <row r="55" spans="1:65" ht="15">
      <c r="B55" s="8" t="s">
        <v>520</v>
      </c>
      <c r="BM55" s="28" t="s">
        <v>329</v>
      </c>
    </row>
    <row r="56" spans="1:65" ht="15">
      <c r="A56" s="25" t="s">
        <v>16</v>
      </c>
      <c r="B56" s="18" t="s">
        <v>111</v>
      </c>
      <c r="C56" s="15" t="s">
        <v>112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15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0" t="s">
        <v>280</v>
      </c>
      <c r="E57" s="151" t="s">
        <v>294</v>
      </c>
      <c r="F57" s="151" t="s">
        <v>303</v>
      </c>
      <c r="G57" s="151" t="s">
        <v>281</v>
      </c>
      <c r="H57" s="151" t="s">
        <v>285</v>
      </c>
      <c r="I57" s="151" t="s">
        <v>286</v>
      </c>
      <c r="J57" s="15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305</v>
      </c>
      <c r="E58" s="11" t="s">
        <v>305</v>
      </c>
      <c r="F58" s="11" t="s">
        <v>305</v>
      </c>
      <c r="G58" s="11" t="s">
        <v>305</v>
      </c>
      <c r="H58" s="11" t="s">
        <v>305</v>
      </c>
      <c r="I58" s="11" t="s">
        <v>305</v>
      </c>
      <c r="J58" s="15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15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16">
        <v>100</v>
      </c>
      <c r="E60" s="216" t="s">
        <v>95</v>
      </c>
      <c r="F60" s="216">
        <v>100</v>
      </c>
      <c r="G60" s="216">
        <v>66</v>
      </c>
      <c r="H60" s="216">
        <v>200</v>
      </c>
      <c r="I60" s="226" t="s">
        <v>95</v>
      </c>
      <c r="J60" s="218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20">
        <v>1</v>
      </c>
    </row>
    <row r="61" spans="1:65">
      <c r="A61" s="30"/>
      <c r="B61" s="19">
        <v>1</v>
      </c>
      <c r="C61" s="9">
        <v>2</v>
      </c>
      <c r="D61" s="221">
        <v>100</v>
      </c>
      <c r="E61" s="221" t="s">
        <v>95</v>
      </c>
      <c r="F61" s="221">
        <v>100</v>
      </c>
      <c r="G61" s="221">
        <v>68</v>
      </c>
      <c r="H61" s="221">
        <v>200</v>
      </c>
      <c r="I61" s="227" t="s">
        <v>95</v>
      </c>
      <c r="J61" s="218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3</v>
      </c>
    </row>
    <row r="62" spans="1:65">
      <c r="A62" s="30"/>
      <c r="B62" s="19">
        <v>1</v>
      </c>
      <c r="C62" s="9">
        <v>3</v>
      </c>
      <c r="D62" s="221">
        <v>100</v>
      </c>
      <c r="E62" s="221" t="s">
        <v>95</v>
      </c>
      <c r="F62" s="221">
        <v>100</v>
      </c>
      <c r="G62" s="221">
        <v>56</v>
      </c>
      <c r="H62" s="221">
        <v>200</v>
      </c>
      <c r="I62" s="227" t="s">
        <v>95</v>
      </c>
      <c r="J62" s="218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16</v>
      </c>
    </row>
    <row r="63" spans="1:65">
      <c r="A63" s="30"/>
      <c r="B63" s="19">
        <v>1</v>
      </c>
      <c r="C63" s="9">
        <v>4</v>
      </c>
      <c r="D63" s="221">
        <v>100</v>
      </c>
      <c r="E63" s="221">
        <v>100</v>
      </c>
      <c r="F63" s="221">
        <v>100</v>
      </c>
      <c r="G63" s="221">
        <v>65</v>
      </c>
      <c r="H63" s="221">
        <v>100</v>
      </c>
      <c r="I63" s="227" t="s">
        <v>95</v>
      </c>
      <c r="J63" s="218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101.066666666667</v>
      </c>
    </row>
    <row r="64" spans="1:65">
      <c r="A64" s="30"/>
      <c r="B64" s="19">
        <v>1</v>
      </c>
      <c r="C64" s="9">
        <v>5</v>
      </c>
      <c r="D64" s="221">
        <v>100</v>
      </c>
      <c r="E64" s="221" t="s">
        <v>95</v>
      </c>
      <c r="F64" s="221">
        <v>100</v>
      </c>
      <c r="G64" s="221">
        <v>67</v>
      </c>
      <c r="H64" s="221">
        <v>200</v>
      </c>
      <c r="I64" s="227" t="s">
        <v>95</v>
      </c>
      <c r="J64" s="218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9</v>
      </c>
    </row>
    <row r="65" spans="1:65">
      <c r="A65" s="30"/>
      <c r="B65" s="19">
        <v>1</v>
      </c>
      <c r="C65" s="9">
        <v>6</v>
      </c>
      <c r="D65" s="221">
        <v>100</v>
      </c>
      <c r="E65" s="221" t="s">
        <v>95</v>
      </c>
      <c r="F65" s="221">
        <v>100</v>
      </c>
      <c r="G65" s="221">
        <v>60</v>
      </c>
      <c r="H65" s="221">
        <v>200</v>
      </c>
      <c r="I65" s="227" t="s">
        <v>95</v>
      </c>
      <c r="J65" s="218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3"/>
    </row>
    <row r="66" spans="1:65">
      <c r="A66" s="30"/>
      <c r="B66" s="20" t="s">
        <v>256</v>
      </c>
      <c r="C66" s="12"/>
      <c r="D66" s="224">
        <v>100</v>
      </c>
      <c r="E66" s="224">
        <v>100</v>
      </c>
      <c r="F66" s="224">
        <v>100</v>
      </c>
      <c r="G66" s="224">
        <v>63.666666666666664</v>
      </c>
      <c r="H66" s="224">
        <v>183.33333333333334</v>
      </c>
      <c r="I66" s="224" t="s">
        <v>675</v>
      </c>
      <c r="J66" s="218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3"/>
    </row>
    <row r="67" spans="1:65">
      <c r="A67" s="30"/>
      <c r="B67" s="3" t="s">
        <v>257</v>
      </c>
      <c r="C67" s="29"/>
      <c r="D67" s="221">
        <v>100</v>
      </c>
      <c r="E67" s="221">
        <v>100</v>
      </c>
      <c r="F67" s="221">
        <v>100</v>
      </c>
      <c r="G67" s="221">
        <v>65.5</v>
      </c>
      <c r="H67" s="221">
        <v>200</v>
      </c>
      <c r="I67" s="221" t="s">
        <v>675</v>
      </c>
      <c r="J67" s="218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3"/>
    </row>
    <row r="68" spans="1:65">
      <c r="A68" s="30"/>
      <c r="B68" s="3" t="s">
        <v>258</v>
      </c>
      <c r="C68" s="29"/>
      <c r="D68" s="221">
        <v>0</v>
      </c>
      <c r="E68" s="221" t="s">
        <v>675</v>
      </c>
      <c r="F68" s="221">
        <v>0</v>
      </c>
      <c r="G68" s="221">
        <v>4.6761807778000488</v>
      </c>
      <c r="H68" s="221">
        <v>40.824829046386327</v>
      </c>
      <c r="I68" s="221" t="s">
        <v>675</v>
      </c>
      <c r="J68" s="218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3"/>
    </row>
    <row r="69" spans="1:65">
      <c r="A69" s="30"/>
      <c r="B69" s="3" t="s">
        <v>86</v>
      </c>
      <c r="C69" s="29"/>
      <c r="D69" s="13">
        <v>0</v>
      </c>
      <c r="E69" s="13" t="s">
        <v>675</v>
      </c>
      <c r="F69" s="13">
        <v>0</v>
      </c>
      <c r="G69" s="13">
        <v>7.3447865619896052E-2</v>
      </c>
      <c r="H69" s="13">
        <v>0.22268088570756178</v>
      </c>
      <c r="I69" s="13" t="s">
        <v>675</v>
      </c>
      <c r="J69" s="15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259</v>
      </c>
      <c r="C70" s="29"/>
      <c r="D70" s="13">
        <v>-1.055408970976579E-2</v>
      </c>
      <c r="E70" s="13">
        <v>-1.055408970976579E-2</v>
      </c>
      <c r="F70" s="13">
        <v>-1.055408970976579E-2</v>
      </c>
      <c r="G70" s="13">
        <v>-0.37005277044855089</v>
      </c>
      <c r="H70" s="13">
        <v>0.81398416886542946</v>
      </c>
      <c r="I70" s="13" t="s">
        <v>675</v>
      </c>
      <c r="J70" s="15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260</v>
      </c>
      <c r="C71" s="47"/>
      <c r="D71" s="45">
        <v>0.59</v>
      </c>
      <c r="E71" s="45">
        <v>0.76</v>
      </c>
      <c r="F71" s="45">
        <v>0.59</v>
      </c>
      <c r="G71" s="45">
        <v>0.59</v>
      </c>
      <c r="H71" s="45">
        <v>3.29</v>
      </c>
      <c r="I71" s="45">
        <v>1.03</v>
      </c>
      <c r="J71" s="15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521</v>
      </c>
      <c r="BM73" s="28" t="s">
        <v>66</v>
      </c>
    </row>
    <row r="74" spans="1:65" ht="15">
      <c r="A74" s="25" t="s">
        <v>102</v>
      </c>
      <c r="B74" s="18" t="s">
        <v>111</v>
      </c>
      <c r="C74" s="15" t="s">
        <v>112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52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0" t="s">
        <v>279</v>
      </c>
      <c r="E75" s="151" t="s">
        <v>280</v>
      </c>
      <c r="F75" s="151" t="s">
        <v>294</v>
      </c>
      <c r="G75" s="151" t="s">
        <v>303</v>
      </c>
      <c r="H75" s="151" t="s">
        <v>281</v>
      </c>
      <c r="I75" s="151" t="s">
        <v>282</v>
      </c>
      <c r="J75" s="151" t="s">
        <v>283</v>
      </c>
      <c r="K75" s="151" t="s">
        <v>298</v>
      </c>
      <c r="L75" s="151" t="s">
        <v>285</v>
      </c>
      <c r="M75" s="151" t="s">
        <v>286</v>
      </c>
      <c r="N75" s="151" t="s">
        <v>304</v>
      </c>
      <c r="O75" s="151" t="s">
        <v>301</v>
      </c>
      <c r="P75" s="152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98</v>
      </c>
      <c r="E76" s="11" t="s">
        <v>305</v>
      </c>
      <c r="F76" s="11" t="s">
        <v>305</v>
      </c>
      <c r="G76" s="11" t="s">
        <v>305</v>
      </c>
      <c r="H76" s="11" t="s">
        <v>305</v>
      </c>
      <c r="I76" s="11" t="s">
        <v>98</v>
      </c>
      <c r="J76" s="11" t="s">
        <v>98</v>
      </c>
      <c r="K76" s="11" t="s">
        <v>98</v>
      </c>
      <c r="L76" s="11" t="s">
        <v>305</v>
      </c>
      <c r="M76" s="11" t="s">
        <v>100</v>
      </c>
      <c r="N76" s="11" t="s">
        <v>305</v>
      </c>
      <c r="O76" s="11" t="s">
        <v>305</v>
      </c>
      <c r="P76" s="152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52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1.1698</v>
      </c>
      <c r="E78" s="22">
        <v>1.18</v>
      </c>
      <c r="F78" s="154">
        <v>1.5</v>
      </c>
      <c r="G78" s="22">
        <v>1.18</v>
      </c>
      <c r="H78" s="22">
        <v>1.2313000000000001</v>
      </c>
      <c r="I78" s="22">
        <v>1.2</v>
      </c>
      <c r="J78" s="22">
        <v>1.06</v>
      </c>
      <c r="K78" s="22">
        <v>1.0659999999999998</v>
      </c>
      <c r="L78" s="22">
        <v>1.1599999999999999</v>
      </c>
      <c r="M78" s="147">
        <v>1.399</v>
      </c>
      <c r="N78" s="22">
        <v>1.2100299999999999</v>
      </c>
      <c r="O78" s="22">
        <v>1.1299999999999999</v>
      </c>
      <c r="P78" s="15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1.1692</v>
      </c>
      <c r="E79" s="11">
        <v>1.1599999999999999</v>
      </c>
      <c r="F79" s="11">
        <v>1.1499999999999999</v>
      </c>
      <c r="G79" s="11">
        <v>1.19</v>
      </c>
      <c r="H79" s="11">
        <v>1.2453000000000001</v>
      </c>
      <c r="I79" s="11">
        <v>1.2</v>
      </c>
      <c r="J79" s="11">
        <v>0.98999999999999988</v>
      </c>
      <c r="K79" s="11">
        <v>1.0696400000000001</v>
      </c>
      <c r="L79" s="11">
        <v>1.18</v>
      </c>
      <c r="M79" s="148">
        <v>1.399</v>
      </c>
      <c r="N79" s="11">
        <v>1.218</v>
      </c>
      <c r="O79" s="11">
        <v>1.1200000000000001</v>
      </c>
      <c r="P79" s="152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e">
        <v>#N/A</v>
      </c>
    </row>
    <row r="80" spans="1:65">
      <c r="A80" s="30"/>
      <c r="B80" s="19">
        <v>1</v>
      </c>
      <c r="C80" s="9">
        <v>3</v>
      </c>
      <c r="D80" s="11">
        <v>1.1646000000000001</v>
      </c>
      <c r="E80" s="11">
        <v>1.17</v>
      </c>
      <c r="F80" s="11">
        <v>1.1100000000000001</v>
      </c>
      <c r="G80" s="11">
        <v>1.19</v>
      </c>
      <c r="H80" s="11">
        <v>1.2313000000000001</v>
      </c>
      <c r="I80" s="11">
        <v>1.2</v>
      </c>
      <c r="J80" s="11">
        <v>1.06</v>
      </c>
      <c r="K80" s="11">
        <v>1.0774400000000002</v>
      </c>
      <c r="L80" s="11">
        <v>1.18</v>
      </c>
      <c r="M80" s="148">
        <v>1.343</v>
      </c>
      <c r="N80" s="11">
        <v>1.20401</v>
      </c>
      <c r="O80" s="11">
        <v>1.1100000000000001</v>
      </c>
      <c r="P80" s="152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1.1734</v>
      </c>
      <c r="E81" s="11">
        <v>1.17</v>
      </c>
      <c r="F81" s="11">
        <v>1.1200000000000001</v>
      </c>
      <c r="G81" s="11">
        <v>1.2</v>
      </c>
      <c r="H81" s="11">
        <v>1.2313000000000001</v>
      </c>
      <c r="I81" s="11">
        <v>1.2</v>
      </c>
      <c r="J81" s="11">
        <v>1.1000000000000001</v>
      </c>
      <c r="K81" s="11">
        <v>1.0727600000000002</v>
      </c>
      <c r="L81" s="11">
        <v>1.1200000000000001</v>
      </c>
      <c r="M81" s="148">
        <v>1.3009999999999999</v>
      </c>
      <c r="N81" s="11">
        <v>1.19408</v>
      </c>
      <c r="O81" s="11">
        <v>1.1599999999999999</v>
      </c>
      <c r="P81" s="152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1.1573050800000002</v>
      </c>
    </row>
    <row r="82" spans="1:65">
      <c r="A82" s="30"/>
      <c r="B82" s="19">
        <v>1</v>
      </c>
      <c r="C82" s="9">
        <v>5</v>
      </c>
      <c r="D82" s="11">
        <v>1.1672</v>
      </c>
      <c r="E82" s="11">
        <v>1.17</v>
      </c>
      <c r="F82" s="11">
        <v>1.1499999999999999</v>
      </c>
      <c r="G82" s="11">
        <v>1.18</v>
      </c>
      <c r="H82" s="11">
        <v>1.2453000000000001</v>
      </c>
      <c r="I82" s="11">
        <v>1.2</v>
      </c>
      <c r="J82" s="11">
        <v>1.1100000000000001</v>
      </c>
      <c r="K82" s="11">
        <v>1.07796</v>
      </c>
      <c r="L82" s="11">
        <v>1.1599999999999999</v>
      </c>
      <c r="M82" s="148">
        <v>1.343</v>
      </c>
      <c r="N82" s="11">
        <v>1.23102</v>
      </c>
      <c r="O82" s="11">
        <v>1.1299999999999999</v>
      </c>
      <c r="P82" s="152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18</v>
      </c>
    </row>
    <row r="83" spans="1:65">
      <c r="A83" s="30"/>
      <c r="B83" s="19">
        <v>1</v>
      </c>
      <c r="C83" s="9">
        <v>6</v>
      </c>
      <c r="D83" s="11">
        <v>1.1691</v>
      </c>
      <c r="E83" s="11">
        <v>1.18</v>
      </c>
      <c r="F83" s="11">
        <v>1.1499999999999999</v>
      </c>
      <c r="G83" s="11">
        <v>1.18</v>
      </c>
      <c r="H83" s="11">
        <v>1.1893</v>
      </c>
      <c r="I83" s="11">
        <v>1.2</v>
      </c>
      <c r="J83" s="149">
        <v>0.98</v>
      </c>
      <c r="K83" s="11">
        <v>1.07016</v>
      </c>
      <c r="L83" s="11">
        <v>1.1399999999999999</v>
      </c>
      <c r="M83" s="148">
        <v>1.3149999999999999</v>
      </c>
      <c r="N83" s="11">
        <v>1.2339500000000001</v>
      </c>
      <c r="O83" s="11"/>
      <c r="P83" s="152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256</v>
      </c>
      <c r="C84" s="12"/>
      <c r="D84" s="23">
        <v>1.1688833333333333</v>
      </c>
      <c r="E84" s="23">
        <v>1.1716666666666666</v>
      </c>
      <c r="F84" s="23">
        <v>1.1966666666666665</v>
      </c>
      <c r="G84" s="23">
        <v>1.1866666666666665</v>
      </c>
      <c r="H84" s="23">
        <v>1.2289666666666668</v>
      </c>
      <c r="I84" s="23">
        <v>1.2</v>
      </c>
      <c r="J84" s="23">
        <v>1.05</v>
      </c>
      <c r="K84" s="23">
        <v>1.0723266666666669</v>
      </c>
      <c r="L84" s="23">
        <v>1.1566666666666665</v>
      </c>
      <c r="M84" s="23">
        <v>1.3499999999999999</v>
      </c>
      <c r="N84" s="23">
        <v>1.2151816666666666</v>
      </c>
      <c r="O84" s="23">
        <v>1.1300000000000001</v>
      </c>
      <c r="P84" s="152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257</v>
      </c>
      <c r="C85" s="29"/>
      <c r="D85" s="11">
        <v>1.1691500000000001</v>
      </c>
      <c r="E85" s="11">
        <v>1.17</v>
      </c>
      <c r="F85" s="11">
        <v>1.1499999999999999</v>
      </c>
      <c r="G85" s="11">
        <v>1.1850000000000001</v>
      </c>
      <c r="H85" s="11">
        <v>1.2313000000000001</v>
      </c>
      <c r="I85" s="11">
        <v>1.2</v>
      </c>
      <c r="J85" s="11">
        <v>1.06</v>
      </c>
      <c r="K85" s="11">
        <v>1.0714600000000001</v>
      </c>
      <c r="L85" s="11">
        <v>1.1599999999999999</v>
      </c>
      <c r="M85" s="11">
        <v>1.343</v>
      </c>
      <c r="N85" s="11">
        <v>1.2140149999999998</v>
      </c>
      <c r="O85" s="11">
        <v>1.1299999999999999</v>
      </c>
      <c r="P85" s="152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258</v>
      </c>
      <c r="C86" s="29"/>
      <c r="D86" s="24">
        <v>2.917818820054889E-3</v>
      </c>
      <c r="E86" s="24">
        <v>7.5277265270908156E-3</v>
      </c>
      <c r="F86" s="24">
        <v>0.14962174530016334</v>
      </c>
      <c r="G86" s="24">
        <v>8.1649658092772665E-3</v>
      </c>
      <c r="H86" s="24">
        <v>2.0607442021431662E-2</v>
      </c>
      <c r="I86" s="24">
        <v>0</v>
      </c>
      <c r="J86" s="24">
        <v>5.4405882034941844E-2</v>
      </c>
      <c r="K86" s="24">
        <v>4.6905806321464487E-3</v>
      </c>
      <c r="L86" s="24">
        <v>2.3380903889000191E-2</v>
      </c>
      <c r="M86" s="24">
        <v>4.1294067370507392E-2</v>
      </c>
      <c r="N86" s="24">
        <v>1.5541378853456574E-2</v>
      </c>
      <c r="O86" s="24">
        <v>1.8708286933869635E-2</v>
      </c>
      <c r="P86" s="205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56"/>
    </row>
    <row r="87" spans="1:65">
      <c r="A87" s="30"/>
      <c r="B87" s="3" t="s">
        <v>86</v>
      </c>
      <c r="C87" s="29"/>
      <c r="D87" s="13">
        <v>2.496244695126308E-3</v>
      </c>
      <c r="E87" s="13">
        <v>6.4248021568342664E-3</v>
      </c>
      <c r="F87" s="13">
        <v>0.12503209913662675</v>
      </c>
      <c r="G87" s="13">
        <v>6.8805891651212928E-3</v>
      </c>
      <c r="H87" s="13">
        <v>1.6768104929424443E-2</v>
      </c>
      <c r="I87" s="13">
        <v>0</v>
      </c>
      <c r="J87" s="13">
        <v>5.181512574756366E-2</v>
      </c>
      <c r="K87" s="13">
        <v>4.3742086977349385E-3</v>
      </c>
      <c r="L87" s="13">
        <v>2.0214037944380571E-2</v>
      </c>
      <c r="M87" s="13">
        <v>3.0588198052227702E-2</v>
      </c>
      <c r="N87" s="13">
        <v>1.2789346053983623E-2</v>
      </c>
      <c r="O87" s="13">
        <v>1.6556006136167818E-2</v>
      </c>
      <c r="P87" s="152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259</v>
      </c>
      <c r="C88" s="29"/>
      <c r="D88" s="13">
        <v>1.0004495386240819E-2</v>
      </c>
      <c r="E88" s="13">
        <v>1.2409508015523762E-2</v>
      </c>
      <c r="F88" s="13">
        <v>3.4011417859382664E-2</v>
      </c>
      <c r="G88" s="13">
        <v>2.5370653921839015E-2</v>
      </c>
      <c r="H88" s="13">
        <v>6.1921085377648621E-2</v>
      </c>
      <c r="I88" s="13">
        <v>3.6891672505230622E-2</v>
      </c>
      <c r="J88" s="13">
        <v>-9.2719786557923123E-2</v>
      </c>
      <c r="K88" s="13">
        <v>-7.3427840940033962E-2</v>
      </c>
      <c r="L88" s="13">
        <v>-5.5163789079171188E-4</v>
      </c>
      <c r="M88" s="13">
        <v>0.16650313156838448</v>
      </c>
      <c r="N88" s="13">
        <v>5.000979228974467E-2</v>
      </c>
      <c r="O88" s="13">
        <v>-2.359367505757437E-2</v>
      </c>
      <c r="P88" s="152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260</v>
      </c>
      <c r="C89" s="47"/>
      <c r="D89" s="45">
        <v>0.24</v>
      </c>
      <c r="E89" s="45">
        <v>0.17</v>
      </c>
      <c r="F89" s="45">
        <v>0.4</v>
      </c>
      <c r="G89" s="45">
        <v>0.17</v>
      </c>
      <c r="H89" s="45">
        <v>1.1499999999999999</v>
      </c>
      <c r="I89" s="45">
        <v>0.48</v>
      </c>
      <c r="J89" s="45">
        <v>2.98</v>
      </c>
      <c r="K89" s="45">
        <v>2.46</v>
      </c>
      <c r="L89" s="45">
        <v>0.52</v>
      </c>
      <c r="M89" s="45">
        <v>3.94</v>
      </c>
      <c r="N89" s="45">
        <v>0.83</v>
      </c>
      <c r="O89" s="45">
        <v>1.1299999999999999</v>
      </c>
      <c r="P89" s="152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5"/>
    </row>
    <row r="91" spans="1:65" ht="15">
      <c r="B91" s="8" t="s">
        <v>522</v>
      </c>
      <c r="BM91" s="28" t="s">
        <v>329</v>
      </c>
    </row>
    <row r="92" spans="1:65" ht="15">
      <c r="A92" s="25" t="s">
        <v>19</v>
      </c>
      <c r="B92" s="18" t="s">
        <v>111</v>
      </c>
      <c r="C92" s="15" t="s">
        <v>112</v>
      </c>
      <c r="D92" s="16" t="s">
        <v>233</v>
      </c>
      <c r="E92" s="17" t="s">
        <v>233</v>
      </c>
      <c r="F92" s="15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0" t="s">
        <v>281</v>
      </c>
      <c r="E93" s="151" t="s">
        <v>286</v>
      </c>
      <c r="F93" s="15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305</v>
      </c>
      <c r="E94" s="11" t="s">
        <v>305</v>
      </c>
      <c r="F94" s="15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0</v>
      </c>
    </row>
    <row r="95" spans="1:65">
      <c r="A95" s="30"/>
      <c r="B95" s="19"/>
      <c r="C95" s="9"/>
      <c r="D95" s="26"/>
      <c r="E95" s="26"/>
      <c r="F95" s="15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8">
        <v>1</v>
      </c>
      <c r="C96" s="14">
        <v>1</v>
      </c>
      <c r="D96" s="216">
        <v>99</v>
      </c>
      <c r="E96" s="226" t="s">
        <v>95</v>
      </c>
      <c r="F96" s="218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20">
        <v>1</v>
      </c>
    </row>
    <row r="97" spans="1:65">
      <c r="A97" s="30"/>
      <c r="B97" s="19">
        <v>1</v>
      </c>
      <c r="C97" s="9">
        <v>2</v>
      </c>
      <c r="D97" s="221">
        <v>92</v>
      </c>
      <c r="E97" s="227" t="s">
        <v>95</v>
      </c>
      <c r="F97" s="218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20">
        <v>4</v>
      </c>
    </row>
    <row r="98" spans="1:65">
      <c r="A98" s="30"/>
      <c r="B98" s="19">
        <v>1</v>
      </c>
      <c r="C98" s="9">
        <v>3</v>
      </c>
      <c r="D98" s="221">
        <v>92</v>
      </c>
      <c r="E98" s="227" t="s">
        <v>95</v>
      </c>
      <c r="F98" s="218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20">
        <v>16</v>
      </c>
    </row>
    <row r="99" spans="1:65">
      <c r="A99" s="30"/>
      <c r="B99" s="19">
        <v>1</v>
      </c>
      <c r="C99" s="9">
        <v>4</v>
      </c>
      <c r="D99" s="221">
        <v>98</v>
      </c>
      <c r="E99" s="227" t="s">
        <v>95</v>
      </c>
      <c r="F99" s="218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20">
        <v>94</v>
      </c>
    </row>
    <row r="100" spans="1:65">
      <c r="A100" s="30"/>
      <c r="B100" s="19">
        <v>1</v>
      </c>
      <c r="C100" s="9">
        <v>5</v>
      </c>
      <c r="D100" s="221">
        <v>88</v>
      </c>
      <c r="E100" s="227" t="s">
        <v>95</v>
      </c>
      <c r="F100" s="218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20">
        <v>10</v>
      </c>
    </row>
    <row r="101" spans="1:65">
      <c r="A101" s="30"/>
      <c r="B101" s="19">
        <v>1</v>
      </c>
      <c r="C101" s="9">
        <v>6</v>
      </c>
      <c r="D101" s="221">
        <v>95</v>
      </c>
      <c r="E101" s="227" t="s">
        <v>95</v>
      </c>
      <c r="F101" s="218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23"/>
    </row>
    <row r="102" spans="1:65">
      <c r="A102" s="30"/>
      <c r="B102" s="20" t="s">
        <v>256</v>
      </c>
      <c r="C102" s="12"/>
      <c r="D102" s="224">
        <v>94</v>
      </c>
      <c r="E102" s="224" t="s">
        <v>675</v>
      </c>
      <c r="F102" s="218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23"/>
    </row>
    <row r="103" spans="1:65">
      <c r="A103" s="30"/>
      <c r="B103" s="3" t="s">
        <v>257</v>
      </c>
      <c r="C103" s="29"/>
      <c r="D103" s="221">
        <v>93.5</v>
      </c>
      <c r="E103" s="221" t="s">
        <v>675</v>
      </c>
      <c r="F103" s="218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23"/>
    </row>
    <row r="104" spans="1:65">
      <c r="A104" s="30"/>
      <c r="B104" s="3" t="s">
        <v>258</v>
      </c>
      <c r="C104" s="29"/>
      <c r="D104" s="221">
        <v>4.1472882706655438</v>
      </c>
      <c r="E104" s="221" t="s">
        <v>675</v>
      </c>
      <c r="F104" s="218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23"/>
    </row>
    <row r="105" spans="1:65">
      <c r="A105" s="30"/>
      <c r="B105" s="3" t="s">
        <v>86</v>
      </c>
      <c r="C105" s="29"/>
      <c r="D105" s="13">
        <v>4.4120087985803656E-2</v>
      </c>
      <c r="E105" s="13" t="s">
        <v>675</v>
      </c>
      <c r="F105" s="15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259</v>
      </c>
      <c r="C106" s="29"/>
      <c r="D106" s="13">
        <v>0</v>
      </c>
      <c r="E106" s="13" t="s">
        <v>675</v>
      </c>
      <c r="F106" s="15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260</v>
      </c>
      <c r="C107" s="47"/>
      <c r="D107" s="45">
        <v>0.67</v>
      </c>
      <c r="E107" s="45">
        <v>0.67</v>
      </c>
      <c r="F107" s="15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BM108" s="55"/>
    </row>
    <row r="109" spans="1:65" ht="19.5">
      <c r="B109" s="8" t="s">
        <v>523</v>
      </c>
      <c r="BM109" s="28" t="s">
        <v>329</v>
      </c>
    </row>
    <row r="110" spans="1:65" ht="19.5">
      <c r="A110" s="25" t="s">
        <v>322</v>
      </c>
      <c r="B110" s="18" t="s">
        <v>111</v>
      </c>
      <c r="C110" s="15" t="s">
        <v>112</v>
      </c>
      <c r="D110" s="16" t="s">
        <v>233</v>
      </c>
      <c r="E110" s="17" t="s">
        <v>233</v>
      </c>
      <c r="F110" s="17" t="s">
        <v>233</v>
      </c>
      <c r="G110" s="15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234</v>
      </c>
      <c r="C111" s="9" t="s">
        <v>234</v>
      </c>
      <c r="D111" s="150" t="s">
        <v>280</v>
      </c>
      <c r="E111" s="151" t="s">
        <v>294</v>
      </c>
      <c r="F111" s="151" t="s">
        <v>285</v>
      </c>
      <c r="G111" s="15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305</v>
      </c>
      <c r="E112" s="11" t="s">
        <v>305</v>
      </c>
      <c r="F112" s="11" t="s">
        <v>305</v>
      </c>
      <c r="G112" s="15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15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8">
        <v>1</v>
      </c>
      <c r="C114" s="14">
        <v>1</v>
      </c>
      <c r="D114" s="226" t="s">
        <v>95</v>
      </c>
      <c r="E114" s="226" t="s">
        <v>95</v>
      </c>
      <c r="F114" s="216">
        <v>100</v>
      </c>
      <c r="G114" s="218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>
        <v>1</v>
      </c>
    </row>
    <row r="115" spans="1:65">
      <c r="A115" s="30"/>
      <c r="B115" s="19">
        <v>1</v>
      </c>
      <c r="C115" s="9">
        <v>2</v>
      </c>
      <c r="D115" s="227" t="s">
        <v>95</v>
      </c>
      <c r="E115" s="227" t="s">
        <v>95</v>
      </c>
      <c r="F115" s="221">
        <v>200</v>
      </c>
      <c r="G115" s="218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>
        <v>5</v>
      </c>
    </row>
    <row r="116" spans="1:65">
      <c r="A116" s="30"/>
      <c r="B116" s="19">
        <v>1</v>
      </c>
      <c r="C116" s="9">
        <v>3</v>
      </c>
      <c r="D116" s="227" t="s">
        <v>95</v>
      </c>
      <c r="E116" s="227" t="s">
        <v>95</v>
      </c>
      <c r="F116" s="221">
        <v>200</v>
      </c>
      <c r="G116" s="218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16</v>
      </c>
    </row>
    <row r="117" spans="1:65">
      <c r="A117" s="30"/>
      <c r="B117" s="19">
        <v>1</v>
      </c>
      <c r="C117" s="9">
        <v>4</v>
      </c>
      <c r="D117" s="227" t="s">
        <v>95</v>
      </c>
      <c r="E117" s="227" t="s">
        <v>95</v>
      </c>
      <c r="F117" s="221" t="s">
        <v>95</v>
      </c>
      <c r="G117" s="218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 t="s">
        <v>95</v>
      </c>
    </row>
    <row r="118" spans="1:65">
      <c r="A118" s="30"/>
      <c r="B118" s="19">
        <v>1</v>
      </c>
      <c r="C118" s="9">
        <v>5</v>
      </c>
      <c r="D118" s="227" t="s">
        <v>95</v>
      </c>
      <c r="E118" s="227" t="s">
        <v>95</v>
      </c>
      <c r="F118" s="221">
        <v>200</v>
      </c>
      <c r="G118" s="218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11</v>
      </c>
    </row>
    <row r="119" spans="1:65">
      <c r="A119" s="30"/>
      <c r="B119" s="19">
        <v>1</v>
      </c>
      <c r="C119" s="9">
        <v>6</v>
      </c>
      <c r="D119" s="227" t="s">
        <v>95</v>
      </c>
      <c r="E119" s="227" t="s">
        <v>95</v>
      </c>
      <c r="F119" s="221">
        <v>100</v>
      </c>
      <c r="G119" s="218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3"/>
    </row>
    <row r="120" spans="1:65">
      <c r="A120" s="30"/>
      <c r="B120" s="20" t="s">
        <v>256</v>
      </c>
      <c r="C120" s="12"/>
      <c r="D120" s="224" t="s">
        <v>675</v>
      </c>
      <c r="E120" s="224" t="s">
        <v>675</v>
      </c>
      <c r="F120" s="224">
        <v>160</v>
      </c>
      <c r="G120" s="218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3"/>
    </row>
    <row r="121" spans="1:65">
      <c r="A121" s="30"/>
      <c r="B121" s="3" t="s">
        <v>257</v>
      </c>
      <c r="C121" s="29"/>
      <c r="D121" s="221" t="s">
        <v>675</v>
      </c>
      <c r="E121" s="221" t="s">
        <v>675</v>
      </c>
      <c r="F121" s="221">
        <v>200</v>
      </c>
      <c r="G121" s="218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3"/>
    </row>
    <row r="122" spans="1:65">
      <c r="A122" s="30"/>
      <c r="B122" s="3" t="s">
        <v>258</v>
      </c>
      <c r="C122" s="29"/>
      <c r="D122" s="221" t="s">
        <v>675</v>
      </c>
      <c r="E122" s="221" t="s">
        <v>675</v>
      </c>
      <c r="F122" s="221">
        <v>54.772255750516614</v>
      </c>
      <c r="G122" s="218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3"/>
    </row>
    <row r="123" spans="1:65">
      <c r="A123" s="30"/>
      <c r="B123" s="3" t="s">
        <v>86</v>
      </c>
      <c r="C123" s="29"/>
      <c r="D123" s="13" t="s">
        <v>675</v>
      </c>
      <c r="E123" s="13" t="s">
        <v>675</v>
      </c>
      <c r="F123" s="13">
        <v>0.34232659844072882</v>
      </c>
      <c r="G123" s="15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259</v>
      </c>
      <c r="C124" s="29"/>
      <c r="D124" s="13" t="s">
        <v>675</v>
      </c>
      <c r="E124" s="13" t="s">
        <v>675</v>
      </c>
      <c r="F124" s="13" t="s">
        <v>675</v>
      </c>
      <c r="G124" s="15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260</v>
      </c>
      <c r="C125" s="47"/>
      <c r="D125" s="45" t="s">
        <v>270</v>
      </c>
      <c r="E125" s="45" t="s">
        <v>270</v>
      </c>
      <c r="F125" s="45" t="s">
        <v>270</v>
      </c>
      <c r="G125" s="15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BM126" s="55"/>
    </row>
    <row r="127" spans="1:65" ht="15">
      <c r="B127" s="8" t="s">
        <v>524</v>
      </c>
      <c r="BM127" s="28" t="s">
        <v>329</v>
      </c>
    </row>
    <row r="128" spans="1:65" ht="15">
      <c r="A128" s="25" t="s">
        <v>201</v>
      </c>
      <c r="B128" s="18" t="s">
        <v>111</v>
      </c>
      <c r="C128" s="15" t="s">
        <v>112</v>
      </c>
      <c r="D128" s="16" t="s">
        <v>233</v>
      </c>
      <c r="E128" s="17" t="s">
        <v>233</v>
      </c>
      <c r="F128" s="15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50" t="s">
        <v>286</v>
      </c>
      <c r="E129" s="151" t="s">
        <v>304</v>
      </c>
      <c r="F129" s="15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100</v>
      </c>
      <c r="E130" s="11" t="s">
        <v>305</v>
      </c>
      <c r="F130" s="15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26"/>
      <c r="F131" s="15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16" t="s">
        <v>95</v>
      </c>
      <c r="E132" s="216">
        <v>364</v>
      </c>
      <c r="F132" s="218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219"/>
      <c r="AT132" s="219"/>
      <c r="AU132" s="219"/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J132" s="219"/>
      <c r="BK132" s="219"/>
      <c r="BL132" s="219"/>
      <c r="BM132" s="220">
        <v>1</v>
      </c>
    </row>
    <row r="133" spans="1:65">
      <c r="A133" s="30"/>
      <c r="B133" s="19">
        <v>1</v>
      </c>
      <c r="C133" s="9">
        <v>2</v>
      </c>
      <c r="D133" s="221" t="s">
        <v>95</v>
      </c>
      <c r="E133" s="221">
        <v>437</v>
      </c>
      <c r="F133" s="218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  <c r="BL133" s="219"/>
      <c r="BM133" s="220">
        <v>6</v>
      </c>
    </row>
    <row r="134" spans="1:65">
      <c r="A134" s="30"/>
      <c r="B134" s="19">
        <v>1</v>
      </c>
      <c r="C134" s="9">
        <v>3</v>
      </c>
      <c r="D134" s="221" t="s">
        <v>95</v>
      </c>
      <c r="E134" s="221">
        <v>354</v>
      </c>
      <c r="F134" s="218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219"/>
      <c r="AT134" s="219"/>
      <c r="AU134" s="219"/>
      <c r="AV134" s="219"/>
      <c r="AW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J134" s="219"/>
      <c r="BK134" s="219"/>
      <c r="BL134" s="219"/>
      <c r="BM134" s="220">
        <v>16</v>
      </c>
    </row>
    <row r="135" spans="1:65">
      <c r="A135" s="30"/>
      <c r="B135" s="19">
        <v>1</v>
      </c>
      <c r="C135" s="9">
        <v>4</v>
      </c>
      <c r="D135" s="221">
        <v>100</v>
      </c>
      <c r="E135" s="221">
        <v>406</v>
      </c>
      <c r="F135" s="218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219"/>
      <c r="AT135" s="219"/>
      <c r="AU135" s="219"/>
      <c r="AV135" s="219"/>
      <c r="AW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J135" s="219"/>
      <c r="BK135" s="219"/>
      <c r="BL135" s="219"/>
      <c r="BM135" s="220">
        <v>226</v>
      </c>
    </row>
    <row r="136" spans="1:65">
      <c r="A136" s="30"/>
      <c r="B136" s="19">
        <v>1</v>
      </c>
      <c r="C136" s="9">
        <v>5</v>
      </c>
      <c r="D136" s="221" t="s">
        <v>95</v>
      </c>
      <c r="E136" s="221">
        <v>354</v>
      </c>
      <c r="F136" s="218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  <c r="BL136" s="219"/>
      <c r="BM136" s="220">
        <v>12</v>
      </c>
    </row>
    <row r="137" spans="1:65">
      <c r="A137" s="30"/>
      <c r="B137" s="19">
        <v>1</v>
      </c>
      <c r="C137" s="9">
        <v>6</v>
      </c>
      <c r="D137" s="221" t="s">
        <v>95</v>
      </c>
      <c r="E137" s="221">
        <v>447</v>
      </c>
      <c r="F137" s="218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219"/>
      <c r="AT137" s="219"/>
      <c r="AU137" s="219"/>
      <c r="AV137" s="219"/>
      <c r="AW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J137" s="219"/>
      <c r="BK137" s="219"/>
      <c r="BL137" s="219"/>
      <c r="BM137" s="223"/>
    </row>
    <row r="138" spans="1:65">
      <c r="A138" s="30"/>
      <c r="B138" s="20" t="s">
        <v>256</v>
      </c>
      <c r="C138" s="12"/>
      <c r="D138" s="224">
        <v>100</v>
      </c>
      <c r="E138" s="224">
        <v>393.66666666666669</v>
      </c>
      <c r="F138" s="218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219"/>
      <c r="AT138" s="219"/>
      <c r="AU138" s="219"/>
      <c r="AV138" s="219"/>
      <c r="AW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J138" s="219"/>
      <c r="BK138" s="219"/>
      <c r="BL138" s="219"/>
      <c r="BM138" s="223"/>
    </row>
    <row r="139" spans="1:65">
      <c r="A139" s="30"/>
      <c r="B139" s="3" t="s">
        <v>257</v>
      </c>
      <c r="C139" s="29"/>
      <c r="D139" s="221">
        <v>100</v>
      </c>
      <c r="E139" s="221">
        <v>385</v>
      </c>
      <c r="F139" s="218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23"/>
    </row>
    <row r="140" spans="1:65">
      <c r="A140" s="30"/>
      <c r="B140" s="3" t="s">
        <v>258</v>
      </c>
      <c r="C140" s="29"/>
      <c r="D140" s="221" t="s">
        <v>675</v>
      </c>
      <c r="E140" s="221">
        <v>42.193206404191031</v>
      </c>
      <c r="F140" s="218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23"/>
    </row>
    <row r="141" spans="1:65">
      <c r="A141" s="30"/>
      <c r="B141" s="3" t="s">
        <v>86</v>
      </c>
      <c r="C141" s="29"/>
      <c r="D141" s="13" t="s">
        <v>675</v>
      </c>
      <c r="E141" s="13">
        <v>0.10718003320285613</v>
      </c>
      <c r="F141" s="15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259</v>
      </c>
      <c r="C142" s="29"/>
      <c r="D142" s="13">
        <v>-0.55752212389380529</v>
      </c>
      <c r="E142" s="13">
        <v>0.74188790560471984</v>
      </c>
      <c r="F142" s="15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260</v>
      </c>
      <c r="C143" s="47"/>
      <c r="D143" s="45">
        <v>0.67</v>
      </c>
      <c r="E143" s="45">
        <v>0.67</v>
      </c>
      <c r="F143" s="15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BM144" s="55"/>
    </row>
    <row r="145" spans="1:65" ht="15">
      <c r="B145" s="8" t="s">
        <v>525</v>
      </c>
      <c r="BM145" s="28" t="s">
        <v>66</v>
      </c>
    </row>
    <row r="146" spans="1:65" ht="15">
      <c r="A146" s="25" t="s">
        <v>25</v>
      </c>
      <c r="B146" s="18" t="s">
        <v>111</v>
      </c>
      <c r="C146" s="15" t="s">
        <v>112</v>
      </c>
      <c r="D146" s="16" t="s">
        <v>233</v>
      </c>
      <c r="E146" s="17" t="s">
        <v>233</v>
      </c>
      <c r="F146" s="17" t="s">
        <v>233</v>
      </c>
      <c r="G146" s="17" t="s">
        <v>233</v>
      </c>
      <c r="H146" s="17" t="s">
        <v>233</v>
      </c>
      <c r="I146" s="17" t="s">
        <v>233</v>
      </c>
      <c r="J146" s="17" t="s">
        <v>233</v>
      </c>
      <c r="K146" s="152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234</v>
      </c>
      <c r="C147" s="9" t="s">
        <v>234</v>
      </c>
      <c r="D147" s="150" t="s">
        <v>280</v>
      </c>
      <c r="E147" s="151" t="s">
        <v>294</v>
      </c>
      <c r="F147" s="151" t="s">
        <v>303</v>
      </c>
      <c r="G147" s="151" t="s">
        <v>281</v>
      </c>
      <c r="H147" s="151" t="s">
        <v>285</v>
      </c>
      <c r="I147" s="151" t="s">
        <v>286</v>
      </c>
      <c r="J147" s="151" t="s">
        <v>304</v>
      </c>
      <c r="K147" s="152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305</v>
      </c>
      <c r="E148" s="11" t="s">
        <v>305</v>
      </c>
      <c r="F148" s="11" t="s">
        <v>305</v>
      </c>
      <c r="G148" s="11" t="s">
        <v>305</v>
      </c>
      <c r="H148" s="11" t="s">
        <v>305</v>
      </c>
      <c r="I148" s="11" t="s">
        <v>305</v>
      </c>
      <c r="J148" s="11" t="s">
        <v>305</v>
      </c>
      <c r="K148" s="152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152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26">
        <v>100</v>
      </c>
      <c r="E150" s="216">
        <v>200</v>
      </c>
      <c r="F150" s="216">
        <v>200</v>
      </c>
      <c r="G150" s="216">
        <v>200</v>
      </c>
      <c r="H150" s="216">
        <v>200</v>
      </c>
      <c r="I150" s="226">
        <v>100</v>
      </c>
      <c r="J150" s="216">
        <v>162</v>
      </c>
      <c r="K150" s="218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20">
        <v>1</v>
      </c>
    </row>
    <row r="151" spans="1:65">
      <c r="A151" s="30"/>
      <c r="B151" s="19">
        <v>1</v>
      </c>
      <c r="C151" s="9">
        <v>2</v>
      </c>
      <c r="D151" s="227">
        <v>100</v>
      </c>
      <c r="E151" s="221">
        <v>200</v>
      </c>
      <c r="F151" s="221">
        <v>200</v>
      </c>
      <c r="G151" s="221">
        <v>200</v>
      </c>
      <c r="H151" s="221">
        <v>200</v>
      </c>
      <c r="I151" s="227">
        <v>100</v>
      </c>
      <c r="J151" s="221">
        <v>169</v>
      </c>
      <c r="K151" s="218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20" t="e">
        <v>#N/A</v>
      </c>
    </row>
    <row r="152" spans="1:65">
      <c r="A152" s="30"/>
      <c r="B152" s="19">
        <v>1</v>
      </c>
      <c r="C152" s="9">
        <v>3</v>
      </c>
      <c r="D152" s="227">
        <v>100</v>
      </c>
      <c r="E152" s="221">
        <v>200</v>
      </c>
      <c r="F152" s="221">
        <v>200</v>
      </c>
      <c r="G152" s="221">
        <v>200</v>
      </c>
      <c r="H152" s="221">
        <v>200</v>
      </c>
      <c r="I152" s="227">
        <v>100</v>
      </c>
      <c r="J152" s="221">
        <v>162</v>
      </c>
      <c r="K152" s="218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20">
        <v>16</v>
      </c>
    </row>
    <row r="153" spans="1:65">
      <c r="A153" s="30"/>
      <c r="B153" s="19">
        <v>1</v>
      </c>
      <c r="C153" s="9">
        <v>4</v>
      </c>
      <c r="D153" s="227">
        <v>100</v>
      </c>
      <c r="E153" s="221">
        <v>200</v>
      </c>
      <c r="F153" s="221">
        <v>200</v>
      </c>
      <c r="G153" s="221">
        <v>200</v>
      </c>
      <c r="H153" s="221">
        <v>200</v>
      </c>
      <c r="I153" s="227">
        <v>100</v>
      </c>
      <c r="J153" s="221">
        <v>154</v>
      </c>
      <c r="K153" s="218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20">
        <v>193.06666666666666</v>
      </c>
    </row>
    <row r="154" spans="1:65">
      <c r="A154" s="30"/>
      <c r="B154" s="19">
        <v>1</v>
      </c>
      <c r="C154" s="9">
        <v>5</v>
      </c>
      <c r="D154" s="227">
        <v>100</v>
      </c>
      <c r="E154" s="221">
        <v>200</v>
      </c>
      <c r="F154" s="222">
        <v>100</v>
      </c>
      <c r="G154" s="221">
        <v>200</v>
      </c>
      <c r="H154" s="221">
        <v>200</v>
      </c>
      <c r="I154" s="227">
        <v>100</v>
      </c>
      <c r="J154" s="221">
        <v>169</v>
      </c>
      <c r="K154" s="218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20">
        <v>19</v>
      </c>
    </row>
    <row r="155" spans="1:65">
      <c r="A155" s="30"/>
      <c r="B155" s="19">
        <v>1</v>
      </c>
      <c r="C155" s="9">
        <v>6</v>
      </c>
      <c r="D155" s="227">
        <v>100</v>
      </c>
      <c r="E155" s="221">
        <v>200</v>
      </c>
      <c r="F155" s="221">
        <v>200</v>
      </c>
      <c r="G155" s="221">
        <v>200</v>
      </c>
      <c r="H155" s="221">
        <v>200</v>
      </c>
      <c r="I155" s="227">
        <v>200</v>
      </c>
      <c r="J155" s="221">
        <v>176</v>
      </c>
      <c r="K155" s="218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23"/>
    </row>
    <row r="156" spans="1:65">
      <c r="A156" s="30"/>
      <c r="B156" s="20" t="s">
        <v>256</v>
      </c>
      <c r="C156" s="12"/>
      <c r="D156" s="224">
        <v>100</v>
      </c>
      <c r="E156" s="224">
        <v>200</v>
      </c>
      <c r="F156" s="224">
        <v>183.33333333333334</v>
      </c>
      <c r="G156" s="224">
        <v>200</v>
      </c>
      <c r="H156" s="224">
        <v>200</v>
      </c>
      <c r="I156" s="224">
        <v>116.66666666666667</v>
      </c>
      <c r="J156" s="224">
        <v>165.33333333333334</v>
      </c>
      <c r="K156" s="218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23"/>
    </row>
    <row r="157" spans="1:65">
      <c r="A157" s="30"/>
      <c r="B157" s="3" t="s">
        <v>257</v>
      </c>
      <c r="C157" s="29"/>
      <c r="D157" s="221">
        <v>100</v>
      </c>
      <c r="E157" s="221">
        <v>200</v>
      </c>
      <c r="F157" s="221">
        <v>200</v>
      </c>
      <c r="G157" s="221">
        <v>200</v>
      </c>
      <c r="H157" s="221">
        <v>200</v>
      </c>
      <c r="I157" s="221">
        <v>100</v>
      </c>
      <c r="J157" s="221">
        <v>165.5</v>
      </c>
      <c r="K157" s="218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23"/>
    </row>
    <row r="158" spans="1:65">
      <c r="A158" s="30"/>
      <c r="B158" s="3" t="s">
        <v>258</v>
      </c>
      <c r="C158" s="29"/>
      <c r="D158" s="221">
        <v>0</v>
      </c>
      <c r="E158" s="221">
        <v>0</v>
      </c>
      <c r="F158" s="221">
        <v>40.824829046386327</v>
      </c>
      <c r="G158" s="221">
        <v>0</v>
      </c>
      <c r="H158" s="221">
        <v>0</v>
      </c>
      <c r="I158" s="221">
        <v>40.824829046386292</v>
      </c>
      <c r="J158" s="221">
        <v>7.6332605527825832</v>
      </c>
      <c r="K158" s="218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23"/>
    </row>
    <row r="159" spans="1:65">
      <c r="A159" s="30"/>
      <c r="B159" s="3" t="s">
        <v>86</v>
      </c>
      <c r="C159" s="29"/>
      <c r="D159" s="13">
        <v>0</v>
      </c>
      <c r="E159" s="13">
        <v>0</v>
      </c>
      <c r="F159" s="13">
        <v>0.22268088570756178</v>
      </c>
      <c r="G159" s="13">
        <v>0</v>
      </c>
      <c r="H159" s="13">
        <v>0</v>
      </c>
      <c r="I159" s="13">
        <v>0.34992710611188249</v>
      </c>
      <c r="J159" s="13">
        <v>4.6168914633765622E-2</v>
      </c>
      <c r="K159" s="152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259</v>
      </c>
      <c r="C160" s="29"/>
      <c r="D160" s="13">
        <v>-0.48204419889502759</v>
      </c>
      <c r="E160" s="13">
        <v>3.5911602209944826E-2</v>
      </c>
      <c r="F160" s="13">
        <v>-5.0414364640883891E-2</v>
      </c>
      <c r="G160" s="13">
        <v>3.5911602209944826E-2</v>
      </c>
      <c r="H160" s="13">
        <v>3.5911602209944826E-2</v>
      </c>
      <c r="I160" s="13">
        <v>-0.39571823204419887</v>
      </c>
      <c r="J160" s="13">
        <v>-0.14364640883977897</v>
      </c>
      <c r="K160" s="152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260</v>
      </c>
      <c r="C161" s="47"/>
      <c r="D161" s="45">
        <v>3.37</v>
      </c>
      <c r="E161" s="45">
        <v>0.67</v>
      </c>
      <c r="F161" s="45">
        <v>0</v>
      </c>
      <c r="G161" s="45">
        <v>0.67</v>
      </c>
      <c r="H161" s="45">
        <v>0.67</v>
      </c>
      <c r="I161" s="45">
        <v>2.7</v>
      </c>
      <c r="J161" s="45">
        <v>0.73</v>
      </c>
      <c r="K161" s="152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BM162" s="55"/>
    </row>
    <row r="163" spans="1:65" ht="15">
      <c r="B163" s="8" t="s">
        <v>526</v>
      </c>
      <c r="BM163" s="28" t="s">
        <v>329</v>
      </c>
    </row>
    <row r="164" spans="1:65" ht="15">
      <c r="A164" s="25" t="s">
        <v>51</v>
      </c>
      <c r="B164" s="18" t="s">
        <v>111</v>
      </c>
      <c r="C164" s="15" t="s">
        <v>112</v>
      </c>
      <c r="D164" s="16" t="s">
        <v>233</v>
      </c>
      <c r="E164" s="17" t="s">
        <v>233</v>
      </c>
      <c r="F164" s="17" t="s">
        <v>233</v>
      </c>
      <c r="G164" s="17" t="s">
        <v>233</v>
      </c>
      <c r="H164" s="17" t="s">
        <v>233</v>
      </c>
      <c r="I164" s="17" t="s">
        <v>233</v>
      </c>
      <c r="J164" s="17" t="s">
        <v>233</v>
      </c>
      <c r="K164" s="17" t="s">
        <v>233</v>
      </c>
      <c r="L164" s="17" t="s">
        <v>233</v>
      </c>
      <c r="M164" s="17" t="s">
        <v>233</v>
      </c>
      <c r="N164" s="152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234</v>
      </c>
      <c r="C165" s="9" t="s">
        <v>234</v>
      </c>
      <c r="D165" s="150" t="s">
        <v>279</v>
      </c>
      <c r="E165" s="151" t="s">
        <v>280</v>
      </c>
      <c r="F165" s="151" t="s">
        <v>294</v>
      </c>
      <c r="G165" s="151" t="s">
        <v>303</v>
      </c>
      <c r="H165" s="151" t="s">
        <v>281</v>
      </c>
      <c r="I165" s="151" t="s">
        <v>282</v>
      </c>
      <c r="J165" s="151" t="s">
        <v>283</v>
      </c>
      <c r="K165" s="151" t="s">
        <v>298</v>
      </c>
      <c r="L165" s="151" t="s">
        <v>285</v>
      </c>
      <c r="M165" s="151" t="s">
        <v>286</v>
      </c>
      <c r="N165" s="152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98</v>
      </c>
      <c r="E166" s="11" t="s">
        <v>305</v>
      </c>
      <c r="F166" s="11" t="s">
        <v>305</v>
      </c>
      <c r="G166" s="11" t="s">
        <v>305</v>
      </c>
      <c r="H166" s="11" t="s">
        <v>305</v>
      </c>
      <c r="I166" s="11" t="s">
        <v>98</v>
      </c>
      <c r="J166" s="11" t="s">
        <v>98</v>
      </c>
      <c r="K166" s="11" t="s">
        <v>98</v>
      </c>
      <c r="L166" s="11" t="s">
        <v>305</v>
      </c>
      <c r="M166" s="11" t="s">
        <v>305</v>
      </c>
      <c r="N166" s="152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152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26" t="s">
        <v>308</v>
      </c>
      <c r="E168" s="216">
        <v>100</v>
      </c>
      <c r="F168" s="216">
        <v>100</v>
      </c>
      <c r="G168" s="216">
        <v>200</v>
      </c>
      <c r="H168" s="226" t="s">
        <v>96</v>
      </c>
      <c r="I168" s="226" t="s">
        <v>309</v>
      </c>
      <c r="J168" s="226" t="s">
        <v>308</v>
      </c>
      <c r="K168" s="216">
        <v>140.30000000000001</v>
      </c>
      <c r="L168" s="216">
        <v>100</v>
      </c>
      <c r="M168" s="216">
        <v>100</v>
      </c>
      <c r="N168" s="218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20">
        <v>1</v>
      </c>
    </row>
    <row r="169" spans="1:65">
      <c r="A169" s="30"/>
      <c r="B169" s="19">
        <v>1</v>
      </c>
      <c r="C169" s="9">
        <v>2</v>
      </c>
      <c r="D169" s="227" t="s">
        <v>308</v>
      </c>
      <c r="E169" s="221">
        <v>100</v>
      </c>
      <c r="F169" s="221">
        <v>100</v>
      </c>
      <c r="G169" s="221">
        <v>100</v>
      </c>
      <c r="H169" s="227" t="s">
        <v>96</v>
      </c>
      <c r="I169" s="227" t="s">
        <v>309</v>
      </c>
      <c r="J169" s="227" t="s">
        <v>308</v>
      </c>
      <c r="K169" s="221">
        <v>126.6</v>
      </c>
      <c r="L169" s="221">
        <v>100</v>
      </c>
      <c r="M169" s="221">
        <v>100</v>
      </c>
      <c r="N169" s="218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20">
        <v>7</v>
      </c>
    </row>
    <row r="170" spans="1:65">
      <c r="A170" s="30"/>
      <c r="B170" s="19">
        <v>1</v>
      </c>
      <c r="C170" s="9">
        <v>3</v>
      </c>
      <c r="D170" s="227" t="s">
        <v>308</v>
      </c>
      <c r="E170" s="221">
        <v>100</v>
      </c>
      <c r="F170" s="221">
        <v>100</v>
      </c>
      <c r="G170" s="221">
        <v>200</v>
      </c>
      <c r="H170" s="227" t="s">
        <v>96</v>
      </c>
      <c r="I170" s="227" t="s">
        <v>309</v>
      </c>
      <c r="J170" s="227" t="s">
        <v>308</v>
      </c>
      <c r="K170" s="221">
        <v>154</v>
      </c>
      <c r="L170" s="221">
        <v>100</v>
      </c>
      <c r="M170" s="221">
        <v>200</v>
      </c>
      <c r="N170" s="218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>
        <v>16</v>
      </c>
    </row>
    <row r="171" spans="1:65">
      <c r="A171" s="30"/>
      <c r="B171" s="19">
        <v>1</v>
      </c>
      <c r="C171" s="9">
        <v>4</v>
      </c>
      <c r="D171" s="227" t="s">
        <v>308</v>
      </c>
      <c r="E171" s="221">
        <v>100</v>
      </c>
      <c r="F171" s="221">
        <v>100</v>
      </c>
      <c r="G171" s="221">
        <v>200</v>
      </c>
      <c r="H171" s="227" t="s">
        <v>96</v>
      </c>
      <c r="I171" s="227" t="s">
        <v>309</v>
      </c>
      <c r="J171" s="227" t="s">
        <v>308</v>
      </c>
      <c r="K171" s="221">
        <v>154</v>
      </c>
      <c r="L171" s="221">
        <v>100</v>
      </c>
      <c r="M171" s="221">
        <v>200</v>
      </c>
      <c r="N171" s="218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123.472839928536</v>
      </c>
    </row>
    <row r="172" spans="1:65">
      <c r="A172" s="30"/>
      <c r="B172" s="19">
        <v>1</v>
      </c>
      <c r="C172" s="9">
        <v>5</v>
      </c>
      <c r="D172" s="227" t="s">
        <v>308</v>
      </c>
      <c r="E172" s="221">
        <v>100</v>
      </c>
      <c r="F172" s="221">
        <v>100</v>
      </c>
      <c r="G172" s="221">
        <v>100</v>
      </c>
      <c r="H172" s="227" t="s">
        <v>96</v>
      </c>
      <c r="I172" s="227" t="s">
        <v>309</v>
      </c>
      <c r="J172" s="227" t="s">
        <v>308</v>
      </c>
      <c r="K172" s="221">
        <v>136.80000000000001</v>
      </c>
      <c r="L172" s="221">
        <v>100</v>
      </c>
      <c r="M172" s="221">
        <v>100</v>
      </c>
      <c r="N172" s="218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13</v>
      </c>
    </row>
    <row r="173" spans="1:65">
      <c r="A173" s="30"/>
      <c r="B173" s="19">
        <v>1</v>
      </c>
      <c r="C173" s="9">
        <v>6</v>
      </c>
      <c r="D173" s="227" t="s">
        <v>308</v>
      </c>
      <c r="E173" s="221">
        <v>100</v>
      </c>
      <c r="F173" s="221">
        <v>100</v>
      </c>
      <c r="G173" s="221">
        <v>200</v>
      </c>
      <c r="H173" s="227" t="s">
        <v>96</v>
      </c>
      <c r="I173" s="227" t="s">
        <v>309</v>
      </c>
      <c r="J173" s="227" t="s">
        <v>308</v>
      </c>
      <c r="K173" s="221">
        <v>133.4</v>
      </c>
      <c r="L173" s="221">
        <v>100</v>
      </c>
      <c r="M173" s="221">
        <v>100</v>
      </c>
      <c r="N173" s="218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3"/>
    </row>
    <row r="174" spans="1:65">
      <c r="A174" s="30"/>
      <c r="B174" s="20" t="s">
        <v>256</v>
      </c>
      <c r="C174" s="12"/>
      <c r="D174" s="224" t="s">
        <v>675</v>
      </c>
      <c r="E174" s="224">
        <v>100</v>
      </c>
      <c r="F174" s="224">
        <v>100</v>
      </c>
      <c r="G174" s="224">
        <v>166.66666666666666</v>
      </c>
      <c r="H174" s="224" t="s">
        <v>675</v>
      </c>
      <c r="I174" s="224" t="s">
        <v>675</v>
      </c>
      <c r="J174" s="224" t="s">
        <v>675</v>
      </c>
      <c r="K174" s="224">
        <v>140.85</v>
      </c>
      <c r="L174" s="224">
        <v>100</v>
      </c>
      <c r="M174" s="224">
        <v>133.33333333333334</v>
      </c>
      <c r="N174" s="218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3"/>
    </row>
    <row r="175" spans="1:65">
      <c r="A175" s="30"/>
      <c r="B175" s="3" t="s">
        <v>257</v>
      </c>
      <c r="C175" s="29"/>
      <c r="D175" s="221" t="s">
        <v>675</v>
      </c>
      <c r="E175" s="221">
        <v>100</v>
      </c>
      <c r="F175" s="221">
        <v>100</v>
      </c>
      <c r="G175" s="221">
        <v>200</v>
      </c>
      <c r="H175" s="221" t="s">
        <v>675</v>
      </c>
      <c r="I175" s="221" t="s">
        <v>675</v>
      </c>
      <c r="J175" s="221" t="s">
        <v>675</v>
      </c>
      <c r="K175" s="221">
        <v>138.55000000000001</v>
      </c>
      <c r="L175" s="221">
        <v>100</v>
      </c>
      <c r="M175" s="221">
        <v>100</v>
      </c>
      <c r="N175" s="218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3"/>
    </row>
    <row r="176" spans="1:65">
      <c r="A176" s="30"/>
      <c r="B176" s="3" t="s">
        <v>258</v>
      </c>
      <c r="C176" s="29"/>
      <c r="D176" s="221" t="s">
        <v>675</v>
      </c>
      <c r="E176" s="221">
        <v>0</v>
      </c>
      <c r="F176" s="221">
        <v>0</v>
      </c>
      <c r="G176" s="221">
        <v>51.639777949432244</v>
      </c>
      <c r="H176" s="221" t="s">
        <v>675</v>
      </c>
      <c r="I176" s="221" t="s">
        <v>675</v>
      </c>
      <c r="J176" s="221" t="s">
        <v>675</v>
      </c>
      <c r="K176" s="221">
        <v>11.145537223480975</v>
      </c>
      <c r="L176" s="221">
        <v>0</v>
      </c>
      <c r="M176" s="221">
        <v>51.639777949432215</v>
      </c>
      <c r="N176" s="218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3"/>
    </row>
    <row r="177" spans="1:65">
      <c r="A177" s="30"/>
      <c r="B177" s="3" t="s">
        <v>86</v>
      </c>
      <c r="C177" s="29"/>
      <c r="D177" s="13" t="s">
        <v>675</v>
      </c>
      <c r="E177" s="13">
        <v>0</v>
      </c>
      <c r="F177" s="13">
        <v>0</v>
      </c>
      <c r="G177" s="13">
        <v>0.30983866769659346</v>
      </c>
      <c r="H177" s="13" t="s">
        <v>675</v>
      </c>
      <c r="I177" s="13" t="s">
        <v>675</v>
      </c>
      <c r="J177" s="13" t="s">
        <v>675</v>
      </c>
      <c r="K177" s="13">
        <v>7.9130544717649812E-2</v>
      </c>
      <c r="L177" s="13">
        <v>0</v>
      </c>
      <c r="M177" s="13">
        <v>0.38729833462074159</v>
      </c>
      <c r="N177" s="152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259</v>
      </c>
      <c r="C178" s="29"/>
      <c r="D178" s="13" t="s">
        <v>675</v>
      </c>
      <c r="E178" s="13">
        <v>-0.19010528908318369</v>
      </c>
      <c r="F178" s="13">
        <v>-0.19010528908318369</v>
      </c>
      <c r="G178" s="13">
        <v>0.34982451819469373</v>
      </c>
      <c r="H178" s="13" t="s">
        <v>675</v>
      </c>
      <c r="I178" s="13" t="s">
        <v>675</v>
      </c>
      <c r="J178" s="13" t="s">
        <v>675</v>
      </c>
      <c r="K178" s="13">
        <v>0.14073670032633578</v>
      </c>
      <c r="L178" s="13">
        <v>-0.19010528908318369</v>
      </c>
      <c r="M178" s="13">
        <v>7.9859614555755076E-2</v>
      </c>
      <c r="N178" s="152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260</v>
      </c>
      <c r="C179" s="47"/>
      <c r="D179" s="45">
        <v>0.83</v>
      </c>
      <c r="E179" s="45">
        <v>0</v>
      </c>
      <c r="F179" s="45">
        <v>0</v>
      </c>
      <c r="G179" s="45">
        <v>0.84</v>
      </c>
      <c r="H179" s="45">
        <v>1.2</v>
      </c>
      <c r="I179" s="45">
        <v>3.06</v>
      </c>
      <c r="J179" s="45">
        <v>0.83</v>
      </c>
      <c r="K179" s="45">
        <v>0.52</v>
      </c>
      <c r="L179" s="45">
        <v>0</v>
      </c>
      <c r="M179" s="45">
        <v>0.42</v>
      </c>
      <c r="N179" s="152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BM180" s="55"/>
    </row>
    <row r="181" spans="1:65" ht="15">
      <c r="B181" s="8" t="s">
        <v>527</v>
      </c>
      <c r="BM181" s="28" t="s">
        <v>329</v>
      </c>
    </row>
    <row r="182" spans="1:65" ht="15">
      <c r="A182" s="25" t="s">
        <v>28</v>
      </c>
      <c r="B182" s="18" t="s">
        <v>111</v>
      </c>
      <c r="C182" s="15" t="s">
        <v>112</v>
      </c>
      <c r="D182" s="16" t="s">
        <v>233</v>
      </c>
      <c r="E182" s="15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234</v>
      </c>
      <c r="C183" s="9" t="s">
        <v>234</v>
      </c>
      <c r="D183" s="150" t="s">
        <v>286</v>
      </c>
      <c r="E183" s="15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305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0</v>
      </c>
    </row>
    <row r="185" spans="1:65">
      <c r="A185" s="30"/>
      <c r="B185" s="19"/>
      <c r="C185" s="9"/>
      <c r="D185" s="26"/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8">
        <v>1</v>
      </c>
      <c r="C186" s="14">
        <v>1</v>
      </c>
      <c r="D186" s="226" t="s">
        <v>95</v>
      </c>
      <c r="E186" s="218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20">
        <v>1</v>
      </c>
    </row>
    <row r="187" spans="1:65">
      <c r="A187" s="30"/>
      <c r="B187" s="19">
        <v>1</v>
      </c>
      <c r="C187" s="9">
        <v>2</v>
      </c>
      <c r="D187" s="227" t="s">
        <v>95</v>
      </c>
      <c r="E187" s="218"/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20">
        <v>8</v>
      </c>
    </row>
    <row r="188" spans="1:65">
      <c r="A188" s="30"/>
      <c r="B188" s="19">
        <v>1</v>
      </c>
      <c r="C188" s="9">
        <v>3</v>
      </c>
      <c r="D188" s="227" t="s">
        <v>95</v>
      </c>
      <c r="E188" s="218"/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20">
        <v>16</v>
      </c>
    </row>
    <row r="189" spans="1:65">
      <c r="A189" s="30"/>
      <c r="B189" s="19">
        <v>1</v>
      </c>
      <c r="C189" s="9">
        <v>4</v>
      </c>
      <c r="D189" s="227" t="s">
        <v>95</v>
      </c>
      <c r="E189" s="218"/>
      <c r="F189" s="219"/>
      <c r="G189" s="219"/>
      <c r="H189" s="219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20" t="s">
        <v>95</v>
      </c>
    </row>
    <row r="190" spans="1:65">
      <c r="A190" s="30"/>
      <c r="B190" s="19">
        <v>1</v>
      </c>
      <c r="C190" s="9">
        <v>5</v>
      </c>
      <c r="D190" s="227" t="s">
        <v>95</v>
      </c>
      <c r="E190" s="218"/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14</v>
      </c>
    </row>
    <row r="191" spans="1:65">
      <c r="A191" s="30"/>
      <c r="B191" s="19">
        <v>1</v>
      </c>
      <c r="C191" s="9">
        <v>6</v>
      </c>
      <c r="D191" s="227" t="s">
        <v>95</v>
      </c>
      <c r="E191" s="218"/>
      <c r="F191" s="219"/>
      <c r="G191" s="219"/>
      <c r="H191" s="219"/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3"/>
    </row>
    <row r="192" spans="1:65">
      <c r="A192" s="30"/>
      <c r="B192" s="20" t="s">
        <v>256</v>
      </c>
      <c r="C192" s="12"/>
      <c r="D192" s="224" t="s">
        <v>675</v>
      </c>
      <c r="E192" s="218"/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3"/>
    </row>
    <row r="193" spans="1:65">
      <c r="A193" s="30"/>
      <c r="B193" s="3" t="s">
        <v>257</v>
      </c>
      <c r="C193" s="29"/>
      <c r="D193" s="221" t="s">
        <v>675</v>
      </c>
      <c r="E193" s="218"/>
      <c r="F193" s="219"/>
      <c r="G193" s="219"/>
      <c r="H193" s="219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3"/>
    </row>
    <row r="194" spans="1:65">
      <c r="A194" s="30"/>
      <c r="B194" s="3" t="s">
        <v>258</v>
      </c>
      <c r="C194" s="29"/>
      <c r="D194" s="221" t="s">
        <v>675</v>
      </c>
      <c r="E194" s="218"/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3"/>
    </row>
    <row r="195" spans="1:65">
      <c r="A195" s="30"/>
      <c r="B195" s="3" t="s">
        <v>86</v>
      </c>
      <c r="C195" s="29"/>
      <c r="D195" s="13" t="s">
        <v>675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259</v>
      </c>
      <c r="C196" s="29"/>
      <c r="D196" s="13" t="s">
        <v>675</v>
      </c>
      <c r="E196" s="15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260</v>
      </c>
      <c r="C197" s="47"/>
      <c r="D197" s="45" t="s">
        <v>270</v>
      </c>
      <c r="E197" s="15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528</v>
      </c>
      <c r="BM199" s="28" t="s">
        <v>66</v>
      </c>
    </row>
    <row r="200" spans="1:65" ht="15">
      <c r="A200" s="25" t="s">
        <v>0</v>
      </c>
      <c r="B200" s="18" t="s">
        <v>111</v>
      </c>
      <c r="C200" s="15" t="s">
        <v>112</v>
      </c>
      <c r="D200" s="16" t="s">
        <v>233</v>
      </c>
      <c r="E200" s="17" t="s">
        <v>233</v>
      </c>
      <c r="F200" s="17" t="s">
        <v>233</v>
      </c>
      <c r="G200" s="17" t="s">
        <v>233</v>
      </c>
      <c r="H200" s="17" t="s">
        <v>233</v>
      </c>
      <c r="I200" s="17" t="s">
        <v>233</v>
      </c>
      <c r="J200" s="17" t="s">
        <v>233</v>
      </c>
      <c r="K200" s="17" t="s">
        <v>233</v>
      </c>
      <c r="L200" s="17" t="s">
        <v>233</v>
      </c>
      <c r="M200" s="17" t="s">
        <v>233</v>
      </c>
      <c r="N200" s="152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234</v>
      </c>
      <c r="C201" s="9" t="s">
        <v>234</v>
      </c>
      <c r="D201" s="150" t="s">
        <v>280</v>
      </c>
      <c r="E201" s="151" t="s">
        <v>294</v>
      </c>
      <c r="F201" s="151" t="s">
        <v>303</v>
      </c>
      <c r="G201" s="151" t="s">
        <v>281</v>
      </c>
      <c r="H201" s="151" t="s">
        <v>282</v>
      </c>
      <c r="I201" s="151" t="s">
        <v>298</v>
      </c>
      <c r="J201" s="151" t="s">
        <v>285</v>
      </c>
      <c r="K201" s="151" t="s">
        <v>286</v>
      </c>
      <c r="L201" s="151" t="s">
        <v>304</v>
      </c>
      <c r="M201" s="151" t="s">
        <v>301</v>
      </c>
      <c r="N201" s="152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305</v>
      </c>
      <c r="E202" s="11" t="s">
        <v>305</v>
      </c>
      <c r="F202" s="11" t="s">
        <v>305</v>
      </c>
      <c r="G202" s="11" t="s">
        <v>305</v>
      </c>
      <c r="H202" s="11" t="s">
        <v>98</v>
      </c>
      <c r="I202" s="11" t="s">
        <v>98</v>
      </c>
      <c r="J202" s="11" t="s">
        <v>305</v>
      </c>
      <c r="K202" s="11" t="s">
        <v>100</v>
      </c>
      <c r="L202" s="11" t="s">
        <v>305</v>
      </c>
      <c r="M202" s="11" t="s">
        <v>305</v>
      </c>
      <c r="N202" s="152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152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2">
        <v>23.7</v>
      </c>
      <c r="E204" s="154">
        <v>25.1</v>
      </c>
      <c r="F204" s="22">
        <v>23.8</v>
      </c>
      <c r="G204" s="22">
        <v>23.67</v>
      </c>
      <c r="H204" s="22">
        <v>23.4</v>
      </c>
      <c r="I204" s="147">
        <v>25.07629</v>
      </c>
      <c r="J204" s="22" t="s">
        <v>310</v>
      </c>
      <c r="K204" s="147">
        <v>22.3</v>
      </c>
      <c r="L204" s="22">
        <v>23.3</v>
      </c>
      <c r="M204" s="22">
        <v>23.67</v>
      </c>
      <c r="N204" s="152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23.6</v>
      </c>
      <c r="E205" s="11">
        <v>23.7</v>
      </c>
      <c r="F205" s="11">
        <v>23.9</v>
      </c>
      <c r="G205" s="11">
        <v>23.38</v>
      </c>
      <c r="H205" s="11">
        <v>23.8</v>
      </c>
      <c r="I205" s="148">
        <v>25.30077</v>
      </c>
      <c r="J205" s="11" t="s">
        <v>310</v>
      </c>
      <c r="K205" s="148">
        <v>21.98</v>
      </c>
      <c r="L205" s="11">
        <v>23.7</v>
      </c>
      <c r="M205" s="11">
        <v>23.41</v>
      </c>
      <c r="N205" s="152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31</v>
      </c>
    </row>
    <row r="206" spans="1:65">
      <c r="A206" s="30"/>
      <c r="B206" s="19">
        <v>1</v>
      </c>
      <c r="C206" s="9">
        <v>3</v>
      </c>
      <c r="D206" s="11">
        <v>23.8</v>
      </c>
      <c r="E206" s="11">
        <v>23.4</v>
      </c>
      <c r="F206" s="11">
        <v>23.6</v>
      </c>
      <c r="G206" s="11">
        <v>23.25</v>
      </c>
      <c r="H206" s="11">
        <v>23.8</v>
      </c>
      <c r="I206" s="148">
        <v>25.130210000000002</v>
      </c>
      <c r="J206" s="11" t="s">
        <v>310</v>
      </c>
      <c r="K206" s="148">
        <v>22.05</v>
      </c>
      <c r="L206" s="11">
        <v>23</v>
      </c>
      <c r="M206" s="11">
        <v>23.56</v>
      </c>
      <c r="N206" s="152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23.7</v>
      </c>
      <c r="E207" s="11">
        <v>24.4</v>
      </c>
      <c r="F207" s="11">
        <v>23.7</v>
      </c>
      <c r="G207" s="11">
        <v>23.36</v>
      </c>
      <c r="H207" s="11">
        <v>23.8</v>
      </c>
      <c r="I207" s="148">
        <v>25.144189999999998</v>
      </c>
      <c r="J207" s="11" t="s">
        <v>310</v>
      </c>
      <c r="K207" s="148">
        <v>22.36</v>
      </c>
      <c r="L207" s="11">
        <v>23</v>
      </c>
      <c r="M207" s="11">
        <v>23.56</v>
      </c>
      <c r="N207" s="152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23.608904761904764</v>
      </c>
    </row>
    <row r="208" spans="1:65">
      <c r="A208" s="30"/>
      <c r="B208" s="19">
        <v>1</v>
      </c>
      <c r="C208" s="9">
        <v>5</v>
      </c>
      <c r="D208" s="11">
        <v>23.8</v>
      </c>
      <c r="E208" s="11">
        <v>24.4</v>
      </c>
      <c r="F208" s="11">
        <v>23.2</v>
      </c>
      <c r="G208" s="11">
        <v>23.42</v>
      </c>
      <c r="H208" s="11">
        <v>23.6</v>
      </c>
      <c r="I208" s="148">
        <v>25.396229999999999</v>
      </c>
      <c r="J208" s="11" t="s">
        <v>310</v>
      </c>
      <c r="K208" s="148">
        <v>22.45</v>
      </c>
      <c r="L208" s="11">
        <v>23.6</v>
      </c>
      <c r="M208" s="11">
        <v>23.52</v>
      </c>
      <c r="N208" s="152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20</v>
      </c>
    </row>
    <row r="209" spans="1:65">
      <c r="A209" s="30"/>
      <c r="B209" s="19">
        <v>1</v>
      </c>
      <c r="C209" s="9">
        <v>6</v>
      </c>
      <c r="D209" s="11">
        <v>23.8</v>
      </c>
      <c r="E209" s="11">
        <v>23.2</v>
      </c>
      <c r="F209" s="11">
        <v>23.7</v>
      </c>
      <c r="G209" s="11">
        <v>23.31</v>
      </c>
      <c r="H209" s="11">
        <v>23.8</v>
      </c>
      <c r="I209" s="148">
        <v>25.189730000000001</v>
      </c>
      <c r="J209" s="11" t="s">
        <v>310</v>
      </c>
      <c r="K209" s="148">
        <v>22.6</v>
      </c>
      <c r="L209" s="11">
        <v>23.9</v>
      </c>
      <c r="M209" s="11"/>
      <c r="N209" s="152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20" t="s">
        <v>256</v>
      </c>
      <c r="C210" s="12"/>
      <c r="D210" s="23">
        <v>23.733333333333334</v>
      </c>
      <c r="E210" s="23">
        <v>24.033333333333331</v>
      </c>
      <c r="F210" s="23">
        <v>23.650000000000002</v>
      </c>
      <c r="G210" s="23">
        <v>23.39833333333333</v>
      </c>
      <c r="H210" s="23">
        <v>23.700000000000003</v>
      </c>
      <c r="I210" s="23">
        <v>25.206236666666669</v>
      </c>
      <c r="J210" s="23" t="s">
        <v>675</v>
      </c>
      <c r="K210" s="23">
        <v>22.290000000000003</v>
      </c>
      <c r="L210" s="23">
        <v>23.416666666666668</v>
      </c>
      <c r="M210" s="23">
        <v>23.544</v>
      </c>
      <c r="N210" s="152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257</v>
      </c>
      <c r="C211" s="29"/>
      <c r="D211" s="11">
        <v>23.75</v>
      </c>
      <c r="E211" s="11">
        <v>24.049999999999997</v>
      </c>
      <c r="F211" s="11">
        <v>23.7</v>
      </c>
      <c r="G211" s="11">
        <v>23.369999999999997</v>
      </c>
      <c r="H211" s="11">
        <v>23.8</v>
      </c>
      <c r="I211" s="11">
        <v>25.16696</v>
      </c>
      <c r="J211" s="11" t="s">
        <v>675</v>
      </c>
      <c r="K211" s="11">
        <v>22.33</v>
      </c>
      <c r="L211" s="11">
        <v>23.450000000000003</v>
      </c>
      <c r="M211" s="11">
        <v>23.56</v>
      </c>
      <c r="N211" s="152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258</v>
      </c>
      <c r="C212" s="29"/>
      <c r="D212" s="24">
        <v>8.1649658092772609E-2</v>
      </c>
      <c r="E212" s="24">
        <v>0.72295689129205176</v>
      </c>
      <c r="F212" s="24">
        <v>0.24289915602982234</v>
      </c>
      <c r="G212" s="24">
        <v>0.14552204873031072</v>
      </c>
      <c r="H212" s="24">
        <v>0.1673320053068158</v>
      </c>
      <c r="I212" s="24">
        <v>0.11985196446728182</v>
      </c>
      <c r="J212" s="24" t="s">
        <v>675</v>
      </c>
      <c r="K212" s="24">
        <v>0.23681216184985093</v>
      </c>
      <c r="L212" s="24">
        <v>0.37638632635454011</v>
      </c>
      <c r="M212" s="24">
        <v>9.3434469014385055E-2</v>
      </c>
      <c r="N212" s="205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  <c r="BI212" s="206"/>
      <c r="BJ212" s="206"/>
      <c r="BK212" s="206"/>
      <c r="BL212" s="206"/>
      <c r="BM212" s="56"/>
    </row>
    <row r="213" spans="1:65">
      <c r="A213" s="30"/>
      <c r="B213" s="3" t="s">
        <v>86</v>
      </c>
      <c r="C213" s="29"/>
      <c r="D213" s="13">
        <v>3.4402945825606434E-3</v>
      </c>
      <c r="E213" s="13">
        <v>3.0081424048212974E-2</v>
      </c>
      <c r="F213" s="13">
        <v>1.0270577421979803E-2</v>
      </c>
      <c r="G213" s="13">
        <v>6.2193339438839264E-3</v>
      </c>
      <c r="H213" s="13">
        <v>7.060422164844548E-3</v>
      </c>
      <c r="I213" s="13">
        <v>4.7548535726389066E-3</v>
      </c>
      <c r="J213" s="13" t="s">
        <v>675</v>
      </c>
      <c r="K213" s="13">
        <v>1.0624143645125657E-2</v>
      </c>
      <c r="L213" s="13">
        <v>1.6073437424393173E-2</v>
      </c>
      <c r="M213" s="13">
        <v>3.96850446034595E-3</v>
      </c>
      <c r="N213" s="152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259</v>
      </c>
      <c r="C214" s="29"/>
      <c r="D214" s="13">
        <v>5.2704084616981284E-3</v>
      </c>
      <c r="E214" s="13">
        <v>1.7977478231579136E-2</v>
      </c>
      <c r="F214" s="13">
        <v>1.7406668589534657E-3</v>
      </c>
      <c r="G214" s="13">
        <v>-8.9191527813358151E-3</v>
      </c>
      <c r="H214" s="13">
        <v>3.8585118206004854E-3</v>
      </c>
      <c r="I214" s="13">
        <v>6.7658026531554949E-2</v>
      </c>
      <c r="J214" s="13" t="s">
        <v>675</v>
      </c>
      <c r="K214" s="13">
        <v>-5.5864716097840383E-2</v>
      </c>
      <c r="L214" s="13">
        <v>-8.1426096287317007E-3</v>
      </c>
      <c r="M214" s="13">
        <v>-2.7491644597378295E-3</v>
      </c>
      <c r="N214" s="152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260</v>
      </c>
      <c r="C215" s="47"/>
      <c r="D215" s="45">
        <v>0.24</v>
      </c>
      <c r="E215" s="45">
        <v>1.1100000000000001</v>
      </c>
      <c r="F215" s="45">
        <v>0</v>
      </c>
      <c r="G215" s="45">
        <v>0.73</v>
      </c>
      <c r="H215" s="45">
        <v>0.14000000000000001</v>
      </c>
      <c r="I215" s="45">
        <v>4.5</v>
      </c>
      <c r="J215" s="45" t="s">
        <v>270</v>
      </c>
      <c r="K215" s="45">
        <v>3.93</v>
      </c>
      <c r="L215" s="45">
        <v>0.67</v>
      </c>
      <c r="M215" s="45">
        <v>0.31</v>
      </c>
      <c r="N215" s="152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BM216" s="55"/>
    </row>
    <row r="217" spans="1:65" ht="15">
      <c r="B217" s="8" t="s">
        <v>529</v>
      </c>
      <c r="BM217" s="28" t="s">
        <v>66</v>
      </c>
    </row>
    <row r="218" spans="1:65" ht="15">
      <c r="A218" s="25" t="s">
        <v>52</v>
      </c>
      <c r="B218" s="18" t="s">
        <v>111</v>
      </c>
      <c r="C218" s="15" t="s">
        <v>112</v>
      </c>
      <c r="D218" s="16" t="s">
        <v>233</v>
      </c>
      <c r="E218" s="17" t="s">
        <v>233</v>
      </c>
      <c r="F218" s="17" t="s">
        <v>233</v>
      </c>
      <c r="G218" s="17" t="s">
        <v>233</v>
      </c>
      <c r="H218" s="17" t="s">
        <v>233</v>
      </c>
      <c r="I218" s="17" t="s">
        <v>233</v>
      </c>
      <c r="J218" s="17" t="s">
        <v>233</v>
      </c>
      <c r="K218" s="17" t="s">
        <v>233</v>
      </c>
      <c r="L218" s="17" t="s">
        <v>233</v>
      </c>
      <c r="M218" s="17" t="s">
        <v>233</v>
      </c>
      <c r="N218" s="17" t="s">
        <v>233</v>
      </c>
      <c r="O218" s="17" t="s">
        <v>233</v>
      </c>
      <c r="P218" s="152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234</v>
      </c>
      <c r="C219" s="9" t="s">
        <v>234</v>
      </c>
      <c r="D219" s="150" t="s">
        <v>279</v>
      </c>
      <c r="E219" s="151" t="s">
        <v>280</v>
      </c>
      <c r="F219" s="151" t="s">
        <v>294</v>
      </c>
      <c r="G219" s="151" t="s">
        <v>303</v>
      </c>
      <c r="H219" s="151" t="s">
        <v>281</v>
      </c>
      <c r="I219" s="151" t="s">
        <v>282</v>
      </c>
      <c r="J219" s="151" t="s">
        <v>283</v>
      </c>
      <c r="K219" s="151" t="s">
        <v>298</v>
      </c>
      <c r="L219" s="151" t="s">
        <v>285</v>
      </c>
      <c r="M219" s="151" t="s">
        <v>286</v>
      </c>
      <c r="N219" s="151" t="s">
        <v>304</v>
      </c>
      <c r="O219" s="151" t="s">
        <v>301</v>
      </c>
      <c r="P219" s="152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98</v>
      </c>
      <c r="E220" s="11" t="s">
        <v>305</v>
      </c>
      <c r="F220" s="11" t="s">
        <v>305</v>
      </c>
      <c r="G220" s="11" t="s">
        <v>305</v>
      </c>
      <c r="H220" s="11" t="s">
        <v>305</v>
      </c>
      <c r="I220" s="11" t="s">
        <v>98</v>
      </c>
      <c r="J220" s="11" t="s">
        <v>98</v>
      </c>
      <c r="K220" s="11" t="s">
        <v>98</v>
      </c>
      <c r="L220" s="11" t="s">
        <v>305</v>
      </c>
      <c r="M220" s="11" t="s">
        <v>305</v>
      </c>
      <c r="N220" s="11" t="s">
        <v>305</v>
      </c>
      <c r="O220" s="11" t="s">
        <v>305</v>
      </c>
      <c r="P220" s="152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152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3</v>
      </c>
    </row>
    <row r="222" spans="1:65">
      <c r="A222" s="30"/>
      <c r="B222" s="18">
        <v>1</v>
      </c>
      <c r="C222" s="14">
        <v>1</v>
      </c>
      <c r="D222" s="22">
        <v>23.4315</v>
      </c>
      <c r="E222" s="22">
        <v>24.9</v>
      </c>
      <c r="F222" s="22">
        <v>23.6</v>
      </c>
      <c r="G222" s="22">
        <v>25.2</v>
      </c>
      <c r="H222" s="22">
        <v>24.04</v>
      </c>
      <c r="I222" s="22">
        <v>24.97</v>
      </c>
      <c r="J222" s="147">
        <v>28.501999999999999</v>
      </c>
      <c r="K222" s="22">
        <v>24.492704799999998</v>
      </c>
      <c r="L222" s="22">
        <v>24.4</v>
      </c>
      <c r="M222" s="22">
        <v>23.67</v>
      </c>
      <c r="N222" s="22">
        <v>25.759999999999998</v>
      </c>
      <c r="O222" s="22">
        <v>25.069999999999997</v>
      </c>
      <c r="P222" s="152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23.418199999999999</v>
      </c>
      <c r="E223" s="11">
        <v>25.2</v>
      </c>
      <c r="F223" s="11">
        <v>24.5</v>
      </c>
      <c r="G223" s="11">
        <v>25.5</v>
      </c>
      <c r="H223" s="11">
        <v>24.31</v>
      </c>
      <c r="I223" s="11">
        <v>24.62</v>
      </c>
      <c r="J223" s="148">
        <v>28.663</v>
      </c>
      <c r="K223" s="11">
        <v>24.609040400000001</v>
      </c>
      <c r="L223" s="11">
        <v>24.9</v>
      </c>
      <c r="M223" s="11">
        <v>23.95</v>
      </c>
      <c r="N223" s="11">
        <v>26.034000000000002</v>
      </c>
      <c r="O223" s="11">
        <v>24.74</v>
      </c>
      <c r="P223" s="152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32</v>
      </c>
    </row>
    <row r="224" spans="1:65">
      <c r="A224" s="30"/>
      <c r="B224" s="19">
        <v>1</v>
      </c>
      <c r="C224" s="9">
        <v>3</v>
      </c>
      <c r="D224" s="11">
        <v>23.452500000000001</v>
      </c>
      <c r="E224" s="11">
        <v>25</v>
      </c>
      <c r="F224" s="11">
        <v>24.1</v>
      </c>
      <c r="G224" s="11">
        <v>25.5</v>
      </c>
      <c r="H224" s="11">
        <v>24.33</v>
      </c>
      <c r="I224" s="11">
        <v>24.62</v>
      </c>
      <c r="J224" s="148">
        <v>28.901</v>
      </c>
      <c r="K224" s="11">
        <v>24.596261500000001</v>
      </c>
      <c r="L224" s="11">
        <v>24.7</v>
      </c>
      <c r="M224" s="11">
        <v>24.01</v>
      </c>
      <c r="N224" s="11">
        <v>25.782</v>
      </c>
      <c r="O224" s="11">
        <v>24.85</v>
      </c>
      <c r="P224" s="152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23.4252</v>
      </c>
      <c r="E225" s="11">
        <v>24.9</v>
      </c>
      <c r="F225" s="11">
        <v>24.5</v>
      </c>
      <c r="G225" s="11">
        <v>25.5</v>
      </c>
      <c r="H225" s="11">
        <v>24.45</v>
      </c>
      <c r="I225" s="11">
        <v>24.9</v>
      </c>
      <c r="J225" s="148">
        <v>29.02</v>
      </c>
      <c r="K225" s="11">
        <v>24.620154599999999</v>
      </c>
      <c r="L225" s="11">
        <v>23.4</v>
      </c>
      <c r="M225" s="11">
        <v>23.86</v>
      </c>
      <c r="N225" s="11">
        <v>25.364000000000004</v>
      </c>
      <c r="O225" s="11">
        <v>24.87</v>
      </c>
      <c r="P225" s="152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24.633410012907984</v>
      </c>
    </row>
    <row r="226" spans="1:65">
      <c r="A226" s="30"/>
      <c r="B226" s="19">
        <v>1</v>
      </c>
      <c r="C226" s="9">
        <v>5</v>
      </c>
      <c r="D226" s="11">
        <v>23.435700000000001</v>
      </c>
      <c r="E226" s="11">
        <v>25.1</v>
      </c>
      <c r="F226" s="11">
        <v>24.4</v>
      </c>
      <c r="G226" s="11">
        <v>25.2</v>
      </c>
      <c r="H226" s="11">
        <v>24.69</v>
      </c>
      <c r="I226" s="11">
        <v>25.11</v>
      </c>
      <c r="J226" s="148">
        <v>30.327999999999999</v>
      </c>
      <c r="K226" s="11">
        <v>24.729061999999999</v>
      </c>
      <c r="L226" s="11">
        <v>24.3</v>
      </c>
      <c r="M226" s="11">
        <v>23.84</v>
      </c>
      <c r="N226" s="11">
        <v>26.292000000000005</v>
      </c>
      <c r="O226" s="11">
        <v>24.82</v>
      </c>
      <c r="P226" s="152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21</v>
      </c>
    </row>
    <row r="227" spans="1:65">
      <c r="A227" s="30"/>
      <c r="B227" s="19">
        <v>1</v>
      </c>
      <c r="C227" s="9">
        <v>6</v>
      </c>
      <c r="D227" s="11">
        <v>23.456700000000001</v>
      </c>
      <c r="E227" s="11">
        <v>25</v>
      </c>
      <c r="F227" s="11">
        <v>24.5</v>
      </c>
      <c r="G227" s="11">
        <v>25.5</v>
      </c>
      <c r="H227" s="11">
        <v>24.67</v>
      </c>
      <c r="I227" s="11">
        <v>24.69</v>
      </c>
      <c r="J227" s="148">
        <v>27.795999999999999</v>
      </c>
      <c r="K227" s="11">
        <v>24.560767999999999</v>
      </c>
      <c r="L227" s="11">
        <v>24.1</v>
      </c>
      <c r="M227" s="11">
        <v>24.08</v>
      </c>
      <c r="N227" s="11">
        <v>26.412999999999997</v>
      </c>
      <c r="O227" s="11"/>
      <c r="P227" s="152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256</v>
      </c>
      <c r="C228" s="12"/>
      <c r="D228" s="23">
        <v>23.436633333333333</v>
      </c>
      <c r="E228" s="23">
        <v>25.016666666666666</v>
      </c>
      <c r="F228" s="23">
        <v>24.266666666666666</v>
      </c>
      <c r="G228" s="23">
        <v>25.400000000000002</v>
      </c>
      <c r="H228" s="23">
        <v>24.415000000000003</v>
      </c>
      <c r="I228" s="23">
        <v>24.818333333333339</v>
      </c>
      <c r="J228" s="23">
        <v>28.868333333333329</v>
      </c>
      <c r="K228" s="23">
        <v>24.60133188333333</v>
      </c>
      <c r="L228" s="23">
        <v>24.3</v>
      </c>
      <c r="M228" s="23">
        <v>23.901666666666671</v>
      </c>
      <c r="N228" s="23">
        <v>25.94083333333333</v>
      </c>
      <c r="O228" s="23">
        <v>24.869999999999997</v>
      </c>
      <c r="P228" s="152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257</v>
      </c>
      <c r="C229" s="29"/>
      <c r="D229" s="11">
        <v>23.433599999999998</v>
      </c>
      <c r="E229" s="11">
        <v>25</v>
      </c>
      <c r="F229" s="11">
        <v>24.45</v>
      </c>
      <c r="G229" s="11">
        <v>25.5</v>
      </c>
      <c r="H229" s="11">
        <v>24.39</v>
      </c>
      <c r="I229" s="11">
        <v>24.795000000000002</v>
      </c>
      <c r="J229" s="11">
        <v>28.782</v>
      </c>
      <c r="K229" s="11">
        <v>24.602650950000001</v>
      </c>
      <c r="L229" s="11">
        <v>24.35</v>
      </c>
      <c r="M229" s="11">
        <v>23.905000000000001</v>
      </c>
      <c r="N229" s="11">
        <v>25.908000000000001</v>
      </c>
      <c r="O229" s="11">
        <v>24.85</v>
      </c>
      <c r="P229" s="152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258</v>
      </c>
      <c r="C230" s="29"/>
      <c r="D230" s="24">
        <v>1.5179942907227609E-2</v>
      </c>
      <c r="E230" s="24">
        <v>0.11690451944500176</v>
      </c>
      <c r="F230" s="24">
        <v>0.36147844564602477</v>
      </c>
      <c r="G230" s="24">
        <v>0.15491933384829704</v>
      </c>
      <c r="H230" s="24">
        <v>0.24525496936861554</v>
      </c>
      <c r="I230" s="24">
        <v>0.2048820799061408</v>
      </c>
      <c r="J230" s="24">
        <v>0.83438088824389223</v>
      </c>
      <c r="K230" s="24">
        <v>7.7717024193323866E-2</v>
      </c>
      <c r="L230" s="24">
        <v>0.52535702146254781</v>
      </c>
      <c r="M230" s="24">
        <v>0.14497126151988349</v>
      </c>
      <c r="N230" s="24">
        <v>0.38616183999285331</v>
      </c>
      <c r="O230" s="24">
        <v>0.12227019260637383</v>
      </c>
      <c r="P230" s="205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56"/>
    </row>
    <row r="231" spans="1:65">
      <c r="A231" s="30"/>
      <c r="B231" s="3" t="s">
        <v>86</v>
      </c>
      <c r="C231" s="29"/>
      <c r="D231" s="13">
        <v>6.477015146043847E-4</v>
      </c>
      <c r="E231" s="13">
        <v>4.6730654008661594E-3</v>
      </c>
      <c r="F231" s="13">
        <v>1.4896089793105418E-2</v>
      </c>
      <c r="G231" s="13">
        <v>6.0991863719801979E-3</v>
      </c>
      <c r="H231" s="13">
        <v>1.0045257807438686E-2</v>
      </c>
      <c r="I231" s="13">
        <v>8.2552715024971097E-3</v>
      </c>
      <c r="J231" s="13">
        <v>2.8902980944883978E-2</v>
      </c>
      <c r="K231" s="13">
        <v>3.1590575893159197E-3</v>
      </c>
      <c r="L231" s="13">
        <v>2.1619630512862049E-2</v>
      </c>
      <c r="M231" s="13">
        <v>6.0653201946816874E-3</v>
      </c>
      <c r="N231" s="13">
        <v>1.4886254232112308E-2</v>
      </c>
      <c r="O231" s="13">
        <v>4.9163728430387547E-3</v>
      </c>
      <c r="P231" s="152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259</v>
      </c>
      <c r="C232" s="29"/>
      <c r="D232" s="13">
        <v>-4.8583475813845367E-2</v>
      </c>
      <c r="E232" s="13">
        <v>1.5558408420021985E-2</v>
      </c>
      <c r="F232" s="13">
        <v>-1.4888046196167903E-2</v>
      </c>
      <c r="G232" s="13">
        <v>3.1119929668296908E-2</v>
      </c>
      <c r="H232" s="13">
        <v>-8.8664140609656661E-3</v>
      </c>
      <c r="I232" s="13">
        <v>7.5070126437408735E-3</v>
      </c>
      <c r="J232" s="13">
        <v>0.17191786757116589</v>
      </c>
      <c r="K232" s="13">
        <v>-1.3022204216892597E-3</v>
      </c>
      <c r="L232" s="13">
        <v>-1.353487043544821E-2</v>
      </c>
      <c r="M232" s="13">
        <v>-2.9705320776046706E-2</v>
      </c>
      <c r="N232" s="13">
        <v>5.3075206385971407E-2</v>
      </c>
      <c r="O232" s="13">
        <v>9.6044350728559102E-3</v>
      </c>
      <c r="P232" s="152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260</v>
      </c>
      <c r="C233" s="47"/>
      <c r="D233" s="45">
        <v>2.0099999999999998</v>
      </c>
      <c r="E233" s="45">
        <v>0.48</v>
      </c>
      <c r="F233" s="45">
        <v>0.7</v>
      </c>
      <c r="G233" s="45">
        <v>1.0900000000000001</v>
      </c>
      <c r="H233" s="45">
        <v>0.47</v>
      </c>
      <c r="I233" s="45">
        <v>0.17</v>
      </c>
      <c r="J233" s="45">
        <v>6.57</v>
      </c>
      <c r="K233" s="45">
        <v>0.17</v>
      </c>
      <c r="L233" s="45">
        <v>0.65</v>
      </c>
      <c r="M233" s="45">
        <v>1.28</v>
      </c>
      <c r="N233" s="45">
        <v>1.95</v>
      </c>
      <c r="O233" s="45">
        <v>0.25</v>
      </c>
      <c r="P233" s="152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BM234" s="55"/>
    </row>
    <row r="235" spans="1:65" ht="15">
      <c r="B235" s="8" t="s">
        <v>530</v>
      </c>
      <c r="BM235" s="28" t="s">
        <v>329</v>
      </c>
    </row>
    <row r="236" spans="1:65" ht="15">
      <c r="A236" s="25" t="s">
        <v>42</v>
      </c>
      <c r="B236" s="18" t="s">
        <v>111</v>
      </c>
      <c r="C236" s="15" t="s">
        <v>112</v>
      </c>
      <c r="D236" s="16" t="s">
        <v>233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234</v>
      </c>
      <c r="C237" s="9" t="s">
        <v>234</v>
      </c>
      <c r="D237" s="150" t="s">
        <v>286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305</v>
      </c>
      <c r="E238" s="15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0</v>
      </c>
    </row>
    <row r="239" spans="1:65">
      <c r="A239" s="30"/>
      <c r="B239" s="19"/>
      <c r="C239" s="9"/>
      <c r="D239" s="26"/>
      <c r="E239" s="15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0</v>
      </c>
    </row>
    <row r="240" spans="1:65">
      <c r="A240" s="30"/>
      <c r="B240" s="18">
        <v>1</v>
      </c>
      <c r="C240" s="14">
        <v>1</v>
      </c>
      <c r="D240" s="226" t="s">
        <v>95</v>
      </c>
      <c r="E240" s="218"/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20">
        <v>1</v>
      </c>
    </row>
    <row r="241" spans="1:65">
      <c r="A241" s="30"/>
      <c r="B241" s="19">
        <v>1</v>
      </c>
      <c r="C241" s="9">
        <v>2</v>
      </c>
      <c r="D241" s="227" t="s">
        <v>95</v>
      </c>
      <c r="E241" s="218"/>
      <c r="F241" s="219"/>
      <c r="G241" s="219"/>
      <c r="H241" s="219"/>
      <c r="I241" s="219"/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20">
        <v>9</v>
      </c>
    </row>
    <row r="242" spans="1:65">
      <c r="A242" s="30"/>
      <c r="B242" s="19">
        <v>1</v>
      </c>
      <c r="C242" s="9">
        <v>3</v>
      </c>
      <c r="D242" s="227" t="s">
        <v>95</v>
      </c>
      <c r="E242" s="218"/>
      <c r="F242" s="219"/>
      <c r="G242" s="219"/>
      <c r="H242" s="219"/>
      <c r="I242" s="219"/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20">
        <v>16</v>
      </c>
    </row>
    <row r="243" spans="1:65">
      <c r="A243" s="30"/>
      <c r="B243" s="19">
        <v>1</v>
      </c>
      <c r="C243" s="9">
        <v>4</v>
      </c>
      <c r="D243" s="227" t="s">
        <v>95</v>
      </c>
      <c r="E243" s="218"/>
      <c r="F243" s="219"/>
      <c r="G243" s="219"/>
      <c r="H243" s="219"/>
      <c r="I243" s="219"/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20" t="s">
        <v>95</v>
      </c>
    </row>
    <row r="244" spans="1:65">
      <c r="A244" s="30"/>
      <c r="B244" s="19">
        <v>1</v>
      </c>
      <c r="C244" s="9">
        <v>5</v>
      </c>
      <c r="D244" s="227" t="s">
        <v>95</v>
      </c>
      <c r="E244" s="218"/>
      <c r="F244" s="219"/>
      <c r="G244" s="219"/>
      <c r="H244" s="219"/>
      <c r="I244" s="219"/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20">
        <v>15</v>
      </c>
    </row>
    <row r="245" spans="1:65">
      <c r="A245" s="30"/>
      <c r="B245" s="19">
        <v>1</v>
      </c>
      <c r="C245" s="9">
        <v>6</v>
      </c>
      <c r="D245" s="227" t="s">
        <v>95</v>
      </c>
      <c r="E245" s="218"/>
      <c r="F245" s="219"/>
      <c r="G245" s="219"/>
      <c r="H245" s="219"/>
      <c r="I245" s="219"/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23"/>
    </row>
    <row r="246" spans="1:65">
      <c r="A246" s="30"/>
      <c r="B246" s="20" t="s">
        <v>256</v>
      </c>
      <c r="C246" s="12"/>
      <c r="D246" s="224" t="s">
        <v>675</v>
      </c>
      <c r="E246" s="218"/>
      <c r="F246" s="219"/>
      <c r="G246" s="219"/>
      <c r="H246" s="219"/>
      <c r="I246" s="219"/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23"/>
    </row>
    <row r="247" spans="1:65">
      <c r="A247" s="30"/>
      <c r="B247" s="3" t="s">
        <v>257</v>
      </c>
      <c r="C247" s="29"/>
      <c r="D247" s="221" t="s">
        <v>675</v>
      </c>
      <c r="E247" s="218"/>
      <c r="F247" s="219"/>
      <c r="G247" s="219"/>
      <c r="H247" s="219"/>
      <c r="I247" s="219"/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23"/>
    </row>
    <row r="248" spans="1:65">
      <c r="A248" s="30"/>
      <c r="B248" s="3" t="s">
        <v>258</v>
      </c>
      <c r="C248" s="29"/>
      <c r="D248" s="221" t="s">
        <v>675</v>
      </c>
      <c r="E248" s="218"/>
      <c r="F248" s="219"/>
      <c r="G248" s="219"/>
      <c r="H248" s="219"/>
      <c r="I248" s="219"/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23"/>
    </row>
    <row r="249" spans="1:65">
      <c r="A249" s="30"/>
      <c r="B249" s="3" t="s">
        <v>86</v>
      </c>
      <c r="C249" s="29"/>
      <c r="D249" s="13" t="s">
        <v>675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259</v>
      </c>
      <c r="C250" s="29"/>
      <c r="D250" s="13" t="s">
        <v>675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260</v>
      </c>
      <c r="C251" s="47"/>
      <c r="D251" s="45" t="s">
        <v>270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531</v>
      </c>
      <c r="BM253" s="28" t="s">
        <v>329</v>
      </c>
    </row>
    <row r="254" spans="1:65" ht="15">
      <c r="A254" s="25" t="s">
        <v>81</v>
      </c>
      <c r="B254" s="18" t="s">
        <v>111</v>
      </c>
      <c r="C254" s="15" t="s">
        <v>112</v>
      </c>
      <c r="D254" s="16" t="s">
        <v>233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50" t="s">
        <v>286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305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26" t="s">
        <v>95</v>
      </c>
      <c r="E258" s="218"/>
      <c r="F258" s="219"/>
      <c r="G258" s="219"/>
      <c r="H258" s="219"/>
      <c r="I258" s="219"/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20">
        <v>1</v>
      </c>
    </row>
    <row r="259" spans="1:65">
      <c r="A259" s="30"/>
      <c r="B259" s="19">
        <v>1</v>
      </c>
      <c r="C259" s="9">
        <v>2</v>
      </c>
      <c r="D259" s="227" t="s">
        <v>95</v>
      </c>
      <c r="E259" s="218"/>
      <c r="F259" s="219"/>
      <c r="G259" s="219"/>
      <c r="H259" s="219"/>
      <c r="I259" s="219"/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20">
        <v>10</v>
      </c>
    </row>
    <row r="260" spans="1:65">
      <c r="A260" s="30"/>
      <c r="B260" s="19">
        <v>1</v>
      </c>
      <c r="C260" s="9">
        <v>3</v>
      </c>
      <c r="D260" s="227" t="s">
        <v>95</v>
      </c>
      <c r="E260" s="218"/>
      <c r="F260" s="219"/>
      <c r="G260" s="219"/>
      <c r="H260" s="219"/>
      <c r="I260" s="219"/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20">
        <v>16</v>
      </c>
    </row>
    <row r="261" spans="1:65">
      <c r="A261" s="30"/>
      <c r="B261" s="19">
        <v>1</v>
      </c>
      <c r="C261" s="9">
        <v>4</v>
      </c>
      <c r="D261" s="227" t="s">
        <v>95</v>
      </c>
      <c r="E261" s="218"/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20" t="s">
        <v>95</v>
      </c>
    </row>
    <row r="262" spans="1:65">
      <c r="A262" s="30"/>
      <c r="B262" s="19">
        <v>1</v>
      </c>
      <c r="C262" s="9">
        <v>5</v>
      </c>
      <c r="D262" s="227" t="s">
        <v>95</v>
      </c>
      <c r="E262" s="218"/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20">
        <v>16</v>
      </c>
    </row>
    <row r="263" spans="1:65">
      <c r="A263" s="30"/>
      <c r="B263" s="19">
        <v>1</v>
      </c>
      <c r="C263" s="9">
        <v>6</v>
      </c>
      <c r="D263" s="227" t="s">
        <v>95</v>
      </c>
      <c r="E263" s="218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23"/>
    </row>
    <row r="264" spans="1:65">
      <c r="A264" s="30"/>
      <c r="B264" s="20" t="s">
        <v>256</v>
      </c>
      <c r="C264" s="12"/>
      <c r="D264" s="224" t="s">
        <v>675</v>
      </c>
      <c r="E264" s="218"/>
      <c r="F264" s="219"/>
      <c r="G264" s="219"/>
      <c r="H264" s="219"/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23"/>
    </row>
    <row r="265" spans="1:65">
      <c r="A265" s="30"/>
      <c r="B265" s="3" t="s">
        <v>257</v>
      </c>
      <c r="C265" s="29"/>
      <c r="D265" s="221" t="s">
        <v>675</v>
      </c>
      <c r="E265" s="218"/>
      <c r="F265" s="219"/>
      <c r="G265" s="219"/>
      <c r="H265" s="219"/>
      <c r="I265" s="219"/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23"/>
    </row>
    <row r="266" spans="1:65">
      <c r="A266" s="30"/>
      <c r="B266" s="3" t="s">
        <v>258</v>
      </c>
      <c r="C266" s="29"/>
      <c r="D266" s="221" t="s">
        <v>675</v>
      </c>
      <c r="E266" s="218"/>
      <c r="F266" s="219"/>
      <c r="G266" s="219"/>
      <c r="H266" s="219"/>
      <c r="I266" s="219"/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23"/>
    </row>
    <row r="267" spans="1:65">
      <c r="A267" s="30"/>
      <c r="B267" s="3" t="s">
        <v>86</v>
      </c>
      <c r="C267" s="29"/>
      <c r="D267" s="13" t="s">
        <v>675</v>
      </c>
      <c r="E267" s="15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259</v>
      </c>
      <c r="C268" s="29"/>
      <c r="D268" s="13" t="s">
        <v>675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260</v>
      </c>
      <c r="C269" s="47"/>
      <c r="D269" s="45" t="s">
        <v>270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532</v>
      </c>
      <c r="BM271" s="28" t="s">
        <v>329</v>
      </c>
    </row>
    <row r="272" spans="1:65" ht="19.5">
      <c r="A272" s="25" t="s">
        <v>323</v>
      </c>
      <c r="B272" s="18" t="s">
        <v>111</v>
      </c>
      <c r="C272" s="15" t="s">
        <v>112</v>
      </c>
      <c r="D272" s="16" t="s">
        <v>233</v>
      </c>
      <c r="E272" s="17" t="s">
        <v>233</v>
      </c>
      <c r="F272" s="17" t="s">
        <v>233</v>
      </c>
      <c r="G272" s="17" t="s">
        <v>233</v>
      </c>
      <c r="H272" s="15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234</v>
      </c>
      <c r="C273" s="9" t="s">
        <v>234</v>
      </c>
      <c r="D273" s="150" t="s">
        <v>280</v>
      </c>
      <c r="E273" s="151" t="s">
        <v>294</v>
      </c>
      <c r="F273" s="151" t="s">
        <v>298</v>
      </c>
      <c r="G273" s="151" t="s">
        <v>285</v>
      </c>
      <c r="H273" s="15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305</v>
      </c>
      <c r="E274" s="11" t="s">
        <v>305</v>
      </c>
      <c r="F274" s="11" t="s">
        <v>98</v>
      </c>
      <c r="G274" s="11" t="s">
        <v>305</v>
      </c>
      <c r="H274" s="15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0</v>
      </c>
    </row>
    <row r="275" spans="1:65">
      <c r="A275" s="30"/>
      <c r="B275" s="19"/>
      <c r="C275" s="9"/>
      <c r="D275" s="26"/>
      <c r="E275" s="26"/>
      <c r="F275" s="26"/>
      <c r="G275" s="26"/>
      <c r="H275" s="15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</v>
      </c>
    </row>
    <row r="276" spans="1:65">
      <c r="A276" s="30"/>
      <c r="B276" s="18">
        <v>1</v>
      </c>
      <c r="C276" s="14">
        <v>1</v>
      </c>
      <c r="D276" s="226" t="s">
        <v>95</v>
      </c>
      <c r="E276" s="226" t="s">
        <v>95</v>
      </c>
      <c r="F276" s="216">
        <v>2025.0000000000002</v>
      </c>
      <c r="G276" s="226" t="s">
        <v>95</v>
      </c>
      <c r="H276" s="218"/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20">
        <v>1</v>
      </c>
    </row>
    <row r="277" spans="1:65">
      <c r="A277" s="30"/>
      <c r="B277" s="19">
        <v>1</v>
      </c>
      <c r="C277" s="9">
        <v>2</v>
      </c>
      <c r="D277" s="227" t="s">
        <v>95</v>
      </c>
      <c r="E277" s="227" t="s">
        <v>95</v>
      </c>
      <c r="F277" s="221">
        <v>2040.0000000000002</v>
      </c>
      <c r="G277" s="227" t="s">
        <v>95</v>
      </c>
      <c r="H277" s="218"/>
      <c r="I277" s="219"/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20">
        <v>11</v>
      </c>
    </row>
    <row r="278" spans="1:65">
      <c r="A278" s="30"/>
      <c r="B278" s="19">
        <v>1</v>
      </c>
      <c r="C278" s="9">
        <v>3</v>
      </c>
      <c r="D278" s="227" t="s">
        <v>95</v>
      </c>
      <c r="E278" s="227" t="s">
        <v>95</v>
      </c>
      <c r="F278" s="221">
        <v>2070</v>
      </c>
      <c r="G278" s="227" t="s">
        <v>95</v>
      </c>
      <c r="H278" s="218"/>
      <c r="I278" s="219"/>
      <c r="J278" s="219"/>
      <c r="K278" s="219"/>
      <c r="L278" s="219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20">
        <v>16</v>
      </c>
    </row>
    <row r="279" spans="1:65">
      <c r="A279" s="30"/>
      <c r="B279" s="19">
        <v>1</v>
      </c>
      <c r="C279" s="9">
        <v>4</v>
      </c>
      <c r="D279" s="227" t="s">
        <v>95</v>
      </c>
      <c r="E279" s="227" t="s">
        <v>95</v>
      </c>
      <c r="F279" s="221">
        <v>2010</v>
      </c>
      <c r="G279" s="227" t="s">
        <v>95</v>
      </c>
      <c r="H279" s="218"/>
      <c r="I279" s="219"/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20" t="s">
        <v>95</v>
      </c>
    </row>
    <row r="280" spans="1:65">
      <c r="A280" s="30"/>
      <c r="B280" s="19">
        <v>1</v>
      </c>
      <c r="C280" s="9">
        <v>5</v>
      </c>
      <c r="D280" s="227" t="s">
        <v>95</v>
      </c>
      <c r="E280" s="227" t="s">
        <v>95</v>
      </c>
      <c r="F280" s="221">
        <v>2085</v>
      </c>
      <c r="G280" s="227" t="s">
        <v>95</v>
      </c>
      <c r="H280" s="218"/>
      <c r="I280" s="219"/>
      <c r="J280" s="219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20">
        <v>17</v>
      </c>
    </row>
    <row r="281" spans="1:65">
      <c r="A281" s="30"/>
      <c r="B281" s="19">
        <v>1</v>
      </c>
      <c r="C281" s="9">
        <v>6</v>
      </c>
      <c r="D281" s="227" t="s">
        <v>95</v>
      </c>
      <c r="E281" s="227" t="s">
        <v>95</v>
      </c>
      <c r="F281" s="221">
        <v>2015.0000000000002</v>
      </c>
      <c r="G281" s="227" t="s">
        <v>95</v>
      </c>
      <c r="H281" s="218"/>
      <c r="I281" s="219"/>
      <c r="J281" s="219"/>
      <c r="K281" s="219"/>
      <c r="L281" s="219"/>
      <c r="M281" s="21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219"/>
      <c r="AT281" s="219"/>
      <c r="AU281" s="219"/>
      <c r="AV281" s="219"/>
      <c r="AW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J281" s="219"/>
      <c r="BK281" s="219"/>
      <c r="BL281" s="219"/>
      <c r="BM281" s="223"/>
    </row>
    <row r="282" spans="1:65">
      <c r="A282" s="30"/>
      <c r="B282" s="20" t="s">
        <v>256</v>
      </c>
      <c r="C282" s="12"/>
      <c r="D282" s="224" t="s">
        <v>675</v>
      </c>
      <c r="E282" s="224" t="s">
        <v>675</v>
      </c>
      <c r="F282" s="224">
        <v>2040.8333333333333</v>
      </c>
      <c r="G282" s="224" t="s">
        <v>675</v>
      </c>
      <c r="H282" s="218"/>
      <c r="I282" s="219"/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23"/>
    </row>
    <row r="283" spans="1:65">
      <c r="A283" s="30"/>
      <c r="B283" s="3" t="s">
        <v>257</v>
      </c>
      <c r="C283" s="29"/>
      <c r="D283" s="221" t="s">
        <v>675</v>
      </c>
      <c r="E283" s="221" t="s">
        <v>675</v>
      </c>
      <c r="F283" s="221">
        <v>2032.5000000000002</v>
      </c>
      <c r="G283" s="221" t="s">
        <v>675</v>
      </c>
      <c r="H283" s="218"/>
      <c r="I283" s="219"/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23"/>
    </row>
    <row r="284" spans="1:65">
      <c r="A284" s="30"/>
      <c r="B284" s="3" t="s">
        <v>258</v>
      </c>
      <c r="C284" s="29"/>
      <c r="D284" s="221" t="s">
        <v>675</v>
      </c>
      <c r="E284" s="221" t="s">
        <v>675</v>
      </c>
      <c r="F284" s="221">
        <v>30.564140208202534</v>
      </c>
      <c r="G284" s="221" t="s">
        <v>675</v>
      </c>
      <c r="H284" s="218"/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23"/>
    </row>
    <row r="285" spans="1:65">
      <c r="A285" s="30"/>
      <c r="B285" s="3" t="s">
        <v>86</v>
      </c>
      <c r="C285" s="29"/>
      <c r="D285" s="13" t="s">
        <v>675</v>
      </c>
      <c r="E285" s="13" t="s">
        <v>675</v>
      </c>
      <c r="F285" s="13">
        <v>1.4976303899486747E-2</v>
      </c>
      <c r="G285" s="13" t="s">
        <v>675</v>
      </c>
      <c r="H285" s="15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259</v>
      </c>
      <c r="C286" s="29"/>
      <c r="D286" s="13" t="s">
        <v>675</v>
      </c>
      <c r="E286" s="13" t="s">
        <v>675</v>
      </c>
      <c r="F286" s="13" t="s">
        <v>675</v>
      </c>
      <c r="G286" s="13" t="s">
        <v>675</v>
      </c>
      <c r="H286" s="15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260</v>
      </c>
      <c r="C287" s="47"/>
      <c r="D287" s="45" t="s">
        <v>270</v>
      </c>
      <c r="E287" s="45" t="s">
        <v>270</v>
      </c>
      <c r="F287" s="45" t="s">
        <v>270</v>
      </c>
      <c r="G287" s="45" t="s">
        <v>270</v>
      </c>
      <c r="H287" s="15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F288" s="20"/>
      <c r="G288" s="20"/>
      <c r="BM288" s="55"/>
    </row>
    <row r="289" spans="1:65" ht="15">
      <c r="B289" s="8" t="s">
        <v>533</v>
      </c>
      <c r="BM289" s="28" t="s">
        <v>329</v>
      </c>
    </row>
    <row r="290" spans="1:65" ht="15">
      <c r="A290" s="25" t="s">
        <v>53</v>
      </c>
      <c r="B290" s="18" t="s">
        <v>111</v>
      </c>
      <c r="C290" s="15" t="s">
        <v>112</v>
      </c>
      <c r="D290" s="16" t="s">
        <v>233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234</v>
      </c>
      <c r="C291" s="9" t="s">
        <v>234</v>
      </c>
      <c r="D291" s="150" t="s">
        <v>286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305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0</v>
      </c>
    </row>
    <row r="293" spans="1:65">
      <c r="A293" s="30"/>
      <c r="B293" s="19"/>
      <c r="C293" s="9"/>
      <c r="D293" s="26"/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0</v>
      </c>
    </row>
    <row r="294" spans="1:65">
      <c r="A294" s="30"/>
      <c r="B294" s="18">
        <v>1</v>
      </c>
      <c r="C294" s="14">
        <v>1</v>
      </c>
      <c r="D294" s="226" t="s">
        <v>95</v>
      </c>
      <c r="E294" s="218"/>
      <c r="F294" s="219"/>
      <c r="G294" s="219"/>
      <c r="H294" s="219"/>
      <c r="I294" s="219"/>
      <c r="J294" s="219"/>
      <c r="K294" s="219"/>
      <c r="L294" s="219"/>
      <c r="M294" s="21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219"/>
      <c r="AT294" s="219"/>
      <c r="AU294" s="219"/>
      <c r="AV294" s="219"/>
      <c r="AW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J294" s="219"/>
      <c r="BK294" s="219"/>
      <c r="BL294" s="219"/>
      <c r="BM294" s="220">
        <v>1</v>
      </c>
    </row>
    <row r="295" spans="1:65">
      <c r="A295" s="30"/>
      <c r="B295" s="19">
        <v>1</v>
      </c>
      <c r="C295" s="9">
        <v>2</v>
      </c>
      <c r="D295" s="227" t="s">
        <v>95</v>
      </c>
      <c r="E295" s="218"/>
      <c r="F295" s="219"/>
      <c r="G295" s="219"/>
      <c r="H295" s="219"/>
      <c r="I295" s="219"/>
      <c r="J295" s="219"/>
      <c r="K295" s="219"/>
      <c r="L295" s="219"/>
      <c r="M295" s="21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  <c r="BL295" s="219"/>
      <c r="BM295" s="220">
        <v>35</v>
      </c>
    </row>
    <row r="296" spans="1:65">
      <c r="A296" s="30"/>
      <c r="B296" s="19">
        <v>1</v>
      </c>
      <c r="C296" s="9">
        <v>3</v>
      </c>
      <c r="D296" s="227" t="s">
        <v>95</v>
      </c>
      <c r="E296" s="218"/>
      <c r="F296" s="219"/>
      <c r="G296" s="219"/>
      <c r="H296" s="219"/>
      <c r="I296" s="219"/>
      <c r="J296" s="219"/>
      <c r="K296" s="219"/>
      <c r="L296" s="219"/>
      <c r="M296" s="219"/>
      <c r="N296" s="219"/>
      <c r="O296" s="219"/>
      <c r="P296" s="219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20">
        <v>16</v>
      </c>
    </row>
    <row r="297" spans="1:65">
      <c r="A297" s="30"/>
      <c r="B297" s="19">
        <v>1</v>
      </c>
      <c r="C297" s="9">
        <v>4</v>
      </c>
      <c r="D297" s="227" t="s">
        <v>95</v>
      </c>
      <c r="E297" s="218"/>
      <c r="F297" s="219"/>
      <c r="G297" s="219"/>
      <c r="H297" s="219"/>
      <c r="I297" s="219"/>
      <c r="J297" s="219"/>
      <c r="K297" s="219"/>
      <c r="L297" s="219"/>
      <c r="M297" s="219"/>
      <c r="N297" s="219"/>
      <c r="O297" s="219"/>
      <c r="P297" s="219"/>
      <c r="Q297" s="219"/>
      <c r="R297" s="219"/>
      <c r="S297" s="219"/>
      <c r="T297" s="219"/>
      <c r="U297" s="219"/>
      <c r="V297" s="219"/>
      <c r="W297" s="219"/>
      <c r="X297" s="219"/>
      <c r="Y297" s="219"/>
      <c r="Z297" s="219"/>
      <c r="AA297" s="219"/>
      <c r="AB297" s="219"/>
      <c r="AC297" s="219"/>
      <c r="AD297" s="219"/>
      <c r="AE297" s="219"/>
      <c r="AF297" s="219"/>
      <c r="AG297" s="219"/>
      <c r="AH297" s="219"/>
      <c r="AI297" s="219"/>
      <c r="AJ297" s="219"/>
      <c r="AK297" s="219"/>
      <c r="AL297" s="219"/>
      <c r="AM297" s="219"/>
      <c r="AN297" s="219"/>
      <c r="AO297" s="219"/>
      <c r="AP297" s="219"/>
      <c r="AQ297" s="219"/>
      <c r="AR297" s="219"/>
      <c r="AS297" s="219"/>
      <c r="AT297" s="219"/>
      <c r="AU297" s="219"/>
      <c r="AV297" s="219"/>
      <c r="AW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J297" s="219"/>
      <c r="BK297" s="219"/>
      <c r="BL297" s="219"/>
      <c r="BM297" s="220" t="s">
        <v>95</v>
      </c>
    </row>
    <row r="298" spans="1:65">
      <c r="A298" s="30"/>
      <c r="B298" s="19">
        <v>1</v>
      </c>
      <c r="C298" s="9">
        <v>5</v>
      </c>
      <c r="D298" s="227" t="s">
        <v>95</v>
      </c>
      <c r="E298" s="218"/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  <c r="BL298" s="219"/>
      <c r="BM298" s="220">
        <v>7</v>
      </c>
    </row>
    <row r="299" spans="1:65">
      <c r="A299" s="30"/>
      <c r="B299" s="19">
        <v>1</v>
      </c>
      <c r="C299" s="9">
        <v>6</v>
      </c>
      <c r="D299" s="227" t="s">
        <v>95</v>
      </c>
      <c r="E299" s="218"/>
      <c r="F299" s="219"/>
      <c r="G299" s="219"/>
      <c r="H299" s="219"/>
      <c r="I299" s="219"/>
      <c r="J299" s="219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23"/>
    </row>
    <row r="300" spans="1:65">
      <c r="A300" s="30"/>
      <c r="B300" s="20" t="s">
        <v>256</v>
      </c>
      <c r="C300" s="12"/>
      <c r="D300" s="224" t="s">
        <v>675</v>
      </c>
      <c r="E300" s="218"/>
      <c r="F300" s="219"/>
      <c r="G300" s="219"/>
      <c r="H300" s="219"/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23"/>
    </row>
    <row r="301" spans="1:65">
      <c r="A301" s="30"/>
      <c r="B301" s="3" t="s">
        <v>257</v>
      </c>
      <c r="C301" s="29"/>
      <c r="D301" s="221" t="s">
        <v>675</v>
      </c>
      <c r="E301" s="218"/>
      <c r="F301" s="219"/>
      <c r="G301" s="219"/>
      <c r="H301" s="219"/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23"/>
    </row>
    <row r="302" spans="1:65">
      <c r="A302" s="30"/>
      <c r="B302" s="3" t="s">
        <v>258</v>
      </c>
      <c r="C302" s="29"/>
      <c r="D302" s="221" t="s">
        <v>675</v>
      </c>
      <c r="E302" s="218"/>
      <c r="F302" s="219"/>
      <c r="G302" s="219"/>
      <c r="H302" s="219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23"/>
    </row>
    <row r="303" spans="1:65">
      <c r="A303" s="30"/>
      <c r="B303" s="3" t="s">
        <v>86</v>
      </c>
      <c r="C303" s="29"/>
      <c r="D303" s="13" t="s">
        <v>675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259</v>
      </c>
      <c r="C304" s="29"/>
      <c r="D304" s="13" t="s">
        <v>675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260</v>
      </c>
      <c r="C305" s="47"/>
      <c r="D305" s="45" t="s">
        <v>270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534</v>
      </c>
      <c r="BM307" s="28" t="s">
        <v>329</v>
      </c>
    </row>
    <row r="308" spans="1:65" ht="15">
      <c r="A308" s="25" t="s">
        <v>14</v>
      </c>
      <c r="B308" s="18" t="s">
        <v>111</v>
      </c>
      <c r="C308" s="15" t="s">
        <v>112</v>
      </c>
      <c r="D308" s="16" t="s">
        <v>233</v>
      </c>
      <c r="E308" s="15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234</v>
      </c>
      <c r="C309" s="9" t="s">
        <v>234</v>
      </c>
      <c r="D309" s="150" t="s">
        <v>286</v>
      </c>
      <c r="E309" s="15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305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0</v>
      </c>
    </row>
    <row r="311" spans="1:65">
      <c r="A311" s="30"/>
      <c r="B311" s="19"/>
      <c r="C311" s="9"/>
      <c r="D311" s="26"/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0</v>
      </c>
    </row>
    <row r="312" spans="1:65">
      <c r="A312" s="30"/>
      <c r="B312" s="18">
        <v>1</v>
      </c>
      <c r="C312" s="14">
        <v>1</v>
      </c>
      <c r="D312" s="226" t="s">
        <v>95</v>
      </c>
      <c r="E312" s="218"/>
      <c r="F312" s="219"/>
      <c r="G312" s="219"/>
      <c r="H312" s="219"/>
      <c r="I312" s="219"/>
      <c r="J312" s="219"/>
      <c r="K312" s="219"/>
      <c r="L312" s="219"/>
      <c r="M312" s="219"/>
      <c r="N312" s="219"/>
      <c r="O312" s="219"/>
      <c r="P312" s="219"/>
      <c r="Q312" s="219"/>
      <c r="R312" s="219"/>
      <c r="S312" s="219"/>
      <c r="T312" s="219"/>
      <c r="U312" s="219"/>
      <c r="V312" s="219"/>
      <c r="W312" s="219"/>
      <c r="X312" s="219"/>
      <c r="Y312" s="219"/>
      <c r="Z312" s="219"/>
      <c r="AA312" s="219"/>
      <c r="AB312" s="219"/>
      <c r="AC312" s="219"/>
      <c r="AD312" s="219"/>
      <c r="AE312" s="219"/>
      <c r="AF312" s="219"/>
      <c r="AG312" s="219"/>
      <c r="AH312" s="219"/>
      <c r="AI312" s="219"/>
      <c r="AJ312" s="219"/>
      <c r="AK312" s="219"/>
      <c r="AL312" s="219"/>
      <c r="AM312" s="219"/>
      <c r="AN312" s="219"/>
      <c r="AO312" s="219"/>
      <c r="AP312" s="219"/>
      <c r="AQ312" s="219"/>
      <c r="AR312" s="219"/>
      <c r="AS312" s="219"/>
      <c r="AT312" s="219"/>
      <c r="AU312" s="219"/>
      <c r="AV312" s="219"/>
      <c r="AW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J312" s="219"/>
      <c r="BK312" s="219"/>
      <c r="BL312" s="219"/>
      <c r="BM312" s="220">
        <v>1</v>
      </c>
    </row>
    <row r="313" spans="1:65">
      <c r="A313" s="30"/>
      <c r="B313" s="19">
        <v>1</v>
      </c>
      <c r="C313" s="9">
        <v>2</v>
      </c>
      <c r="D313" s="227" t="s">
        <v>95</v>
      </c>
      <c r="E313" s="218"/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219"/>
      <c r="Y313" s="219"/>
      <c r="Z313" s="219"/>
      <c r="AA313" s="219"/>
      <c r="AB313" s="219"/>
      <c r="AC313" s="219"/>
      <c r="AD313" s="219"/>
      <c r="AE313" s="219"/>
      <c r="AF313" s="219"/>
      <c r="AG313" s="219"/>
      <c r="AH313" s="219"/>
      <c r="AI313" s="219"/>
      <c r="AJ313" s="219"/>
      <c r="AK313" s="219"/>
      <c r="AL313" s="219"/>
      <c r="AM313" s="219"/>
      <c r="AN313" s="219"/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  <c r="BL313" s="219"/>
      <c r="BM313" s="220">
        <v>2</v>
      </c>
    </row>
    <row r="314" spans="1:65">
      <c r="A314" s="30"/>
      <c r="B314" s="19">
        <v>1</v>
      </c>
      <c r="C314" s="9">
        <v>3</v>
      </c>
      <c r="D314" s="227" t="s">
        <v>95</v>
      </c>
      <c r="E314" s="218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20">
        <v>16</v>
      </c>
    </row>
    <row r="315" spans="1:65">
      <c r="A315" s="30"/>
      <c r="B315" s="19">
        <v>1</v>
      </c>
      <c r="C315" s="9">
        <v>4</v>
      </c>
      <c r="D315" s="227" t="s">
        <v>95</v>
      </c>
      <c r="E315" s="218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20" t="s">
        <v>95</v>
      </c>
    </row>
    <row r="316" spans="1:65">
      <c r="A316" s="30"/>
      <c r="B316" s="19">
        <v>1</v>
      </c>
      <c r="C316" s="9">
        <v>5</v>
      </c>
      <c r="D316" s="227" t="s">
        <v>95</v>
      </c>
      <c r="E316" s="218"/>
      <c r="F316" s="219"/>
      <c r="G316" s="219"/>
      <c r="H316" s="219"/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20">
        <v>8</v>
      </c>
    </row>
    <row r="317" spans="1:65">
      <c r="A317" s="30"/>
      <c r="B317" s="19">
        <v>1</v>
      </c>
      <c r="C317" s="9">
        <v>6</v>
      </c>
      <c r="D317" s="227" t="s">
        <v>95</v>
      </c>
      <c r="E317" s="218"/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23"/>
    </row>
    <row r="318" spans="1:65">
      <c r="A318" s="30"/>
      <c r="B318" s="20" t="s">
        <v>256</v>
      </c>
      <c r="C318" s="12"/>
      <c r="D318" s="224" t="s">
        <v>675</v>
      </c>
      <c r="E318" s="218"/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23"/>
    </row>
    <row r="319" spans="1:65">
      <c r="A319" s="30"/>
      <c r="B319" s="3" t="s">
        <v>257</v>
      </c>
      <c r="C319" s="29"/>
      <c r="D319" s="221" t="s">
        <v>675</v>
      </c>
      <c r="E319" s="218"/>
      <c r="F319" s="219"/>
      <c r="G319" s="219"/>
      <c r="H319" s="219"/>
      <c r="I319" s="219"/>
      <c r="J319" s="219"/>
      <c r="K319" s="219"/>
      <c r="L319" s="219"/>
      <c r="M319" s="219"/>
      <c r="N319" s="219"/>
      <c r="O319" s="219"/>
      <c r="P319" s="219"/>
      <c r="Q319" s="219"/>
      <c r="R319" s="219"/>
      <c r="S319" s="219"/>
      <c r="T319" s="219"/>
      <c r="U319" s="219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23"/>
    </row>
    <row r="320" spans="1:65">
      <c r="A320" s="30"/>
      <c r="B320" s="3" t="s">
        <v>258</v>
      </c>
      <c r="C320" s="29"/>
      <c r="D320" s="221" t="s">
        <v>675</v>
      </c>
      <c r="E320" s="218"/>
      <c r="F320" s="219"/>
      <c r="G320" s="219"/>
      <c r="H320" s="219"/>
      <c r="I320" s="219"/>
      <c r="J320" s="219"/>
      <c r="K320" s="219"/>
      <c r="L320" s="219"/>
      <c r="M320" s="219"/>
      <c r="N320" s="219"/>
      <c r="O320" s="219"/>
      <c r="P320" s="219"/>
      <c r="Q320" s="219"/>
      <c r="R320" s="219"/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23"/>
    </row>
    <row r="321" spans="1:65">
      <c r="A321" s="30"/>
      <c r="B321" s="3" t="s">
        <v>86</v>
      </c>
      <c r="C321" s="29"/>
      <c r="D321" s="13" t="s">
        <v>675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259</v>
      </c>
      <c r="C322" s="29"/>
      <c r="D322" s="13" t="s">
        <v>675</v>
      </c>
      <c r="E322" s="15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260</v>
      </c>
      <c r="C323" s="47"/>
      <c r="D323" s="45" t="s">
        <v>270</v>
      </c>
      <c r="E323" s="15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9.5">
      <c r="B325" s="8" t="s">
        <v>535</v>
      </c>
      <c r="BM325" s="28" t="s">
        <v>66</v>
      </c>
    </row>
    <row r="326" spans="1:65" ht="19.5">
      <c r="A326" s="25" t="s">
        <v>324</v>
      </c>
      <c r="B326" s="18" t="s">
        <v>111</v>
      </c>
      <c r="C326" s="15" t="s">
        <v>112</v>
      </c>
      <c r="D326" s="16" t="s">
        <v>233</v>
      </c>
      <c r="E326" s="17" t="s">
        <v>233</v>
      </c>
      <c r="F326" s="17" t="s">
        <v>233</v>
      </c>
      <c r="G326" s="17" t="s">
        <v>233</v>
      </c>
      <c r="H326" s="17" t="s">
        <v>233</v>
      </c>
      <c r="I326" s="17" t="s">
        <v>233</v>
      </c>
      <c r="J326" s="17" t="s">
        <v>233</v>
      </c>
      <c r="K326" s="17" t="s">
        <v>233</v>
      </c>
      <c r="L326" s="17" t="s">
        <v>233</v>
      </c>
      <c r="M326" s="17" t="s">
        <v>233</v>
      </c>
      <c r="N326" s="17" t="s">
        <v>233</v>
      </c>
      <c r="O326" s="152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234</v>
      </c>
      <c r="C327" s="9" t="s">
        <v>234</v>
      </c>
      <c r="D327" s="150" t="s">
        <v>279</v>
      </c>
      <c r="E327" s="151" t="s">
        <v>280</v>
      </c>
      <c r="F327" s="151" t="s">
        <v>294</v>
      </c>
      <c r="G327" s="151" t="s">
        <v>303</v>
      </c>
      <c r="H327" s="151" t="s">
        <v>281</v>
      </c>
      <c r="I327" s="151" t="s">
        <v>282</v>
      </c>
      <c r="J327" s="151" t="s">
        <v>283</v>
      </c>
      <c r="K327" s="151" t="s">
        <v>298</v>
      </c>
      <c r="L327" s="151" t="s">
        <v>285</v>
      </c>
      <c r="M327" s="151" t="s">
        <v>286</v>
      </c>
      <c r="N327" s="151" t="s">
        <v>304</v>
      </c>
      <c r="O327" s="152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1</v>
      </c>
    </row>
    <row r="328" spans="1:65">
      <c r="A328" s="30"/>
      <c r="B328" s="19"/>
      <c r="C328" s="9"/>
      <c r="D328" s="10" t="s">
        <v>98</v>
      </c>
      <c r="E328" s="11" t="s">
        <v>305</v>
      </c>
      <c r="F328" s="11" t="s">
        <v>305</v>
      </c>
      <c r="G328" s="11" t="s">
        <v>305</v>
      </c>
      <c r="H328" s="11" t="s">
        <v>305</v>
      </c>
      <c r="I328" s="11" t="s">
        <v>98</v>
      </c>
      <c r="J328" s="11" t="s">
        <v>98</v>
      </c>
      <c r="K328" s="11" t="s">
        <v>98</v>
      </c>
      <c r="L328" s="11" t="s">
        <v>305</v>
      </c>
      <c r="M328" s="11" t="s">
        <v>100</v>
      </c>
      <c r="N328" s="11" t="s">
        <v>305</v>
      </c>
      <c r="O328" s="152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3</v>
      </c>
    </row>
    <row r="329" spans="1:65">
      <c r="A329" s="30"/>
      <c r="B329" s="19"/>
      <c r="C329" s="9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152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3</v>
      </c>
    </row>
    <row r="330" spans="1:65">
      <c r="A330" s="30"/>
      <c r="B330" s="18">
        <v>1</v>
      </c>
      <c r="C330" s="14">
        <v>1</v>
      </c>
      <c r="D330" s="228">
        <v>0.80800000000000005</v>
      </c>
      <c r="E330" s="228">
        <v>0.86999999999999988</v>
      </c>
      <c r="F330" s="228">
        <v>0.81000000000000016</v>
      </c>
      <c r="G330" s="228">
        <v>0.86</v>
      </c>
      <c r="H330" s="229">
        <v>0.73480000000000001</v>
      </c>
      <c r="I330" s="229">
        <v>0.90000000000000013</v>
      </c>
      <c r="J330" s="229">
        <v>0.95</v>
      </c>
      <c r="K330" s="228">
        <v>0.83731500000000014</v>
      </c>
      <c r="L330" s="228">
        <v>0.83</v>
      </c>
      <c r="M330" s="229">
        <v>1.048</v>
      </c>
      <c r="N330" s="228">
        <v>0.86297999999999997</v>
      </c>
      <c r="O330" s="205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230">
        <v>1</v>
      </c>
    </row>
    <row r="331" spans="1:65">
      <c r="A331" s="30"/>
      <c r="B331" s="19">
        <v>1</v>
      </c>
      <c r="C331" s="9">
        <v>2</v>
      </c>
      <c r="D331" s="24">
        <v>0.80800000000000005</v>
      </c>
      <c r="E331" s="24">
        <v>0.86</v>
      </c>
      <c r="F331" s="24">
        <v>0.83</v>
      </c>
      <c r="G331" s="24">
        <v>0.86999999999999988</v>
      </c>
      <c r="H331" s="231">
        <v>0.72640000000000005</v>
      </c>
      <c r="I331" s="231">
        <v>0.90000000000000013</v>
      </c>
      <c r="J331" s="231">
        <v>0.93999999999999984</v>
      </c>
      <c r="K331" s="24">
        <v>0.84145000000000003</v>
      </c>
      <c r="L331" s="24">
        <v>0.85000000000000009</v>
      </c>
      <c r="M331" s="231">
        <v>1.024</v>
      </c>
      <c r="N331" s="24">
        <v>0.85995999999999995</v>
      </c>
      <c r="O331" s="205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230" t="e">
        <v>#N/A</v>
      </c>
    </row>
    <row r="332" spans="1:65">
      <c r="A332" s="30"/>
      <c r="B332" s="19">
        <v>1</v>
      </c>
      <c r="C332" s="9">
        <v>3</v>
      </c>
      <c r="D332" s="24">
        <v>0.81540000000000001</v>
      </c>
      <c r="E332" s="24">
        <v>0.86999999999999988</v>
      </c>
      <c r="F332" s="24">
        <v>0.81999999999999984</v>
      </c>
      <c r="G332" s="24">
        <v>0.86</v>
      </c>
      <c r="H332" s="231">
        <v>0.73360000000000003</v>
      </c>
      <c r="I332" s="231">
        <v>0.90000000000000013</v>
      </c>
      <c r="J332" s="231">
        <v>0.96</v>
      </c>
      <c r="K332" s="24">
        <v>0.83881500000000009</v>
      </c>
      <c r="L332" s="24">
        <v>0.84</v>
      </c>
      <c r="M332" s="231">
        <v>1.012</v>
      </c>
      <c r="N332" s="24">
        <v>0.85995999999999995</v>
      </c>
      <c r="O332" s="205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230">
        <v>16</v>
      </c>
    </row>
    <row r="333" spans="1:65">
      <c r="A333" s="30"/>
      <c r="B333" s="19">
        <v>1</v>
      </c>
      <c r="C333" s="9">
        <v>4</v>
      </c>
      <c r="D333" s="24">
        <v>0.81079999999999985</v>
      </c>
      <c r="E333" s="24">
        <v>0.85000000000000009</v>
      </c>
      <c r="F333" s="24">
        <v>0.83</v>
      </c>
      <c r="G333" s="24">
        <v>0.86999999999999988</v>
      </c>
      <c r="H333" s="231">
        <v>0.74809999999999999</v>
      </c>
      <c r="I333" s="231">
        <v>0.90000000000000013</v>
      </c>
      <c r="J333" s="231">
        <v>0.95</v>
      </c>
      <c r="K333" s="24">
        <v>0.83943500000000004</v>
      </c>
      <c r="L333" s="24">
        <v>0.8</v>
      </c>
      <c r="M333" s="231">
        <v>0.97599999999999998</v>
      </c>
      <c r="N333" s="24">
        <v>0.84694999999999998</v>
      </c>
      <c r="O333" s="205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230">
        <v>0.84199185285714306</v>
      </c>
    </row>
    <row r="334" spans="1:65">
      <c r="A334" s="30"/>
      <c r="B334" s="19">
        <v>1</v>
      </c>
      <c r="C334" s="9">
        <v>5</v>
      </c>
      <c r="D334" s="24">
        <v>0.81599999999999984</v>
      </c>
      <c r="E334" s="24">
        <v>0.85000000000000009</v>
      </c>
      <c r="F334" s="24">
        <v>0.83</v>
      </c>
      <c r="G334" s="24">
        <v>0.86</v>
      </c>
      <c r="H334" s="231">
        <v>0.73480000000000001</v>
      </c>
      <c r="I334" s="231">
        <v>0.90000000000000013</v>
      </c>
      <c r="J334" s="231">
        <v>0.98999999999999988</v>
      </c>
      <c r="K334" s="24">
        <v>0.84599500000000005</v>
      </c>
      <c r="L334" s="24">
        <v>0.81999999999999984</v>
      </c>
      <c r="M334" s="231">
        <v>1.024</v>
      </c>
      <c r="N334" s="24">
        <v>0.87394000000000005</v>
      </c>
      <c r="O334" s="205"/>
      <c r="P334" s="206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  <c r="BI334" s="206"/>
      <c r="BJ334" s="206"/>
      <c r="BK334" s="206"/>
      <c r="BL334" s="206"/>
      <c r="BM334" s="230">
        <v>22</v>
      </c>
    </row>
    <row r="335" spans="1:65">
      <c r="A335" s="30"/>
      <c r="B335" s="19">
        <v>1</v>
      </c>
      <c r="C335" s="9">
        <v>6</v>
      </c>
      <c r="D335" s="24">
        <v>0.81519999999999992</v>
      </c>
      <c r="E335" s="24">
        <v>0.86999999999999988</v>
      </c>
      <c r="F335" s="24">
        <v>0.84</v>
      </c>
      <c r="G335" s="24">
        <v>0.86</v>
      </c>
      <c r="H335" s="231">
        <v>0.73599999999999999</v>
      </c>
      <c r="I335" s="231">
        <v>0.90000000000000013</v>
      </c>
      <c r="J335" s="231">
        <v>0.97</v>
      </c>
      <c r="K335" s="24">
        <v>0.83541999999999994</v>
      </c>
      <c r="L335" s="24">
        <v>0.81999999999999984</v>
      </c>
      <c r="M335" s="231">
        <v>0.98799999999999999</v>
      </c>
      <c r="N335" s="24">
        <v>0.87802999999999998</v>
      </c>
      <c r="O335" s="205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  <c r="BI335" s="206"/>
      <c r="BJ335" s="206"/>
      <c r="BK335" s="206"/>
      <c r="BL335" s="206"/>
      <c r="BM335" s="56"/>
    </row>
    <row r="336" spans="1:65">
      <c r="A336" s="30"/>
      <c r="B336" s="20" t="s">
        <v>256</v>
      </c>
      <c r="C336" s="12"/>
      <c r="D336" s="232">
        <v>0.81223333333333325</v>
      </c>
      <c r="E336" s="232">
        <v>0.86166666666666669</v>
      </c>
      <c r="F336" s="232">
        <v>0.82666666666666666</v>
      </c>
      <c r="G336" s="232">
        <v>0.8633333333333334</v>
      </c>
      <c r="H336" s="232">
        <v>0.73561666666666659</v>
      </c>
      <c r="I336" s="232">
        <v>0.90000000000000024</v>
      </c>
      <c r="J336" s="232">
        <v>0.96</v>
      </c>
      <c r="K336" s="232">
        <v>0.83973833333333348</v>
      </c>
      <c r="L336" s="232">
        <v>0.82666666666666677</v>
      </c>
      <c r="M336" s="232">
        <v>1.0120000000000002</v>
      </c>
      <c r="N336" s="232">
        <v>0.86363666666666672</v>
      </c>
      <c r="O336" s="205"/>
      <c r="P336" s="206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  <c r="BI336" s="206"/>
      <c r="BJ336" s="206"/>
      <c r="BK336" s="206"/>
      <c r="BL336" s="206"/>
      <c r="BM336" s="56"/>
    </row>
    <row r="337" spans="1:65">
      <c r="A337" s="30"/>
      <c r="B337" s="3" t="s">
        <v>257</v>
      </c>
      <c r="C337" s="29"/>
      <c r="D337" s="24">
        <v>0.81299999999999994</v>
      </c>
      <c r="E337" s="24">
        <v>0.86499999999999999</v>
      </c>
      <c r="F337" s="24">
        <v>0.83</v>
      </c>
      <c r="G337" s="24">
        <v>0.86</v>
      </c>
      <c r="H337" s="24">
        <v>0.73480000000000001</v>
      </c>
      <c r="I337" s="24">
        <v>0.90000000000000013</v>
      </c>
      <c r="J337" s="24">
        <v>0.95499999999999996</v>
      </c>
      <c r="K337" s="24">
        <v>0.83912500000000012</v>
      </c>
      <c r="L337" s="24">
        <v>0.82499999999999996</v>
      </c>
      <c r="M337" s="24">
        <v>1.018</v>
      </c>
      <c r="N337" s="24">
        <v>0.86146999999999996</v>
      </c>
      <c r="O337" s="205"/>
      <c r="P337" s="206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  <c r="BI337" s="206"/>
      <c r="BJ337" s="206"/>
      <c r="BK337" s="206"/>
      <c r="BL337" s="206"/>
      <c r="BM337" s="56"/>
    </row>
    <row r="338" spans="1:65">
      <c r="A338" s="30"/>
      <c r="B338" s="3" t="s">
        <v>258</v>
      </c>
      <c r="C338" s="29"/>
      <c r="D338" s="24">
        <v>3.765988139474985E-3</v>
      </c>
      <c r="E338" s="24">
        <v>9.8319208025016494E-3</v>
      </c>
      <c r="F338" s="24">
        <v>1.0327955589886396E-2</v>
      </c>
      <c r="G338" s="24">
        <v>5.1639777949431687E-3</v>
      </c>
      <c r="H338" s="24">
        <v>7.0189505388388654E-3</v>
      </c>
      <c r="I338" s="24">
        <v>1.2161883888976234E-16</v>
      </c>
      <c r="J338" s="24">
        <v>1.7888543819998323E-2</v>
      </c>
      <c r="K338" s="24">
        <v>3.675344428304203E-3</v>
      </c>
      <c r="L338" s="24">
        <v>1.7511900715418291E-2</v>
      </c>
      <c r="M338" s="24">
        <v>2.6290682760247999E-2</v>
      </c>
      <c r="N338" s="24">
        <v>1.1128688452224145E-2</v>
      </c>
      <c r="O338" s="205"/>
      <c r="P338" s="206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/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  <c r="BI338" s="206"/>
      <c r="BJ338" s="206"/>
      <c r="BK338" s="206"/>
      <c r="BL338" s="206"/>
      <c r="BM338" s="56"/>
    </row>
    <row r="339" spans="1:65">
      <c r="A339" s="30"/>
      <c r="B339" s="3" t="s">
        <v>86</v>
      </c>
      <c r="C339" s="29"/>
      <c r="D339" s="13">
        <v>4.6365840761788306E-3</v>
      </c>
      <c r="E339" s="13">
        <v>1.1410352962284312E-2</v>
      </c>
      <c r="F339" s="13">
        <v>1.2493494665185158E-2</v>
      </c>
      <c r="G339" s="13">
        <v>5.9814414613241331E-3</v>
      </c>
      <c r="H339" s="13">
        <v>9.5415871565881685E-3</v>
      </c>
      <c r="I339" s="13">
        <v>1.3513204321084701E-16</v>
      </c>
      <c r="J339" s="13">
        <v>1.8633899812498252E-2</v>
      </c>
      <c r="K339" s="13">
        <v>4.3767734333562663E-3</v>
      </c>
      <c r="L339" s="13">
        <v>2.1183750865425351E-2</v>
      </c>
      <c r="M339" s="13">
        <v>2.5978935533841889E-2</v>
      </c>
      <c r="N339" s="13">
        <v>1.2885845265436634E-2</v>
      </c>
      <c r="O339" s="152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259</v>
      </c>
      <c r="C340" s="29"/>
      <c r="D340" s="13">
        <v>-3.5343001743817104E-2</v>
      </c>
      <c r="E340" s="13">
        <v>2.3366988341705142E-2</v>
      </c>
      <c r="F340" s="13">
        <v>-1.8201109830781936E-2</v>
      </c>
      <c r="G340" s="13">
        <v>2.5346421588014145E-2</v>
      </c>
      <c r="H340" s="13">
        <v>-0.12633754807663755</v>
      </c>
      <c r="I340" s="13">
        <v>6.8893953006810449E-2</v>
      </c>
      <c r="J340" s="13">
        <v>0.14015354987393058</v>
      </c>
      <c r="K340" s="13">
        <v>-2.6764148799809373E-3</v>
      </c>
      <c r="L340" s="13">
        <v>-1.8201109830781714E-2</v>
      </c>
      <c r="M340" s="13">
        <v>0.20191186715876897</v>
      </c>
      <c r="N340" s="13">
        <v>2.5706678438842445E-2</v>
      </c>
      <c r="O340" s="152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260</v>
      </c>
      <c r="C341" s="47"/>
      <c r="D341" s="45">
        <v>1.08</v>
      </c>
      <c r="E341" s="45">
        <v>0.31</v>
      </c>
      <c r="F341" s="45">
        <v>0.67</v>
      </c>
      <c r="G341" s="45">
        <v>0.35</v>
      </c>
      <c r="H341" s="45">
        <v>3.23</v>
      </c>
      <c r="I341" s="45" t="s">
        <v>270</v>
      </c>
      <c r="J341" s="45">
        <v>3.07</v>
      </c>
      <c r="K341" s="45">
        <v>0.31</v>
      </c>
      <c r="L341" s="45">
        <v>0.67</v>
      </c>
      <c r="M341" s="45">
        <v>4.5199999999999996</v>
      </c>
      <c r="N341" s="45">
        <v>0.36</v>
      </c>
      <c r="O341" s="152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 t="s">
        <v>311</v>
      </c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BM342" s="55"/>
    </row>
    <row r="343" spans="1:65">
      <c r="BM343" s="55"/>
    </row>
    <row r="344" spans="1:65" ht="19.5">
      <c r="B344" s="8" t="s">
        <v>536</v>
      </c>
      <c r="BM344" s="28" t="s">
        <v>329</v>
      </c>
    </row>
    <row r="345" spans="1:65" ht="19.5">
      <c r="A345" s="25" t="s">
        <v>325</v>
      </c>
      <c r="B345" s="18" t="s">
        <v>111</v>
      </c>
      <c r="C345" s="15" t="s">
        <v>112</v>
      </c>
      <c r="D345" s="16" t="s">
        <v>233</v>
      </c>
      <c r="E345" s="17" t="s">
        <v>233</v>
      </c>
      <c r="F345" s="17" t="s">
        <v>233</v>
      </c>
      <c r="G345" s="15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1</v>
      </c>
    </row>
    <row r="346" spans="1:65">
      <c r="A346" s="30"/>
      <c r="B346" s="19" t="s">
        <v>234</v>
      </c>
      <c r="C346" s="9" t="s">
        <v>234</v>
      </c>
      <c r="D346" s="150" t="s">
        <v>280</v>
      </c>
      <c r="E346" s="151" t="s">
        <v>294</v>
      </c>
      <c r="F346" s="151" t="s">
        <v>285</v>
      </c>
      <c r="G346" s="15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 t="s">
        <v>3</v>
      </c>
    </row>
    <row r="347" spans="1:65">
      <c r="A347" s="30"/>
      <c r="B347" s="19"/>
      <c r="C347" s="9"/>
      <c r="D347" s="10" t="s">
        <v>305</v>
      </c>
      <c r="E347" s="11" t="s">
        <v>305</v>
      </c>
      <c r="F347" s="11" t="s">
        <v>305</v>
      </c>
      <c r="G347" s="15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0</v>
      </c>
    </row>
    <row r="348" spans="1:65">
      <c r="A348" s="30"/>
      <c r="B348" s="19"/>
      <c r="C348" s="9"/>
      <c r="D348" s="26"/>
      <c r="E348" s="26"/>
      <c r="F348" s="26"/>
      <c r="G348" s="15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0</v>
      </c>
    </row>
    <row r="349" spans="1:65">
      <c r="A349" s="30"/>
      <c r="B349" s="18">
        <v>1</v>
      </c>
      <c r="C349" s="14">
        <v>1</v>
      </c>
      <c r="D349" s="216">
        <v>100</v>
      </c>
      <c r="E349" s="216" t="s">
        <v>95</v>
      </c>
      <c r="F349" s="216">
        <v>200</v>
      </c>
      <c r="G349" s="218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19"/>
      <c r="AS349" s="219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20">
        <v>1</v>
      </c>
    </row>
    <row r="350" spans="1:65">
      <c r="A350" s="30"/>
      <c r="B350" s="19">
        <v>1</v>
      </c>
      <c r="C350" s="9">
        <v>2</v>
      </c>
      <c r="D350" s="221" t="s">
        <v>95</v>
      </c>
      <c r="E350" s="221">
        <v>100</v>
      </c>
      <c r="F350" s="221">
        <v>300</v>
      </c>
      <c r="G350" s="218"/>
      <c r="H350" s="219"/>
      <c r="I350" s="219"/>
      <c r="J350" s="219"/>
      <c r="K350" s="219"/>
      <c r="L350" s="219"/>
      <c r="M350" s="219"/>
      <c r="N350" s="219"/>
      <c r="O350" s="219"/>
      <c r="P350" s="219"/>
      <c r="Q350" s="219"/>
      <c r="R350" s="219"/>
      <c r="S350" s="219"/>
      <c r="T350" s="219"/>
      <c r="U350" s="219"/>
      <c r="V350" s="219"/>
      <c r="W350" s="219"/>
      <c r="X350" s="219"/>
      <c r="Y350" s="219"/>
      <c r="Z350" s="219"/>
      <c r="AA350" s="219"/>
      <c r="AB350" s="219"/>
      <c r="AC350" s="219"/>
      <c r="AD350" s="219"/>
      <c r="AE350" s="219"/>
      <c r="AF350" s="219"/>
      <c r="AG350" s="219"/>
      <c r="AH350" s="219"/>
      <c r="AI350" s="219"/>
      <c r="AJ350" s="219"/>
      <c r="AK350" s="219"/>
      <c r="AL350" s="219"/>
      <c r="AM350" s="219"/>
      <c r="AN350" s="219"/>
      <c r="AO350" s="219"/>
      <c r="AP350" s="219"/>
      <c r="AQ350" s="219"/>
      <c r="AR350" s="219"/>
      <c r="AS350" s="219"/>
      <c r="AT350" s="219"/>
      <c r="AU350" s="219"/>
      <c r="AV350" s="219"/>
      <c r="AW350" s="219"/>
      <c r="AX350" s="219"/>
      <c r="AY350" s="219"/>
      <c r="AZ350" s="219"/>
      <c r="BA350" s="219"/>
      <c r="BB350" s="219"/>
      <c r="BC350" s="219"/>
      <c r="BD350" s="219"/>
      <c r="BE350" s="219"/>
      <c r="BF350" s="219"/>
      <c r="BG350" s="219"/>
      <c r="BH350" s="219"/>
      <c r="BI350" s="219"/>
      <c r="BJ350" s="219"/>
      <c r="BK350" s="219"/>
      <c r="BL350" s="219"/>
      <c r="BM350" s="220">
        <v>3</v>
      </c>
    </row>
    <row r="351" spans="1:65">
      <c r="A351" s="30"/>
      <c r="B351" s="19">
        <v>1</v>
      </c>
      <c r="C351" s="9">
        <v>3</v>
      </c>
      <c r="D351" s="221" t="s">
        <v>95</v>
      </c>
      <c r="E351" s="221">
        <v>100</v>
      </c>
      <c r="F351" s="221">
        <v>200</v>
      </c>
      <c r="G351" s="218"/>
      <c r="H351" s="219"/>
      <c r="I351" s="219"/>
      <c r="J351" s="219"/>
      <c r="K351" s="219"/>
      <c r="L351" s="219"/>
      <c r="M351" s="219"/>
      <c r="N351" s="219"/>
      <c r="O351" s="219"/>
      <c r="P351" s="219"/>
      <c r="Q351" s="219"/>
      <c r="R351" s="219"/>
      <c r="S351" s="219"/>
      <c r="T351" s="219"/>
      <c r="U351" s="219"/>
      <c r="V351" s="219"/>
      <c r="W351" s="219"/>
      <c r="X351" s="219"/>
      <c r="Y351" s="219"/>
      <c r="Z351" s="219"/>
      <c r="AA351" s="219"/>
      <c r="AB351" s="219"/>
      <c r="AC351" s="219"/>
      <c r="AD351" s="219"/>
      <c r="AE351" s="219"/>
      <c r="AF351" s="219"/>
      <c r="AG351" s="219"/>
      <c r="AH351" s="219"/>
      <c r="AI351" s="219"/>
      <c r="AJ351" s="219"/>
      <c r="AK351" s="219"/>
      <c r="AL351" s="219"/>
      <c r="AM351" s="219"/>
      <c r="AN351" s="219"/>
      <c r="AO351" s="219"/>
      <c r="AP351" s="219"/>
      <c r="AQ351" s="219"/>
      <c r="AR351" s="219"/>
      <c r="AS351" s="219"/>
      <c r="AT351" s="219"/>
      <c r="AU351" s="219"/>
      <c r="AV351" s="219"/>
      <c r="AW351" s="219"/>
      <c r="AX351" s="219"/>
      <c r="AY351" s="219"/>
      <c r="AZ351" s="219"/>
      <c r="BA351" s="219"/>
      <c r="BB351" s="219"/>
      <c r="BC351" s="219"/>
      <c r="BD351" s="219"/>
      <c r="BE351" s="219"/>
      <c r="BF351" s="219"/>
      <c r="BG351" s="219"/>
      <c r="BH351" s="219"/>
      <c r="BI351" s="219"/>
      <c r="BJ351" s="219"/>
      <c r="BK351" s="219"/>
      <c r="BL351" s="219"/>
      <c r="BM351" s="220">
        <v>16</v>
      </c>
    </row>
    <row r="352" spans="1:65">
      <c r="A352" s="30"/>
      <c r="B352" s="19">
        <v>1</v>
      </c>
      <c r="C352" s="9">
        <v>4</v>
      </c>
      <c r="D352" s="221" t="s">
        <v>95</v>
      </c>
      <c r="E352" s="221">
        <v>100</v>
      </c>
      <c r="F352" s="221">
        <v>100</v>
      </c>
      <c r="G352" s="218"/>
      <c r="H352" s="219"/>
      <c r="I352" s="219"/>
      <c r="J352" s="219"/>
      <c r="K352" s="219"/>
      <c r="L352" s="219"/>
      <c r="M352" s="219"/>
      <c r="N352" s="219"/>
      <c r="O352" s="219"/>
      <c r="P352" s="219"/>
      <c r="Q352" s="219"/>
      <c r="R352" s="219"/>
      <c r="S352" s="219"/>
      <c r="T352" s="219"/>
      <c r="U352" s="219"/>
      <c r="V352" s="219"/>
      <c r="W352" s="219"/>
      <c r="X352" s="219"/>
      <c r="Y352" s="219"/>
      <c r="Z352" s="219"/>
      <c r="AA352" s="219"/>
      <c r="AB352" s="219"/>
      <c r="AC352" s="219"/>
      <c r="AD352" s="219"/>
      <c r="AE352" s="219"/>
      <c r="AF352" s="219"/>
      <c r="AG352" s="219"/>
      <c r="AH352" s="219"/>
      <c r="AI352" s="219"/>
      <c r="AJ352" s="219"/>
      <c r="AK352" s="219"/>
      <c r="AL352" s="219"/>
      <c r="AM352" s="219"/>
      <c r="AN352" s="219"/>
      <c r="AO352" s="219"/>
      <c r="AP352" s="219"/>
      <c r="AQ352" s="219"/>
      <c r="AR352" s="219"/>
      <c r="AS352" s="219"/>
      <c r="AT352" s="219"/>
      <c r="AU352" s="219"/>
      <c r="AV352" s="219"/>
      <c r="AW352" s="219"/>
      <c r="AX352" s="219"/>
      <c r="AY352" s="219"/>
      <c r="AZ352" s="219"/>
      <c r="BA352" s="219"/>
      <c r="BB352" s="219"/>
      <c r="BC352" s="219"/>
      <c r="BD352" s="219"/>
      <c r="BE352" s="219"/>
      <c r="BF352" s="219"/>
      <c r="BG352" s="219"/>
      <c r="BH352" s="219"/>
      <c r="BI352" s="219"/>
      <c r="BJ352" s="219"/>
      <c r="BK352" s="219"/>
      <c r="BL352" s="219"/>
      <c r="BM352" s="220">
        <v>119.444444444444</v>
      </c>
    </row>
    <row r="353" spans="1:65">
      <c r="A353" s="30"/>
      <c r="B353" s="19">
        <v>1</v>
      </c>
      <c r="C353" s="9">
        <v>5</v>
      </c>
      <c r="D353" s="221" t="s">
        <v>95</v>
      </c>
      <c r="E353" s="221">
        <v>200</v>
      </c>
      <c r="F353" s="221">
        <v>200</v>
      </c>
      <c r="G353" s="218"/>
      <c r="H353" s="219"/>
      <c r="I353" s="219"/>
      <c r="J353" s="219"/>
      <c r="K353" s="219"/>
      <c r="L353" s="219"/>
      <c r="M353" s="219"/>
      <c r="N353" s="219"/>
      <c r="O353" s="219"/>
      <c r="P353" s="219"/>
      <c r="Q353" s="219"/>
      <c r="R353" s="219"/>
      <c r="S353" s="219"/>
      <c r="T353" s="219"/>
      <c r="U353" s="219"/>
      <c r="V353" s="219"/>
      <c r="W353" s="219"/>
      <c r="X353" s="219"/>
      <c r="Y353" s="219"/>
      <c r="Z353" s="219"/>
      <c r="AA353" s="219"/>
      <c r="AB353" s="219"/>
      <c r="AC353" s="219"/>
      <c r="AD353" s="219"/>
      <c r="AE353" s="219"/>
      <c r="AF353" s="219"/>
      <c r="AG353" s="219"/>
      <c r="AH353" s="219"/>
      <c r="AI353" s="219"/>
      <c r="AJ353" s="219"/>
      <c r="AK353" s="219"/>
      <c r="AL353" s="219"/>
      <c r="AM353" s="219"/>
      <c r="AN353" s="219"/>
      <c r="AO353" s="219"/>
      <c r="AP353" s="219"/>
      <c r="AQ353" s="219"/>
      <c r="AR353" s="219"/>
      <c r="AS353" s="219"/>
      <c r="AT353" s="219"/>
      <c r="AU353" s="219"/>
      <c r="AV353" s="219"/>
      <c r="AW353" s="219"/>
      <c r="AX353" s="219"/>
      <c r="AY353" s="219"/>
      <c r="AZ353" s="219"/>
      <c r="BA353" s="219"/>
      <c r="BB353" s="219"/>
      <c r="BC353" s="219"/>
      <c r="BD353" s="219"/>
      <c r="BE353" s="219"/>
      <c r="BF353" s="219"/>
      <c r="BG353" s="219"/>
      <c r="BH353" s="219"/>
      <c r="BI353" s="219"/>
      <c r="BJ353" s="219"/>
      <c r="BK353" s="219"/>
      <c r="BL353" s="219"/>
      <c r="BM353" s="220">
        <v>9</v>
      </c>
    </row>
    <row r="354" spans="1:65">
      <c r="A354" s="30"/>
      <c r="B354" s="19">
        <v>1</v>
      </c>
      <c r="C354" s="9">
        <v>6</v>
      </c>
      <c r="D354" s="221">
        <v>100</v>
      </c>
      <c r="E354" s="221">
        <v>100</v>
      </c>
      <c r="F354" s="221">
        <v>100</v>
      </c>
      <c r="G354" s="218"/>
      <c r="H354" s="219"/>
      <c r="I354" s="219"/>
      <c r="J354" s="219"/>
      <c r="K354" s="219"/>
      <c r="L354" s="219"/>
      <c r="M354" s="219"/>
      <c r="N354" s="219"/>
      <c r="O354" s="219"/>
      <c r="P354" s="219"/>
      <c r="Q354" s="219"/>
      <c r="R354" s="219"/>
      <c r="S354" s="219"/>
      <c r="T354" s="219"/>
      <c r="U354" s="219"/>
      <c r="V354" s="219"/>
      <c r="W354" s="219"/>
      <c r="X354" s="219"/>
      <c r="Y354" s="219"/>
      <c r="Z354" s="219"/>
      <c r="AA354" s="219"/>
      <c r="AB354" s="219"/>
      <c r="AC354" s="219"/>
      <c r="AD354" s="219"/>
      <c r="AE354" s="219"/>
      <c r="AF354" s="219"/>
      <c r="AG354" s="219"/>
      <c r="AH354" s="219"/>
      <c r="AI354" s="219"/>
      <c r="AJ354" s="219"/>
      <c r="AK354" s="219"/>
      <c r="AL354" s="219"/>
      <c r="AM354" s="219"/>
      <c r="AN354" s="219"/>
      <c r="AO354" s="219"/>
      <c r="AP354" s="219"/>
      <c r="AQ354" s="219"/>
      <c r="AR354" s="219"/>
      <c r="AS354" s="219"/>
      <c r="AT354" s="219"/>
      <c r="AU354" s="219"/>
      <c r="AV354" s="219"/>
      <c r="AW354" s="219"/>
      <c r="AX354" s="219"/>
      <c r="AY354" s="219"/>
      <c r="AZ354" s="219"/>
      <c r="BA354" s="219"/>
      <c r="BB354" s="219"/>
      <c r="BC354" s="219"/>
      <c r="BD354" s="219"/>
      <c r="BE354" s="219"/>
      <c r="BF354" s="219"/>
      <c r="BG354" s="219"/>
      <c r="BH354" s="219"/>
      <c r="BI354" s="219"/>
      <c r="BJ354" s="219"/>
      <c r="BK354" s="219"/>
      <c r="BL354" s="219"/>
      <c r="BM354" s="223"/>
    </row>
    <row r="355" spans="1:65">
      <c r="A355" s="30"/>
      <c r="B355" s="20" t="s">
        <v>256</v>
      </c>
      <c r="C355" s="12"/>
      <c r="D355" s="224">
        <v>100</v>
      </c>
      <c r="E355" s="224">
        <v>120</v>
      </c>
      <c r="F355" s="224">
        <v>183.33333333333334</v>
      </c>
      <c r="G355" s="218"/>
      <c r="H355" s="219"/>
      <c r="I355" s="219"/>
      <c r="J355" s="219"/>
      <c r="K355" s="219"/>
      <c r="L355" s="219"/>
      <c r="M355" s="219"/>
      <c r="N355" s="219"/>
      <c r="O355" s="219"/>
      <c r="P355" s="219"/>
      <c r="Q355" s="219"/>
      <c r="R355" s="219"/>
      <c r="S355" s="219"/>
      <c r="T355" s="219"/>
      <c r="U355" s="219"/>
      <c r="V355" s="219"/>
      <c r="W355" s="219"/>
      <c r="X355" s="219"/>
      <c r="Y355" s="219"/>
      <c r="Z355" s="219"/>
      <c r="AA355" s="219"/>
      <c r="AB355" s="219"/>
      <c r="AC355" s="219"/>
      <c r="AD355" s="219"/>
      <c r="AE355" s="219"/>
      <c r="AF355" s="219"/>
      <c r="AG355" s="219"/>
      <c r="AH355" s="219"/>
      <c r="AI355" s="219"/>
      <c r="AJ355" s="219"/>
      <c r="AK355" s="219"/>
      <c r="AL355" s="219"/>
      <c r="AM355" s="219"/>
      <c r="AN355" s="219"/>
      <c r="AO355" s="219"/>
      <c r="AP355" s="219"/>
      <c r="AQ355" s="219"/>
      <c r="AR355" s="219"/>
      <c r="AS355" s="219"/>
      <c r="AT355" s="219"/>
      <c r="AU355" s="219"/>
      <c r="AV355" s="219"/>
      <c r="AW355" s="219"/>
      <c r="AX355" s="219"/>
      <c r="AY355" s="219"/>
      <c r="AZ355" s="219"/>
      <c r="BA355" s="219"/>
      <c r="BB355" s="219"/>
      <c r="BC355" s="219"/>
      <c r="BD355" s="219"/>
      <c r="BE355" s="219"/>
      <c r="BF355" s="219"/>
      <c r="BG355" s="219"/>
      <c r="BH355" s="219"/>
      <c r="BI355" s="219"/>
      <c r="BJ355" s="219"/>
      <c r="BK355" s="219"/>
      <c r="BL355" s="219"/>
      <c r="BM355" s="223"/>
    </row>
    <row r="356" spans="1:65">
      <c r="A356" s="30"/>
      <c r="B356" s="3" t="s">
        <v>257</v>
      </c>
      <c r="C356" s="29"/>
      <c r="D356" s="221">
        <v>100</v>
      </c>
      <c r="E356" s="221">
        <v>100</v>
      </c>
      <c r="F356" s="221">
        <v>200</v>
      </c>
      <c r="G356" s="218"/>
      <c r="H356" s="219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G356" s="219"/>
      <c r="AH356" s="219"/>
      <c r="AI356" s="219"/>
      <c r="AJ356" s="219"/>
      <c r="AK356" s="219"/>
      <c r="AL356" s="219"/>
      <c r="AM356" s="219"/>
      <c r="AN356" s="219"/>
      <c r="AO356" s="219"/>
      <c r="AP356" s="219"/>
      <c r="AQ356" s="219"/>
      <c r="AR356" s="219"/>
      <c r="AS356" s="219"/>
      <c r="AT356" s="219"/>
      <c r="AU356" s="219"/>
      <c r="AV356" s="219"/>
      <c r="AW356" s="219"/>
      <c r="AX356" s="219"/>
      <c r="AY356" s="219"/>
      <c r="AZ356" s="219"/>
      <c r="BA356" s="219"/>
      <c r="BB356" s="219"/>
      <c r="BC356" s="219"/>
      <c r="BD356" s="219"/>
      <c r="BE356" s="219"/>
      <c r="BF356" s="219"/>
      <c r="BG356" s="219"/>
      <c r="BH356" s="219"/>
      <c r="BI356" s="219"/>
      <c r="BJ356" s="219"/>
      <c r="BK356" s="219"/>
      <c r="BL356" s="219"/>
      <c r="BM356" s="223"/>
    </row>
    <row r="357" spans="1:65">
      <c r="A357" s="30"/>
      <c r="B357" s="3" t="s">
        <v>258</v>
      </c>
      <c r="C357" s="29"/>
      <c r="D357" s="221">
        <v>0</v>
      </c>
      <c r="E357" s="221">
        <v>44.721359549995796</v>
      </c>
      <c r="F357" s="221">
        <v>75.277265270908117</v>
      </c>
      <c r="G357" s="218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9"/>
      <c r="Z357" s="219"/>
      <c r="AA357" s="219"/>
      <c r="AB357" s="219"/>
      <c r="AC357" s="219"/>
      <c r="AD357" s="219"/>
      <c r="AE357" s="219"/>
      <c r="AF357" s="219"/>
      <c r="AG357" s="219"/>
      <c r="AH357" s="219"/>
      <c r="AI357" s="219"/>
      <c r="AJ357" s="219"/>
      <c r="AK357" s="219"/>
      <c r="AL357" s="219"/>
      <c r="AM357" s="219"/>
      <c r="AN357" s="219"/>
      <c r="AO357" s="219"/>
      <c r="AP357" s="219"/>
      <c r="AQ357" s="219"/>
      <c r="AR357" s="219"/>
      <c r="AS357" s="219"/>
      <c r="AT357" s="219"/>
      <c r="AU357" s="219"/>
      <c r="AV357" s="219"/>
      <c r="AW357" s="219"/>
      <c r="AX357" s="219"/>
      <c r="AY357" s="219"/>
      <c r="AZ357" s="219"/>
      <c r="BA357" s="219"/>
      <c r="BB357" s="219"/>
      <c r="BC357" s="219"/>
      <c r="BD357" s="219"/>
      <c r="BE357" s="219"/>
      <c r="BF357" s="219"/>
      <c r="BG357" s="219"/>
      <c r="BH357" s="219"/>
      <c r="BI357" s="219"/>
      <c r="BJ357" s="219"/>
      <c r="BK357" s="219"/>
      <c r="BL357" s="219"/>
      <c r="BM357" s="223"/>
    </row>
    <row r="358" spans="1:65">
      <c r="A358" s="30"/>
      <c r="B358" s="3" t="s">
        <v>86</v>
      </c>
      <c r="C358" s="29"/>
      <c r="D358" s="13">
        <v>0</v>
      </c>
      <c r="E358" s="13">
        <v>0.37267799624996495</v>
      </c>
      <c r="F358" s="13">
        <v>0.41060326511404427</v>
      </c>
      <c r="G358" s="15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259</v>
      </c>
      <c r="C359" s="29"/>
      <c r="D359" s="13">
        <v>-0.16279069767441545</v>
      </c>
      <c r="E359" s="13">
        <v>4.6511627907013242E-3</v>
      </c>
      <c r="F359" s="13">
        <v>0.53488372093023839</v>
      </c>
      <c r="G359" s="15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46" t="s">
        <v>260</v>
      </c>
      <c r="C360" s="47"/>
      <c r="D360" s="45">
        <v>0.67</v>
      </c>
      <c r="E360" s="45">
        <v>0</v>
      </c>
      <c r="F360" s="45">
        <v>1.21</v>
      </c>
      <c r="G360" s="15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B361" s="31"/>
      <c r="C361" s="20"/>
      <c r="D361" s="20"/>
      <c r="E361" s="20"/>
      <c r="F361" s="20"/>
      <c r="BM361" s="55"/>
    </row>
    <row r="362" spans="1:65" ht="15">
      <c r="B362" s="8" t="s">
        <v>537</v>
      </c>
      <c r="BM362" s="28" t="s">
        <v>66</v>
      </c>
    </row>
    <row r="363" spans="1:65" ht="15">
      <c r="A363" s="25" t="s">
        <v>109</v>
      </c>
      <c r="B363" s="18" t="s">
        <v>111</v>
      </c>
      <c r="C363" s="15" t="s">
        <v>112</v>
      </c>
      <c r="D363" s="16" t="s">
        <v>233</v>
      </c>
      <c r="E363" s="17" t="s">
        <v>233</v>
      </c>
      <c r="F363" s="17" t="s">
        <v>233</v>
      </c>
      <c r="G363" s="17" t="s">
        <v>233</v>
      </c>
      <c r="H363" s="17" t="s">
        <v>233</v>
      </c>
      <c r="I363" s="17" t="s">
        <v>233</v>
      </c>
      <c r="J363" s="17" t="s">
        <v>233</v>
      </c>
      <c r="K363" s="17" t="s">
        <v>233</v>
      </c>
      <c r="L363" s="17" t="s">
        <v>233</v>
      </c>
      <c r="M363" s="17" t="s">
        <v>233</v>
      </c>
      <c r="N363" s="17" t="s">
        <v>233</v>
      </c>
      <c r="O363" s="17" t="s">
        <v>233</v>
      </c>
      <c r="P363" s="152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1</v>
      </c>
    </row>
    <row r="364" spans="1:65">
      <c r="A364" s="30"/>
      <c r="B364" s="19" t="s">
        <v>234</v>
      </c>
      <c r="C364" s="9" t="s">
        <v>234</v>
      </c>
      <c r="D364" s="150" t="s">
        <v>279</v>
      </c>
      <c r="E364" s="151" t="s">
        <v>280</v>
      </c>
      <c r="F364" s="151" t="s">
        <v>294</v>
      </c>
      <c r="G364" s="151" t="s">
        <v>303</v>
      </c>
      <c r="H364" s="151" t="s">
        <v>281</v>
      </c>
      <c r="I364" s="151" t="s">
        <v>282</v>
      </c>
      <c r="J364" s="151" t="s">
        <v>283</v>
      </c>
      <c r="K364" s="151" t="s">
        <v>298</v>
      </c>
      <c r="L364" s="151" t="s">
        <v>285</v>
      </c>
      <c r="M364" s="151" t="s">
        <v>286</v>
      </c>
      <c r="N364" s="151" t="s">
        <v>304</v>
      </c>
      <c r="O364" s="151" t="s">
        <v>301</v>
      </c>
      <c r="P364" s="152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 t="s">
        <v>1</v>
      </c>
    </row>
    <row r="365" spans="1:65">
      <c r="A365" s="30"/>
      <c r="B365" s="19"/>
      <c r="C365" s="9"/>
      <c r="D365" s="10" t="s">
        <v>98</v>
      </c>
      <c r="E365" s="11" t="s">
        <v>305</v>
      </c>
      <c r="F365" s="11" t="s">
        <v>305</v>
      </c>
      <c r="G365" s="11" t="s">
        <v>305</v>
      </c>
      <c r="H365" s="11" t="s">
        <v>305</v>
      </c>
      <c r="I365" s="11" t="s">
        <v>98</v>
      </c>
      <c r="J365" s="11" t="s">
        <v>98</v>
      </c>
      <c r="K365" s="11" t="s">
        <v>98</v>
      </c>
      <c r="L365" s="11" t="s">
        <v>305</v>
      </c>
      <c r="M365" s="11" t="s">
        <v>100</v>
      </c>
      <c r="N365" s="11" t="s">
        <v>305</v>
      </c>
      <c r="O365" s="11" t="s">
        <v>305</v>
      </c>
      <c r="P365" s="152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3</v>
      </c>
    </row>
    <row r="366" spans="1:65">
      <c r="A366" s="30"/>
      <c r="B366" s="19"/>
      <c r="C366" s="9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152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8">
        <v>1</v>
      </c>
      <c r="C367" s="14">
        <v>1</v>
      </c>
      <c r="D367" s="229">
        <v>0.5857</v>
      </c>
      <c r="E367" s="228">
        <v>0.76</v>
      </c>
      <c r="F367" s="228">
        <v>0.74</v>
      </c>
      <c r="G367" s="228">
        <v>0.74</v>
      </c>
      <c r="H367" s="228">
        <v>0.73</v>
      </c>
      <c r="I367" s="229">
        <v>0.8</v>
      </c>
      <c r="J367" s="228">
        <v>0.71</v>
      </c>
      <c r="K367" s="228">
        <v>0.77581</v>
      </c>
      <c r="L367" s="229">
        <v>0.88</v>
      </c>
      <c r="M367" s="229">
        <v>0.91200000000000003</v>
      </c>
      <c r="N367" s="228">
        <v>0.68401000000000001</v>
      </c>
      <c r="O367" s="229">
        <v>0.8</v>
      </c>
      <c r="P367" s="205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6"/>
      <c r="AD367" s="206"/>
      <c r="AE367" s="206"/>
      <c r="AF367" s="206"/>
      <c r="AG367" s="206"/>
      <c r="AH367" s="206"/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  <c r="BB367" s="206"/>
      <c r="BC367" s="206"/>
      <c r="BD367" s="206"/>
      <c r="BE367" s="206"/>
      <c r="BF367" s="206"/>
      <c r="BG367" s="206"/>
      <c r="BH367" s="206"/>
      <c r="BI367" s="206"/>
      <c r="BJ367" s="206"/>
      <c r="BK367" s="206"/>
      <c r="BL367" s="206"/>
      <c r="BM367" s="230">
        <v>1</v>
      </c>
    </row>
    <row r="368" spans="1:65">
      <c r="A368" s="30"/>
      <c r="B368" s="19">
        <v>1</v>
      </c>
      <c r="C368" s="9">
        <v>2</v>
      </c>
      <c r="D368" s="231">
        <v>0.58730000000000004</v>
      </c>
      <c r="E368" s="24">
        <v>0.75</v>
      </c>
      <c r="F368" s="24">
        <v>0.75</v>
      </c>
      <c r="G368" s="24">
        <v>0.74</v>
      </c>
      <c r="H368" s="24">
        <v>0.76300000000000001</v>
      </c>
      <c r="I368" s="231">
        <v>0.8</v>
      </c>
      <c r="J368" s="24">
        <v>0.7</v>
      </c>
      <c r="K368" s="24">
        <v>0.78228000000000009</v>
      </c>
      <c r="L368" s="231">
        <v>0.88</v>
      </c>
      <c r="M368" s="231">
        <v>0.91200000000000003</v>
      </c>
      <c r="N368" s="24">
        <v>0.68698999999999999</v>
      </c>
      <c r="O368" s="231">
        <v>0.8</v>
      </c>
      <c r="P368" s="205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/>
      <c r="AH368" s="206"/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  <c r="BI368" s="206"/>
      <c r="BJ368" s="206"/>
      <c r="BK368" s="206"/>
      <c r="BL368" s="206"/>
      <c r="BM368" s="230" t="e">
        <v>#N/A</v>
      </c>
    </row>
    <row r="369" spans="1:65">
      <c r="A369" s="30"/>
      <c r="B369" s="19">
        <v>1</v>
      </c>
      <c r="C369" s="9">
        <v>3</v>
      </c>
      <c r="D369" s="231">
        <v>0.58279999999999998</v>
      </c>
      <c r="E369" s="24">
        <v>0.74</v>
      </c>
      <c r="F369" s="24">
        <v>0.73</v>
      </c>
      <c r="G369" s="24">
        <v>0.74</v>
      </c>
      <c r="H369" s="24">
        <v>0.73</v>
      </c>
      <c r="I369" s="231">
        <v>0.8</v>
      </c>
      <c r="J369" s="24">
        <v>0.72</v>
      </c>
      <c r="K369" s="24">
        <v>0.77746500000000007</v>
      </c>
      <c r="L369" s="231">
        <v>0.89</v>
      </c>
      <c r="M369" s="231">
        <v>0.89500000000000002</v>
      </c>
      <c r="N369" s="24">
        <v>0.67190000000000005</v>
      </c>
      <c r="O369" s="231">
        <v>0.8</v>
      </c>
      <c r="P369" s="205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/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  <c r="BI369" s="206"/>
      <c r="BJ369" s="206"/>
      <c r="BK369" s="206"/>
      <c r="BL369" s="206"/>
      <c r="BM369" s="230">
        <v>16</v>
      </c>
    </row>
    <row r="370" spans="1:65">
      <c r="A370" s="30"/>
      <c r="B370" s="19">
        <v>1</v>
      </c>
      <c r="C370" s="9">
        <v>4</v>
      </c>
      <c r="D370" s="231">
        <v>0.58909999999999996</v>
      </c>
      <c r="E370" s="24">
        <v>0.75</v>
      </c>
      <c r="F370" s="24">
        <v>0.73</v>
      </c>
      <c r="G370" s="24">
        <v>0.74</v>
      </c>
      <c r="H370" s="24">
        <v>0.73</v>
      </c>
      <c r="I370" s="231">
        <v>0.8</v>
      </c>
      <c r="J370" s="24">
        <v>0.73</v>
      </c>
      <c r="K370" s="24">
        <v>0.77427500000000005</v>
      </c>
      <c r="L370" s="231">
        <v>0.85000000000000009</v>
      </c>
      <c r="M370" s="231">
        <v>0.86199999999999999</v>
      </c>
      <c r="N370" s="24">
        <v>0.67703999999999998</v>
      </c>
      <c r="O370" s="231">
        <v>0.8</v>
      </c>
      <c r="P370" s="205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  <c r="BI370" s="206"/>
      <c r="BJ370" s="206"/>
      <c r="BK370" s="206"/>
      <c r="BL370" s="206"/>
      <c r="BM370" s="230">
        <v>0.73394781904761897</v>
      </c>
    </row>
    <row r="371" spans="1:65">
      <c r="A371" s="30"/>
      <c r="B371" s="19">
        <v>1</v>
      </c>
      <c r="C371" s="9">
        <v>5</v>
      </c>
      <c r="D371" s="231">
        <v>0.58430000000000004</v>
      </c>
      <c r="E371" s="24">
        <v>0.72</v>
      </c>
      <c r="F371" s="24">
        <v>0.76</v>
      </c>
      <c r="G371" s="24">
        <v>0.73</v>
      </c>
      <c r="H371" s="24">
        <v>0.746</v>
      </c>
      <c r="I371" s="231">
        <v>0.8</v>
      </c>
      <c r="J371" s="24">
        <v>0.77</v>
      </c>
      <c r="K371" s="24">
        <v>0.78332000000000002</v>
      </c>
      <c r="L371" s="231">
        <v>0.86999999999999988</v>
      </c>
      <c r="M371" s="231">
        <v>0.879</v>
      </c>
      <c r="N371" s="24">
        <v>0.68698999999999999</v>
      </c>
      <c r="O371" s="231">
        <v>0.8</v>
      </c>
      <c r="P371" s="205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30">
        <v>23</v>
      </c>
    </row>
    <row r="372" spans="1:65">
      <c r="A372" s="30"/>
      <c r="B372" s="19">
        <v>1</v>
      </c>
      <c r="C372" s="9">
        <v>6</v>
      </c>
      <c r="D372" s="231">
        <v>0.58250000000000002</v>
      </c>
      <c r="E372" s="24">
        <v>0.72</v>
      </c>
      <c r="F372" s="24">
        <v>0.77</v>
      </c>
      <c r="G372" s="24">
        <v>0.73</v>
      </c>
      <c r="H372" s="24">
        <v>0.71299999999999997</v>
      </c>
      <c r="I372" s="231">
        <v>0.8</v>
      </c>
      <c r="J372" s="24">
        <v>0.71</v>
      </c>
      <c r="K372" s="24">
        <v>0.77594000000000007</v>
      </c>
      <c r="L372" s="231">
        <v>0.86999999999999988</v>
      </c>
      <c r="M372" s="231">
        <v>0.86199999999999999</v>
      </c>
      <c r="N372" s="24">
        <v>0.65896999999999994</v>
      </c>
      <c r="O372" s="24"/>
      <c r="P372" s="205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56"/>
    </row>
    <row r="373" spans="1:65">
      <c r="A373" s="30"/>
      <c r="B373" s="20" t="s">
        <v>256</v>
      </c>
      <c r="C373" s="12"/>
      <c r="D373" s="232">
        <v>0.58528333333333327</v>
      </c>
      <c r="E373" s="232">
        <v>0.73999999999999988</v>
      </c>
      <c r="F373" s="232">
        <v>0.7466666666666667</v>
      </c>
      <c r="G373" s="232">
        <v>0.73666666666666669</v>
      </c>
      <c r="H373" s="232">
        <v>0.73533333333333328</v>
      </c>
      <c r="I373" s="232">
        <v>0.79999999999999993</v>
      </c>
      <c r="J373" s="232">
        <v>0.72333333333333327</v>
      </c>
      <c r="K373" s="232">
        <v>0.77818166666666677</v>
      </c>
      <c r="L373" s="232">
        <v>0.87333333333333341</v>
      </c>
      <c r="M373" s="232">
        <v>0.88700000000000012</v>
      </c>
      <c r="N373" s="232">
        <v>0.67764999999999997</v>
      </c>
      <c r="O373" s="232">
        <v>0.8</v>
      </c>
      <c r="P373" s="205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56"/>
    </row>
    <row r="374" spans="1:65">
      <c r="A374" s="30"/>
      <c r="B374" s="3" t="s">
        <v>257</v>
      </c>
      <c r="C374" s="29"/>
      <c r="D374" s="24">
        <v>0.58499999999999996</v>
      </c>
      <c r="E374" s="24">
        <v>0.745</v>
      </c>
      <c r="F374" s="24">
        <v>0.745</v>
      </c>
      <c r="G374" s="24">
        <v>0.74</v>
      </c>
      <c r="H374" s="24">
        <v>0.73</v>
      </c>
      <c r="I374" s="24">
        <v>0.8</v>
      </c>
      <c r="J374" s="24">
        <v>0.71499999999999997</v>
      </c>
      <c r="K374" s="24">
        <v>0.77670250000000007</v>
      </c>
      <c r="L374" s="24">
        <v>0.875</v>
      </c>
      <c r="M374" s="24">
        <v>0.88700000000000001</v>
      </c>
      <c r="N374" s="24">
        <v>0.68052500000000005</v>
      </c>
      <c r="O374" s="24">
        <v>0.8</v>
      </c>
      <c r="P374" s="205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56"/>
    </row>
    <row r="375" spans="1:65">
      <c r="A375" s="30"/>
      <c r="B375" s="3" t="s">
        <v>258</v>
      </c>
      <c r="C375" s="29"/>
      <c r="D375" s="24">
        <v>2.5957015750402851E-3</v>
      </c>
      <c r="E375" s="24">
        <v>1.6733200530681527E-2</v>
      </c>
      <c r="F375" s="24">
        <v>1.6329931618554533E-2</v>
      </c>
      <c r="G375" s="24">
        <v>5.1639777949432268E-3</v>
      </c>
      <c r="H375" s="24">
        <v>1.7107503227141801E-2</v>
      </c>
      <c r="I375" s="24">
        <v>1.2161883888976234E-16</v>
      </c>
      <c r="J375" s="24">
        <v>2.5033311140691475E-2</v>
      </c>
      <c r="K375" s="24">
        <v>3.7316037660323322E-3</v>
      </c>
      <c r="L375" s="24">
        <v>1.3662601021279449E-2</v>
      </c>
      <c r="M375" s="24">
        <v>2.2925967809451379E-2</v>
      </c>
      <c r="N375" s="24">
        <v>1.0929755715476911E-2</v>
      </c>
      <c r="O375" s="24">
        <v>0</v>
      </c>
      <c r="P375" s="205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56"/>
    </row>
    <row r="376" spans="1:65">
      <c r="A376" s="30"/>
      <c r="B376" s="3" t="s">
        <v>86</v>
      </c>
      <c r="C376" s="29"/>
      <c r="D376" s="13">
        <v>4.4349487286048676E-3</v>
      </c>
      <c r="E376" s="13">
        <v>2.2612433149569636E-2</v>
      </c>
      <c r="F376" s="13">
        <v>2.1870444131992677E-2</v>
      </c>
      <c r="G376" s="13">
        <v>7.0099246085202176E-3</v>
      </c>
      <c r="H376" s="13">
        <v>2.3264963590854674E-2</v>
      </c>
      <c r="I376" s="13">
        <v>1.5202354861220294E-16</v>
      </c>
      <c r="J376" s="13">
        <v>3.4608264249803886E-2</v>
      </c>
      <c r="K376" s="13">
        <v>4.7952861470209381E-3</v>
      </c>
      <c r="L376" s="13">
        <v>1.5644199642686391E-2</v>
      </c>
      <c r="M376" s="13">
        <v>2.5846637891151495E-2</v>
      </c>
      <c r="N376" s="13">
        <v>1.6128909784515474E-2</v>
      </c>
      <c r="O376" s="13">
        <v>0</v>
      </c>
      <c r="P376" s="152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259</v>
      </c>
      <c r="C377" s="29"/>
      <c r="D377" s="13">
        <v>-0.20255457112359132</v>
      </c>
      <c r="E377" s="13">
        <v>8.2460643594994831E-3</v>
      </c>
      <c r="F377" s="13">
        <v>1.7329362236612189E-2</v>
      </c>
      <c r="G377" s="13">
        <v>3.7044154209433522E-3</v>
      </c>
      <c r="H377" s="13">
        <v>1.887755845520811E-3</v>
      </c>
      <c r="I377" s="13">
        <v>8.9995745253512949E-2</v>
      </c>
      <c r="J377" s="13">
        <v>-1.4462180333281949E-2</v>
      </c>
      <c r="K377" s="13">
        <v>6.0268382126192899E-2</v>
      </c>
      <c r="L377" s="13">
        <v>0.18991202190175183</v>
      </c>
      <c r="M377" s="13">
        <v>0.20853278254983287</v>
      </c>
      <c r="N377" s="13">
        <v>-7.6705479036196067E-2</v>
      </c>
      <c r="O377" s="13">
        <v>8.9995745253513171E-2</v>
      </c>
      <c r="P377" s="152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46" t="s">
        <v>260</v>
      </c>
      <c r="C378" s="47"/>
      <c r="D378" s="45">
        <v>3.76</v>
      </c>
      <c r="E378" s="45">
        <v>0.04</v>
      </c>
      <c r="F378" s="45">
        <v>0.2</v>
      </c>
      <c r="G378" s="45">
        <v>0.04</v>
      </c>
      <c r="H378" s="45">
        <v>0.08</v>
      </c>
      <c r="I378" s="45" t="s">
        <v>270</v>
      </c>
      <c r="J378" s="45">
        <v>0.37</v>
      </c>
      <c r="K378" s="45">
        <v>0.98</v>
      </c>
      <c r="L378" s="45">
        <v>3.32</v>
      </c>
      <c r="M378" s="45">
        <v>3.66</v>
      </c>
      <c r="N378" s="45">
        <v>1.49</v>
      </c>
      <c r="O378" s="45" t="s">
        <v>270</v>
      </c>
      <c r="P378" s="152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B379" s="31" t="s">
        <v>312</v>
      </c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BM379" s="55"/>
    </row>
    <row r="380" spans="1:65">
      <c r="BM380" s="55"/>
    </row>
    <row r="381" spans="1:65" ht="15">
      <c r="B381" s="8" t="s">
        <v>538</v>
      </c>
      <c r="BM381" s="28" t="s">
        <v>329</v>
      </c>
    </row>
    <row r="382" spans="1:65" ht="15">
      <c r="A382" s="25" t="s">
        <v>56</v>
      </c>
      <c r="B382" s="18" t="s">
        <v>111</v>
      </c>
      <c r="C382" s="15" t="s">
        <v>112</v>
      </c>
      <c r="D382" s="16" t="s">
        <v>233</v>
      </c>
      <c r="E382" s="17" t="s">
        <v>233</v>
      </c>
      <c r="F382" s="17" t="s">
        <v>233</v>
      </c>
      <c r="G382" s="17" t="s">
        <v>233</v>
      </c>
      <c r="H382" s="17" t="s">
        <v>233</v>
      </c>
      <c r="I382" s="17" t="s">
        <v>233</v>
      </c>
      <c r="J382" s="17" t="s">
        <v>233</v>
      </c>
      <c r="K382" s="17" t="s">
        <v>233</v>
      </c>
      <c r="L382" s="17" t="s">
        <v>233</v>
      </c>
      <c r="M382" s="17" t="s">
        <v>233</v>
      </c>
      <c r="N382" s="17" t="s">
        <v>233</v>
      </c>
      <c r="O382" s="152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234</v>
      </c>
      <c r="C383" s="9" t="s">
        <v>234</v>
      </c>
      <c r="D383" s="150" t="s">
        <v>279</v>
      </c>
      <c r="E383" s="151" t="s">
        <v>280</v>
      </c>
      <c r="F383" s="151" t="s">
        <v>294</v>
      </c>
      <c r="G383" s="151" t="s">
        <v>303</v>
      </c>
      <c r="H383" s="151" t="s">
        <v>281</v>
      </c>
      <c r="I383" s="151" t="s">
        <v>282</v>
      </c>
      <c r="J383" s="151" t="s">
        <v>283</v>
      </c>
      <c r="K383" s="151" t="s">
        <v>298</v>
      </c>
      <c r="L383" s="151" t="s">
        <v>285</v>
      </c>
      <c r="M383" s="151" t="s">
        <v>286</v>
      </c>
      <c r="N383" s="151" t="s">
        <v>304</v>
      </c>
      <c r="O383" s="152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1</v>
      </c>
    </row>
    <row r="384" spans="1:65">
      <c r="A384" s="30"/>
      <c r="B384" s="19"/>
      <c r="C384" s="9"/>
      <c r="D384" s="10" t="s">
        <v>98</v>
      </c>
      <c r="E384" s="11" t="s">
        <v>305</v>
      </c>
      <c r="F384" s="11" t="s">
        <v>305</v>
      </c>
      <c r="G384" s="11" t="s">
        <v>305</v>
      </c>
      <c r="H384" s="11" t="s">
        <v>305</v>
      </c>
      <c r="I384" s="11" t="s">
        <v>98</v>
      </c>
      <c r="J384" s="11" t="s">
        <v>98</v>
      </c>
      <c r="K384" s="11" t="s">
        <v>98</v>
      </c>
      <c r="L384" s="11" t="s">
        <v>305</v>
      </c>
      <c r="M384" s="11" t="s">
        <v>305</v>
      </c>
      <c r="N384" s="11" t="s">
        <v>305</v>
      </c>
      <c r="O384" s="15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3</v>
      </c>
    </row>
    <row r="385" spans="1:65">
      <c r="A385" s="30"/>
      <c r="B385" s="19"/>
      <c r="C385" s="9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15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8">
        <v>1</v>
      </c>
      <c r="C386" s="14">
        <v>1</v>
      </c>
      <c r="D386" s="228">
        <v>1.0149999999999999E-2</v>
      </c>
      <c r="E386" s="228">
        <v>0.02</v>
      </c>
      <c r="F386" s="229" t="s">
        <v>108</v>
      </c>
      <c r="G386" s="228">
        <v>0.01</v>
      </c>
      <c r="H386" s="229" t="s">
        <v>313</v>
      </c>
      <c r="I386" s="229" t="s">
        <v>314</v>
      </c>
      <c r="J386" s="229" t="s">
        <v>315</v>
      </c>
      <c r="K386" s="228">
        <v>5.5103000000000001E-3</v>
      </c>
      <c r="L386" s="228">
        <v>0.02</v>
      </c>
      <c r="M386" s="229" t="s">
        <v>108</v>
      </c>
      <c r="N386" s="228">
        <v>1.2199999999999999E-2</v>
      </c>
      <c r="O386" s="205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/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  <c r="BI386" s="206"/>
      <c r="BJ386" s="206"/>
      <c r="BK386" s="206"/>
      <c r="BL386" s="206"/>
      <c r="BM386" s="230">
        <v>1</v>
      </c>
    </row>
    <row r="387" spans="1:65">
      <c r="A387" s="30"/>
      <c r="B387" s="19">
        <v>1</v>
      </c>
      <c r="C387" s="9">
        <v>2</v>
      </c>
      <c r="D387" s="24">
        <v>1.076E-2</v>
      </c>
      <c r="E387" s="24">
        <v>0.02</v>
      </c>
      <c r="F387" s="231" t="s">
        <v>108</v>
      </c>
      <c r="G387" s="24">
        <v>0.01</v>
      </c>
      <c r="H387" s="231" t="s">
        <v>313</v>
      </c>
      <c r="I387" s="231" t="s">
        <v>314</v>
      </c>
      <c r="J387" s="231" t="s">
        <v>315</v>
      </c>
      <c r="K387" s="24">
        <v>5.9014000000000002E-3</v>
      </c>
      <c r="L387" s="24">
        <v>0.02</v>
      </c>
      <c r="M387" s="231" t="s">
        <v>108</v>
      </c>
      <c r="N387" s="24">
        <v>1.2999999999999999E-2</v>
      </c>
      <c r="O387" s="205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/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  <c r="BI387" s="206"/>
      <c r="BJ387" s="206"/>
      <c r="BK387" s="206"/>
      <c r="BL387" s="206"/>
      <c r="BM387" s="230">
        <v>4</v>
      </c>
    </row>
    <row r="388" spans="1:65">
      <c r="A388" s="30"/>
      <c r="B388" s="19">
        <v>1</v>
      </c>
      <c r="C388" s="9">
        <v>3</v>
      </c>
      <c r="D388" s="24">
        <v>9.3699999999999999E-3</v>
      </c>
      <c r="E388" s="24">
        <v>0.02</v>
      </c>
      <c r="F388" s="231" t="s">
        <v>108</v>
      </c>
      <c r="G388" s="24">
        <v>0.01</v>
      </c>
      <c r="H388" s="231" t="s">
        <v>313</v>
      </c>
      <c r="I388" s="231" t="s">
        <v>314</v>
      </c>
      <c r="J388" s="231" t="s">
        <v>315</v>
      </c>
      <c r="K388" s="24">
        <v>5.9014000000000002E-3</v>
      </c>
      <c r="L388" s="24">
        <v>0.02</v>
      </c>
      <c r="M388" s="231" t="s">
        <v>108</v>
      </c>
      <c r="N388" s="24">
        <v>1.2199999999999999E-2</v>
      </c>
      <c r="O388" s="205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/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  <c r="BI388" s="206"/>
      <c r="BJ388" s="206"/>
      <c r="BK388" s="206"/>
      <c r="BL388" s="206"/>
      <c r="BM388" s="230">
        <v>16</v>
      </c>
    </row>
    <row r="389" spans="1:65">
      <c r="A389" s="30"/>
      <c r="B389" s="19">
        <v>1</v>
      </c>
      <c r="C389" s="9">
        <v>4</v>
      </c>
      <c r="D389" s="24">
        <v>9.3699999999999999E-3</v>
      </c>
      <c r="E389" s="24">
        <v>0.02</v>
      </c>
      <c r="F389" s="231" t="s">
        <v>108</v>
      </c>
      <c r="G389" s="24">
        <v>0.02</v>
      </c>
      <c r="H389" s="231" t="s">
        <v>313</v>
      </c>
      <c r="I389" s="231" t="s">
        <v>314</v>
      </c>
      <c r="J389" s="231" t="s">
        <v>315</v>
      </c>
      <c r="K389" s="24">
        <v>4.4298999999999996E-3</v>
      </c>
      <c r="L389" s="24">
        <v>0.02</v>
      </c>
      <c r="M389" s="231" t="s">
        <v>108</v>
      </c>
      <c r="N389" s="24">
        <v>1.01E-2</v>
      </c>
      <c r="O389" s="205"/>
      <c r="P389" s="206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/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  <c r="BI389" s="206"/>
      <c r="BJ389" s="206"/>
      <c r="BK389" s="206"/>
      <c r="BL389" s="206"/>
      <c r="BM389" s="230">
        <v>1.32529189791667E-2</v>
      </c>
    </row>
    <row r="390" spans="1:65">
      <c r="A390" s="30"/>
      <c r="B390" s="19">
        <v>1</v>
      </c>
      <c r="C390" s="9">
        <v>5</v>
      </c>
      <c r="D390" s="24">
        <v>9.3699999999999999E-3</v>
      </c>
      <c r="E390" s="24">
        <v>0.01</v>
      </c>
      <c r="F390" s="231" t="s">
        <v>108</v>
      </c>
      <c r="G390" s="24">
        <v>0.01</v>
      </c>
      <c r="H390" s="231" t="s">
        <v>313</v>
      </c>
      <c r="I390" s="231" t="s">
        <v>314</v>
      </c>
      <c r="J390" s="231" t="s">
        <v>315</v>
      </c>
      <c r="K390" s="24">
        <v>4.7435000000000003E-3</v>
      </c>
      <c r="L390" s="24">
        <v>0.02</v>
      </c>
      <c r="M390" s="231" t="s">
        <v>108</v>
      </c>
      <c r="N390" s="24">
        <v>1.2999999999999999E-2</v>
      </c>
      <c r="O390" s="205"/>
      <c r="P390" s="206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/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  <c r="BI390" s="206"/>
      <c r="BJ390" s="206"/>
      <c r="BK390" s="206"/>
      <c r="BL390" s="206"/>
      <c r="BM390" s="230">
        <v>10</v>
      </c>
    </row>
    <row r="391" spans="1:65">
      <c r="A391" s="30"/>
      <c r="B391" s="19">
        <v>1</v>
      </c>
      <c r="C391" s="9">
        <v>6</v>
      </c>
      <c r="D391" s="24">
        <v>1.0149999999999999E-2</v>
      </c>
      <c r="E391" s="24">
        <v>0.02</v>
      </c>
      <c r="F391" s="231" t="s">
        <v>108</v>
      </c>
      <c r="G391" s="24">
        <v>0.02</v>
      </c>
      <c r="H391" s="231" t="s">
        <v>313</v>
      </c>
      <c r="I391" s="231" t="s">
        <v>314</v>
      </c>
      <c r="J391" s="231" t="s">
        <v>315</v>
      </c>
      <c r="K391" s="24">
        <v>5.1501000000000003E-3</v>
      </c>
      <c r="L391" s="24">
        <v>0.02</v>
      </c>
      <c r="M391" s="231" t="s">
        <v>108</v>
      </c>
      <c r="N391" s="24">
        <v>1.5799999999999998E-2</v>
      </c>
      <c r="O391" s="205"/>
      <c r="P391" s="206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/>
      <c r="AH391" s="206"/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  <c r="BI391" s="206"/>
      <c r="BJ391" s="206"/>
      <c r="BK391" s="206"/>
      <c r="BL391" s="206"/>
      <c r="BM391" s="56"/>
    </row>
    <row r="392" spans="1:65">
      <c r="A392" s="30"/>
      <c r="B392" s="20" t="s">
        <v>256</v>
      </c>
      <c r="C392" s="12"/>
      <c r="D392" s="232">
        <v>9.8616666666666662E-3</v>
      </c>
      <c r="E392" s="232">
        <v>1.8333333333333333E-2</v>
      </c>
      <c r="F392" s="232" t="s">
        <v>675</v>
      </c>
      <c r="G392" s="232">
        <v>1.3333333333333334E-2</v>
      </c>
      <c r="H392" s="232" t="s">
        <v>675</v>
      </c>
      <c r="I392" s="232" t="s">
        <v>675</v>
      </c>
      <c r="J392" s="232" t="s">
        <v>675</v>
      </c>
      <c r="K392" s="232">
        <v>5.2727666666666671E-3</v>
      </c>
      <c r="L392" s="232">
        <v>0.02</v>
      </c>
      <c r="M392" s="232" t="s">
        <v>675</v>
      </c>
      <c r="N392" s="232">
        <v>1.2716666666666666E-2</v>
      </c>
      <c r="O392" s="205"/>
      <c r="P392" s="206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/>
      <c r="AH392" s="206"/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  <c r="BI392" s="206"/>
      <c r="BJ392" s="206"/>
      <c r="BK392" s="206"/>
      <c r="BL392" s="206"/>
      <c r="BM392" s="56"/>
    </row>
    <row r="393" spans="1:65">
      <c r="A393" s="30"/>
      <c r="B393" s="3" t="s">
        <v>257</v>
      </c>
      <c r="C393" s="29"/>
      <c r="D393" s="24">
        <v>9.7599999999999996E-3</v>
      </c>
      <c r="E393" s="24">
        <v>0.02</v>
      </c>
      <c r="F393" s="24" t="s">
        <v>675</v>
      </c>
      <c r="G393" s="24">
        <v>0.01</v>
      </c>
      <c r="H393" s="24" t="s">
        <v>675</v>
      </c>
      <c r="I393" s="24" t="s">
        <v>675</v>
      </c>
      <c r="J393" s="24" t="s">
        <v>675</v>
      </c>
      <c r="K393" s="24">
        <v>5.3302000000000002E-3</v>
      </c>
      <c r="L393" s="24">
        <v>0.02</v>
      </c>
      <c r="M393" s="24" t="s">
        <v>675</v>
      </c>
      <c r="N393" s="24">
        <v>1.26E-2</v>
      </c>
      <c r="O393" s="205"/>
      <c r="P393" s="206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/>
      <c r="AH393" s="206"/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  <c r="BI393" s="206"/>
      <c r="BJ393" s="206"/>
      <c r="BK393" s="206"/>
      <c r="BL393" s="206"/>
      <c r="BM393" s="56"/>
    </row>
    <row r="394" spans="1:65">
      <c r="A394" s="30"/>
      <c r="B394" s="3" t="s">
        <v>258</v>
      </c>
      <c r="C394" s="29"/>
      <c r="D394" s="24">
        <v>5.8283502525729081E-4</v>
      </c>
      <c r="E394" s="24">
        <v>4.0824829046386306E-3</v>
      </c>
      <c r="F394" s="24" t="s">
        <v>675</v>
      </c>
      <c r="G394" s="24">
        <v>5.1639777949432242E-3</v>
      </c>
      <c r="H394" s="24" t="s">
        <v>675</v>
      </c>
      <c r="I394" s="24" t="s">
        <v>675</v>
      </c>
      <c r="J394" s="24" t="s">
        <v>675</v>
      </c>
      <c r="K394" s="24">
        <v>6.0866679773638617E-4</v>
      </c>
      <c r="L394" s="24">
        <v>0</v>
      </c>
      <c r="M394" s="24" t="s">
        <v>675</v>
      </c>
      <c r="N394" s="24">
        <v>1.8465282739960048E-3</v>
      </c>
      <c r="O394" s="205"/>
      <c r="P394" s="206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/>
      <c r="AH394" s="206"/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  <c r="BI394" s="206"/>
      <c r="BJ394" s="206"/>
      <c r="BK394" s="206"/>
      <c r="BL394" s="206"/>
      <c r="BM394" s="56"/>
    </row>
    <row r="395" spans="1:65">
      <c r="A395" s="30"/>
      <c r="B395" s="3" t="s">
        <v>86</v>
      </c>
      <c r="C395" s="29"/>
      <c r="D395" s="13">
        <v>5.910106728990612E-2</v>
      </c>
      <c r="E395" s="13">
        <v>0.22268088570756167</v>
      </c>
      <c r="F395" s="13" t="s">
        <v>675</v>
      </c>
      <c r="G395" s="13">
        <v>0.38729833462074181</v>
      </c>
      <c r="H395" s="13" t="s">
        <v>675</v>
      </c>
      <c r="I395" s="13" t="s">
        <v>675</v>
      </c>
      <c r="J395" s="13" t="s">
        <v>675</v>
      </c>
      <c r="K395" s="13">
        <v>0.11543594401479036</v>
      </c>
      <c r="L395" s="13">
        <v>0</v>
      </c>
      <c r="M395" s="13" t="s">
        <v>675</v>
      </c>
      <c r="N395" s="13">
        <v>0.14520536885944993</v>
      </c>
      <c r="O395" s="15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259</v>
      </c>
      <c r="C396" s="29"/>
      <c r="D396" s="13">
        <v>-0.25588719872437227</v>
      </c>
      <c r="E396" s="13">
        <v>0.38334304783368367</v>
      </c>
      <c r="F396" s="13" t="s">
        <v>675</v>
      </c>
      <c r="G396" s="13">
        <v>6.0676711517699822E-3</v>
      </c>
      <c r="H396" s="13" t="s">
        <v>675</v>
      </c>
      <c r="I396" s="13" t="s">
        <v>675</v>
      </c>
      <c r="J396" s="13" t="s">
        <v>675</v>
      </c>
      <c r="K396" s="13">
        <v>-0.60214299393549897</v>
      </c>
      <c r="L396" s="13">
        <v>0.50910150672765497</v>
      </c>
      <c r="M396" s="13" t="s">
        <v>675</v>
      </c>
      <c r="N396" s="13">
        <v>-4.0462958638999513E-2</v>
      </c>
      <c r="O396" s="15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260</v>
      </c>
      <c r="C397" s="47"/>
      <c r="D397" s="45">
        <v>0</v>
      </c>
      <c r="E397" s="45">
        <v>1.18</v>
      </c>
      <c r="F397" s="45">
        <v>0.67</v>
      </c>
      <c r="G397" s="45">
        <v>0.48</v>
      </c>
      <c r="H397" s="45">
        <v>1.3</v>
      </c>
      <c r="I397" s="45">
        <v>4</v>
      </c>
      <c r="J397" s="45">
        <v>0.83</v>
      </c>
      <c r="K397" s="45">
        <v>0.64</v>
      </c>
      <c r="L397" s="45">
        <v>1.41</v>
      </c>
      <c r="M397" s="45">
        <v>0.67</v>
      </c>
      <c r="N397" s="45">
        <v>0.4</v>
      </c>
      <c r="O397" s="15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BM398" s="55"/>
    </row>
    <row r="399" spans="1:65" ht="15">
      <c r="B399" s="8" t="s">
        <v>539</v>
      </c>
      <c r="BM399" s="28" t="s">
        <v>66</v>
      </c>
    </row>
    <row r="400" spans="1:65" ht="15">
      <c r="A400" s="25" t="s">
        <v>26</v>
      </c>
      <c r="B400" s="18" t="s">
        <v>111</v>
      </c>
      <c r="C400" s="15" t="s">
        <v>112</v>
      </c>
      <c r="D400" s="16" t="s">
        <v>233</v>
      </c>
      <c r="E400" s="17" t="s">
        <v>233</v>
      </c>
      <c r="F400" s="17" t="s">
        <v>233</v>
      </c>
      <c r="G400" s="17" t="s">
        <v>233</v>
      </c>
      <c r="H400" s="17" t="s">
        <v>233</v>
      </c>
      <c r="I400" s="17" t="s">
        <v>233</v>
      </c>
      <c r="J400" s="17" t="s">
        <v>233</v>
      </c>
      <c r="K400" s="152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234</v>
      </c>
      <c r="C401" s="9" t="s">
        <v>234</v>
      </c>
      <c r="D401" s="150" t="s">
        <v>280</v>
      </c>
      <c r="E401" s="151" t="s">
        <v>294</v>
      </c>
      <c r="F401" s="151" t="s">
        <v>303</v>
      </c>
      <c r="G401" s="151" t="s">
        <v>281</v>
      </c>
      <c r="H401" s="151" t="s">
        <v>285</v>
      </c>
      <c r="I401" s="151" t="s">
        <v>286</v>
      </c>
      <c r="J401" s="151" t="s">
        <v>301</v>
      </c>
      <c r="K401" s="152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1</v>
      </c>
    </row>
    <row r="402" spans="1:65">
      <c r="A402" s="30"/>
      <c r="B402" s="19"/>
      <c r="C402" s="9"/>
      <c r="D402" s="10" t="s">
        <v>305</v>
      </c>
      <c r="E402" s="11" t="s">
        <v>305</v>
      </c>
      <c r="F402" s="11" t="s">
        <v>305</v>
      </c>
      <c r="G402" s="11" t="s">
        <v>305</v>
      </c>
      <c r="H402" s="11" t="s">
        <v>305</v>
      </c>
      <c r="I402" s="11" t="s">
        <v>305</v>
      </c>
      <c r="J402" s="11" t="s">
        <v>305</v>
      </c>
      <c r="K402" s="152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26"/>
      <c r="J403" s="26"/>
      <c r="K403" s="152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8">
        <v>0.24099999999999999</v>
      </c>
      <c r="E404" s="228">
        <v>0.193</v>
      </c>
      <c r="F404" s="228">
        <v>0.22799999999999998</v>
      </c>
      <c r="G404" s="228">
        <v>0.19989999999999999</v>
      </c>
      <c r="H404" s="228">
        <v>0.24399999999999999</v>
      </c>
      <c r="I404" s="229">
        <v>0.31</v>
      </c>
      <c r="J404" s="228">
        <v>0.24</v>
      </c>
      <c r="K404" s="205"/>
      <c r="L404" s="206"/>
      <c r="M404" s="206"/>
      <c r="N404" s="206"/>
      <c r="O404" s="206"/>
      <c r="P404" s="206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  <c r="AA404" s="206"/>
      <c r="AB404" s="206"/>
      <c r="AC404" s="206"/>
      <c r="AD404" s="206"/>
      <c r="AE404" s="206"/>
      <c r="AF404" s="206"/>
      <c r="AG404" s="206"/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  <c r="BI404" s="206"/>
      <c r="BJ404" s="206"/>
      <c r="BK404" s="206"/>
      <c r="BL404" s="206"/>
      <c r="BM404" s="230">
        <v>1</v>
      </c>
    </row>
    <row r="405" spans="1:65">
      <c r="A405" s="30"/>
      <c r="B405" s="19">
        <v>1</v>
      </c>
      <c r="C405" s="9">
        <v>2</v>
      </c>
      <c r="D405" s="24">
        <v>0.23300000000000001</v>
      </c>
      <c r="E405" s="24">
        <v>0.214</v>
      </c>
      <c r="F405" s="24">
        <v>0.23400000000000001</v>
      </c>
      <c r="G405" s="24">
        <v>0.20270000000000002</v>
      </c>
      <c r="H405" s="24">
        <v>0.252</v>
      </c>
      <c r="I405" s="231">
        <v>0.33</v>
      </c>
      <c r="J405" s="24">
        <v>0.22</v>
      </c>
      <c r="K405" s="205"/>
      <c r="L405" s="206"/>
      <c r="M405" s="206"/>
      <c r="N405" s="206"/>
      <c r="O405" s="206"/>
      <c r="P405" s="206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  <c r="AA405" s="206"/>
      <c r="AB405" s="206"/>
      <c r="AC405" s="206"/>
      <c r="AD405" s="206"/>
      <c r="AE405" s="206"/>
      <c r="AF405" s="206"/>
      <c r="AG405" s="206"/>
      <c r="AH405" s="206"/>
      <c r="AI405" s="206"/>
      <c r="AJ405" s="206"/>
      <c r="AK405" s="206"/>
      <c r="AL405" s="206"/>
      <c r="AM405" s="206"/>
      <c r="AN405" s="206"/>
      <c r="AO405" s="206"/>
      <c r="AP405" s="206"/>
      <c r="AQ405" s="206"/>
      <c r="AR405" s="206"/>
      <c r="AS405" s="206"/>
      <c r="AT405" s="206"/>
      <c r="AU405" s="206"/>
      <c r="AV405" s="206"/>
      <c r="AW405" s="206"/>
      <c r="AX405" s="206"/>
      <c r="AY405" s="206"/>
      <c r="AZ405" s="206"/>
      <c r="BA405" s="206"/>
      <c r="BB405" s="206"/>
      <c r="BC405" s="206"/>
      <c r="BD405" s="206"/>
      <c r="BE405" s="206"/>
      <c r="BF405" s="206"/>
      <c r="BG405" s="206"/>
      <c r="BH405" s="206"/>
      <c r="BI405" s="206"/>
      <c r="BJ405" s="206"/>
      <c r="BK405" s="206"/>
      <c r="BL405" s="206"/>
      <c r="BM405" s="230">
        <v>29</v>
      </c>
    </row>
    <row r="406" spans="1:65">
      <c r="A406" s="30"/>
      <c r="B406" s="19">
        <v>1</v>
      </c>
      <c r="C406" s="9">
        <v>3</v>
      </c>
      <c r="D406" s="24">
        <v>0.23799999999999996</v>
      </c>
      <c r="E406" s="24">
        <v>0.20399999999999996</v>
      </c>
      <c r="F406" s="24">
        <v>0.245</v>
      </c>
      <c r="G406" s="24">
        <v>0.20070000000000002</v>
      </c>
      <c r="H406" s="24">
        <v>0.248</v>
      </c>
      <c r="I406" s="231">
        <v>0.35</v>
      </c>
      <c r="J406" s="24">
        <v>0.22</v>
      </c>
      <c r="K406" s="205"/>
      <c r="L406" s="206"/>
      <c r="M406" s="206"/>
      <c r="N406" s="206"/>
      <c r="O406" s="206"/>
      <c r="P406" s="206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/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  <c r="BI406" s="206"/>
      <c r="BJ406" s="206"/>
      <c r="BK406" s="206"/>
      <c r="BL406" s="206"/>
      <c r="BM406" s="230">
        <v>16</v>
      </c>
    </row>
    <row r="407" spans="1:65">
      <c r="A407" s="30"/>
      <c r="B407" s="19">
        <v>1</v>
      </c>
      <c r="C407" s="9">
        <v>4</v>
      </c>
      <c r="D407" s="24">
        <v>0.24199999999999999</v>
      </c>
      <c r="E407" s="24">
        <v>0.21299999999999999</v>
      </c>
      <c r="F407" s="24">
        <v>0.22799999999999998</v>
      </c>
      <c r="G407" s="24">
        <v>0.20279999999999998</v>
      </c>
      <c r="H407" s="24">
        <v>0.22100000000000003</v>
      </c>
      <c r="I407" s="231">
        <v>0.32</v>
      </c>
      <c r="J407" s="24">
        <v>0.22999999999999998</v>
      </c>
      <c r="K407" s="205"/>
      <c r="L407" s="206"/>
      <c r="M407" s="206"/>
      <c r="N407" s="206"/>
      <c r="O407" s="206"/>
      <c r="P407" s="206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30">
        <v>0.22450277777777775</v>
      </c>
    </row>
    <row r="408" spans="1:65">
      <c r="A408" s="30"/>
      <c r="B408" s="19">
        <v>1</v>
      </c>
      <c r="C408" s="9">
        <v>5</v>
      </c>
      <c r="D408" s="24">
        <v>0.24</v>
      </c>
      <c r="E408" s="24">
        <v>0.20899999999999999</v>
      </c>
      <c r="F408" s="24">
        <v>0.23200000000000001</v>
      </c>
      <c r="G408" s="24">
        <v>0.20479999999999998</v>
      </c>
      <c r="H408" s="24">
        <v>0.23799999999999996</v>
      </c>
      <c r="I408" s="231">
        <v>0.28999999999999998</v>
      </c>
      <c r="J408" s="24">
        <v>0.22</v>
      </c>
      <c r="K408" s="205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30">
        <v>24</v>
      </c>
    </row>
    <row r="409" spans="1:65">
      <c r="A409" s="30"/>
      <c r="B409" s="19">
        <v>1</v>
      </c>
      <c r="C409" s="9">
        <v>6</v>
      </c>
      <c r="D409" s="24">
        <v>0.251</v>
      </c>
      <c r="E409" s="24">
        <v>0.21</v>
      </c>
      <c r="F409" s="24">
        <v>0.22400000000000003</v>
      </c>
      <c r="G409" s="24">
        <v>0.20519999999999999</v>
      </c>
      <c r="H409" s="24">
        <v>0.22799999999999998</v>
      </c>
      <c r="I409" s="231">
        <v>0.3</v>
      </c>
      <c r="J409" s="24"/>
      <c r="K409" s="205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56"/>
    </row>
    <row r="410" spans="1:65">
      <c r="A410" s="30"/>
      <c r="B410" s="20" t="s">
        <v>256</v>
      </c>
      <c r="C410" s="12"/>
      <c r="D410" s="232">
        <v>0.24083333333333332</v>
      </c>
      <c r="E410" s="232">
        <v>0.20716666666666664</v>
      </c>
      <c r="F410" s="232">
        <v>0.23183333333333334</v>
      </c>
      <c r="G410" s="232">
        <v>0.20268333333333333</v>
      </c>
      <c r="H410" s="232">
        <v>0.23850000000000002</v>
      </c>
      <c r="I410" s="232">
        <v>0.31666666666666671</v>
      </c>
      <c r="J410" s="232">
        <v>0.22599999999999998</v>
      </c>
      <c r="K410" s="205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56"/>
    </row>
    <row r="411" spans="1:65">
      <c r="A411" s="30"/>
      <c r="B411" s="3" t="s">
        <v>257</v>
      </c>
      <c r="C411" s="29"/>
      <c r="D411" s="24">
        <v>0.24049999999999999</v>
      </c>
      <c r="E411" s="24">
        <v>0.20949999999999999</v>
      </c>
      <c r="F411" s="24">
        <v>0.22999999999999998</v>
      </c>
      <c r="G411" s="24">
        <v>0.20274999999999999</v>
      </c>
      <c r="H411" s="24">
        <v>0.24099999999999999</v>
      </c>
      <c r="I411" s="24">
        <v>0.315</v>
      </c>
      <c r="J411" s="24">
        <v>0.22</v>
      </c>
      <c r="K411" s="205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56"/>
    </row>
    <row r="412" spans="1:65">
      <c r="A412" s="30"/>
      <c r="B412" s="3" t="s">
        <v>258</v>
      </c>
      <c r="C412" s="29"/>
      <c r="D412" s="24">
        <v>5.9132619311735779E-3</v>
      </c>
      <c r="E412" s="24">
        <v>7.7824589087682741E-3</v>
      </c>
      <c r="F412" s="24">
        <v>7.3325757184407314E-3</v>
      </c>
      <c r="G412" s="24">
        <v>2.1217131442932231E-3</v>
      </c>
      <c r="H412" s="24">
        <v>1.1995832609702415E-2</v>
      </c>
      <c r="I412" s="24">
        <v>2.1602468994692869E-2</v>
      </c>
      <c r="J412" s="24">
        <v>8.9442719099991526E-3</v>
      </c>
      <c r="K412" s="205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30"/>
      <c r="B413" s="3" t="s">
        <v>86</v>
      </c>
      <c r="C413" s="29"/>
      <c r="D413" s="13">
        <v>2.4553336738437005E-2</v>
      </c>
      <c r="E413" s="13">
        <v>3.7566173332751127E-2</v>
      </c>
      <c r="F413" s="13">
        <v>3.1628651553302939E-2</v>
      </c>
      <c r="G413" s="13">
        <v>1.0468118465388816E-2</v>
      </c>
      <c r="H413" s="13">
        <v>5.0296992074223959E-2</v>
      </c>
      <c r="I413" s="13">
        <v>6.8218323141135365E-2</v>
      </c>
      <c r="J413" s="13">
        <v>3.9576424380527227E-2</v>
      </c>
      <c r="K413" s="152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259</v>
      </c>
      <c r="C414" s="29"/>
      <c r="D414" s="13">
        <v>7.2740995533339126E-2</v>
      </c>
      <c r="E414" s="13">
        <v>-7.7220029447792049E-2</v>
      </c>
      <c r="F414" s="13">
        <v>3.2652404696799309E-2</v>
      </c>
      <c r="G414" s="13">
        <v>-9.7190086734883163E-2</v>
      </c>
      <c r="H414" s="13">
        <v>6.2347657168310366E-2</v>
      </c>
      <c r="I414" s="13">
        <v>0.41052449239677835</v>
      </c>
      <c r="J414" s="13">
        <v>6.6690587842268556E-3</v>
      </c>
      <c r="K414" s="152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260</v>
      </c>
      <c r="C415" s="47"/>
      <c r="D415" s="45">
        <v>0.67</v>
      </c>
      <c r="E415" s="45">
        <v>1.85</v>
      </c>
      <c r="F415" s="45">
        <v>0</v>
      </c>
      <c r="G415" s="45">
        <v>2.1800000000000002</v>
      </c>
      <c r="H415" s="45">
        <v>0.5</v>
      </c>
      <c r="I415" s="45">
        <v>6.36</v>
      </c>
      <c r="J415" s="45">
        <v>0.44</v>
      </c>
      <c r="K415" s="152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I416" s="20"/>
      <c r="J416" s="20"/>
      <c r="BM416" s="55"/>
    </row>
    <row r="417" spans="1:65" ht="15">
      <c r="B417" s="8" t="s">
        <v>540</v>
      </c>
      <c r="BM417" s="28" t="s">
        <v>329</v>
      </c>
    </row>
    <row r="418" spans="1:65" ht="15">
      <c r="A418" s="25" t="s">
        <v>57</v>
      </c>
      <c r="B418" s="18" t="s">
        <v>111</v>
      </c>
      <c r="C418" s="15" t="s">
        <v>112</v>
      </c>
      <c r="D418" s="16" t="s">
        <v>233</v>
      </c>
      <c r="E418" s="17" t="s">
        <v>233</v>
      </c>
      <c r="F418" s="17" t="s">
        <v>233</v>
      </c>
      <c r="G418" s="17" t="s">
        <v>233</v>
      </c>
      <c r="H418" s="15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234</v>
      </c>
      <c r="C419" s="9" t="s">
        <v>234</v>
      </c>
      <c r="D419" s="150" t="s">
        <v>279</v>
      </c>
      <c r="E419" s="151" t="s">
        <v>283</v>
      </c>
      <c r="F419" s="151" t="s">
        <v>298</v>
      </c>
      <c r="G419" s="151" t="s">
        <v>286</v>
      </c>
      <c r="H419" s="15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1</v>
      </c>
    </row>
    <row r="420" spans="1:65">
      <c r="A420" s="30"/>
      <c r="B420" s="19"/>
      <c r="C420" s="9"/>
      <c r="D420" s="10" t="s">
        <v>98</v>
      </c>
      <c r="E420" s="11" t="s">
        <v>98</v>
      </c>
      <c r="F420" s="11" t="s">
        <v>98</v>
      </c>
      <c r="G420" s="11" t="s">
        <v>100</v>
      </c>
      <c r="H420" s="15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3</v>
      </c>
    </row>
    <row r="421" spans="1:65">
      <c r="A421" s="30"/>
      <c r="B421" s="19"/>
      <c r="C421" s="9"/>
      <c r="D421" s="26"/>
      <c r="E421" s="26"/>
      <c r="F421" s="26"/>
      <c r="G421" s="26"/>
      <c r="H421" s="15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28">
        <v>0.43724000000000002</v>
      </c>
      <c r="E422" s="228">
        <v>0.51200000000000001</v>
      </c>
      <c r="F422" s="228">
        <v>0.42763400000000001</v>
      </c>
      <c r="G422" s="228">
        <v>0.52</v>
      </c>
      <c r="H422" s="205"/>
      <c r="I422" s="206"/>
      <c r="J422" s="206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/>
      <c r="AH422" s="206"/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  <c r="BI422" s="206"/>
      <c r="BJ422" s="206"/>
      <c r="BK422" s="206"/>
      <c r="BL422" s="206"/>
      <c r="BM422" s="230">
        <v>1</v>
      </c>
    </row>
    <row r="423" spans="1:65">
      <c r="A423" s="30"/>
      <c r="B423" s="19">
        <v>1</v>
      </c>
      <c r="C423" s="9">
        <v>2</v>
      </c>
      <c r="D423" s="24">
        <v>0.43769000000000002</v>
      </c>
      <c r="E423" s="24">
        <v>0.28199999999999997</v>
      </c>
      <c r="F423" s="24">
        <v>0.42796699999999999</v>
      </c>
      <c r="G423" s="24">
        <v>0.52</v>
      </c>
      <c r="H423" s="205"/>
      <c r="I423" s="206"/>
      <c r="J423" s="206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/>
      <c r="AH423" s="206"/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  <c r="BI423" s="206"/>
      <c r="BJ423" s="206"/>
      <c r="BK423" s="206"/>
      <c r="BL423" s="206"/>
      <c r="BM423" s="230">
        <v>5</v>
      </c>
    </row>
    <row r="424" spans="1:65">
      <c r="A424" s="30"/>
      <c r="B424" s="19">
        <v>1</v>
      </c>
      <c r="C424" s="9">
        <v>3</v>
      </c>
      <c r="D424" s="24">
        <v>0.43769000000000002</v>
      </c>
      <c r="E424" s="24">
        <v>0.41499999999999998</v>
      </c>
      <c r="F424" s="24">
        <v>0.42997000000000002</v>
      </c>
      <c r="G424" s="24">
        <v>0.49</v>
      </c>
      <c r="H424" s="205"/>
      <c r="I424" s="206"/>
      <c r="J424" s="206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/>
      <c r="AH424" s="206"/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  <c r="BI424" s="206"/>
      <c r="BJ424" s="206"/>
      <c r="BK424" s="206"/>
      <c r="BL424" s="206"/>
      <c r="BM424" s="230">
        <v>16</v>
      </c>
    </row>
    <row r="425" spans="1:65">
      <c r="A425" s="30"/>
      <c r="B425" s="19">
        <v>1</v>
      </c>
      <c r="C425" s="9">
        <v>4</v>
      </c>
      <c r="D425" s="24">
        <v>0.44524999999999998</v>
      </c>
      <c r="E425" s="24">
        <v>0.312</v>
      </c>
      <c r="F425" s="24">
        <v>0.423628</v>
      </c>
      <c r="G425" s="24">
        <v>0.48</v>
      </c>
      <c r="H425" s="205"/>
      <c r="I425" s="206"/>
      <c r="J425" s="206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6"/>
      <c r="V425" s="206"/>
      <c r="W425" s="206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/>
      <c r="AH425" s="206"/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  <c r="BI425" s="206"/>
      <c r="BJ425" s="206"/>
      <c r="BK425" s="206"/>
      <c r="BL425" s="206"/>
      <c r="BM425" s="230">
        <v>0.43066518298714102</v>
      </c>
    </row>
    <row r="426" spans="1:65">
      <c r="A426" s="30"/>
      <c r="B426" s="19">
        <v>1</v>
      </c>
      <c r="C426" s="9">
        <v>5</v>
      </c>
      <c r="D426" s="24">
        <v>0.4385</v>
      </c>
      <c r="E426" s="24">
        <v>0.26</v>
      </c>
      <c r="F426" s="24">
        <v>0.431973</v>
      </c>
      <c r="G426" s="24">
        <v>0.52</v>
      </c>
      <c r="H426" s="205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30">
        <v>11</v>
      </c>
    </row>
    <row r="427" spans="1:65">
      <c r="A427" s="30"/>
      <c r="B427" s="19">
        <v>1</v>
      </c>
      <c r="C427" s="9">
        <v>6</v>
      </c>
      <c r="D427" s="24">
        <v>0.43264000000000002</v>
      </c>
      <c r="E427" s="233">
        <v>0.94199999999999995</v>
      </c>
      <c r="F427" s="24">
        <v>0.41928799999999999</v>
      </c>
      <c r="G427" s="24">
        <v>0.48</v>
      </c>
      <c r="H427" s="205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56"/>
    </row>
    <row r="428" spans="1:65">
      <c r="A428" s="30"/>
      <c r="B428" s="20" t="s">
        <v>256</v>
      </c>
      <c r="C428" s="12"/>
      <c r="D428" s="232">
        <v>0.43816833333333333</v>
      </c>
      <c r="E428" s="232">
        <v>0.45383333333333331</v>
      </c>
      <c r="F428" s="232">
        <v>0.42674333333333331</v>
      </c>
      <c r="G428" s="232">
        <v>0.50166666666666659</v>
      </c>
      <c r="H428" s="205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56"/>
    </row>
    <row r="429" spans="1:65">
      <c r="A429" s="30"/>
      <c r="B429" s="3" t="s">
        <v>257</v>
      </c>
      <c r="C429" s="29"/>
      <c r="D429" s="24">
        <v>0.43769000000000002</v>
      </c>
      <c r="E429" s="24">
        <v>0.36349999999999999</v>
      </c>
      <c r="F429" s="24">
        <v>0.42780050000000003</v>
      </c>
      <c r="G429" s="24">
        <v>0.505</v>
      </c>
      <c r="H429" s="205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56"/>
    </row>
    <row r="430" spans="1:65">
      <c r="A430" s="30"/>
      <c r="B430" s="3" t="s">
        <v>258</v>
      </c>
      <c r="C430" s="29"/>
      <c r="D430" s="24">
        <v>4.053193391224571E-3</v>
      </c>
      <c r="E430" s="24">
        <v>0.25706529650395571</v>
      </c>
      <c r="F430" s="24">
        <v>4.5899615539421127E-3</v>
      </c>
      <c r="G430" s="24">
        <v>2.041241452319317E-2</v>
      </c>
      <c r="H430" s="205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56"/>
    </row>
    <row r="431" spans="1:65">
      <c r="A431" s="30"/>
      <c r="B431" s="3" t="s">
        <v>86</v>
      </c>
      <c r="C431" s="29"/>
      <c r="D431" s="13">
        <v>9.2503110856738575E-3</v>
      </c>
      <c r="E431" s="13">
        <v>0.56643106097089035</v>
      </c>
      <c r="F431" s="13">
        <v>1.0755789711088115E-2</v>
      </c>
      <c r="G431" s="13">
        <v>4.0689198385102668E-2</v>
      </c>
      <c r="H431" s="15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259</v>
      </c>
      <c r="C432" s="29"/>
      <c r="D432" s="13">
        <v>1.7422235747384107E-2</v>
      </c>
      <c r="E432" s="13">
        <v>5.3796200067754318E-2</v>
      </c>
      <c r="F432" s="13">
        <v>-9.1064934170097533E-3</v>
      </c>
      <c r="G432" s="13">
        <v>0.1648646941622991</v>
      </c>
      <c r="H432" s="15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260</v>
      </c>
      <c r="C433" s="47"/>
      <c r="D433" s="45">
        <v>0.39</v>
      </c>
      <c r="E433" s="45">
        <v>0.39</v>
      </c>
      <c r="F433" s="45">
        <v>0.96</v>
      </c>
      <c r="G433" s="45">
        <v>2.78</v>
      </c>
      <c r="H433" s="15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BM434" s="55"/>
    </row>
    <row r="435" spans="1:65" ht="15">
      <c r="B435" s="8" t="s">
        <v>541</v>
      </c>
      <c r="BM435" s="28" t="s">
        <v>329</v>
      </c>
    </row>
    <row r="436" spans="1:65" ht="15">
      <c r="A436" s="25" t="s">
        <v>29</v>
      </c>
      <c r="B436" s="18" t="s">
        <v>111</v>
      </c>
      <c r="C436" s="15" t="s">
        <v>112</v>
      </c>
      <c r="D436" s="16" t="s">
        <v>233</v>
      </c>
      <c r="E436" s="17" t="s">
        <v>233</v>
      </c>
      <c r="F436" s="17" t="s">
        <v>233</v>
      </c>
      <c r="G436" s="17" t="s">
        <v>233</v>
      </c>
      <c r="H436" s="15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50" t="s">
        <v>280</v>
      </c>
      <c r="E437" s="151" t="s">
        <v>294</v>
      </c>
      <c r="F437" s="151" t="s">
        <v>303</v>
      </c>
      <c r="G437" s="151" t="s">
        <v>285</v>
      </c>
      <c r="H437" s="15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305</v>
      </c>
      <c r="E438" s="11" t="s">
        <v>305</v>
      </c>
      <c r="F438" s="11" t="s">
        <v>305</v>
      </c>
      <c r="G438" s="11" t="s">
        <v>305</v>
      </c>
      <c r="H438" s="15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26"/>
      <c r="F439" s="26"/>
      <c r="G439" s="26"/>
      <c r="H439" s="15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26" t="s">
        <v>103</v>
      </c>
      <c r="E440" s="216">
        <v>260</v>
      </c>
      <c r="F440" s="226" t="s">
        <v>95</v>
      </c>
      <c r="G440" s="216">
        <v>130</v>
      </c>
      <c r="H440" s="218"/>
      <c r="I440" s="219"/>
      <c r="J440" s="219"/>
      <c r="K440" s="219"/>
      <c r="L440" s="219"/>
      <c r="M440" s="219"/>
      <c r="N440" s="219"/>
      <c r="O440" s="219"/>
      <c r="P440" s="219"/>
      <c r="Q440" s="219"/>
      <c r="R440" s="219"/>
      <c r="S440" s="219"/>
      <c r="T440" s="219"/>
      <c r="U440" s="219"/>
      <c r="V440" s="219"/>
      <c r="W440" s="219"/>
      <c r="X440" s="219"/>
      <c r="Y440" s="219"/>
      <c r="Z440" s="219"/>
      <c r="AA440" s="219"/>
      <c r="AB440" s="219"/>
      <c r="AC440" s="219"/>
      <c r="AD440" s="219"/>
      <c r="AE440" s="219"/>
      <c r="AF440" s="219"/>
      <c r="AG440" s="219"/>
      <c r="AH440" s="219"/>
      <c r="AI440" s="219"/>
      <c r="AJ440" s="219"/>
      <c r="AK440" s="219"/>
      <c r="AL440" s="219"/>
      <c r="AM440" s="219"/>
      <c r="AN440" s="219"/>
      <c r="AO440" s="219"/>
      <c r="AP440" s="219"/>
      <c r="AQ440" s="219"/>
      <c r="AR440" s="219"/>
      <c r="AS440" s="219"/>
      <c r="AT440" s="219"/>
      <c r="AU440" s="219"/>
      <c r="AV440" s="219"/>
      <c r="AW440" s="219"/>
      <c r="AX440" s="219"/>
      <c r="AY440" s="219"/>
      <c r="AZ440" s="219"/>
      <c r="BA440" s="219"/>
      <c r="BB440" s="219"/>
      <c r="BC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20">
        <v>1</v>
      </c>
    </row>
    <row r="441" spans="1:65">
      <c r="A441" s="30"/>
      <c r="B441" s="19">
        <v>1</v>
      </c>
      <c r="C441" s="9">
        <v>2</v>
      </c>
      <c r="D441" s="227" t="s">
        <v>103</v>
      </c>
      <c r="E441" s="221">
        <v>270</v>
      </c>
      <c r="F441" s="227" t="s">
        <v>95</v>
      </c>
      <c r="G441" s="221">
        <v>140.00000000000003</v>
      </c>
      <c r="H441" s="218"/>
      <c r="I441" s="219"/>
      <c r="J441" s="219"/>
      <c r="K441" s="219"/>
      <c r="L441" s="219"/>
      <c r="M441" s="219"/>
      <c r="N441" s="219"/>
      <c r="O441" s="219"/>
      <c r="P441" s="219"/>
      <c r="Q441" s="219"/>
      <c r="R441" s="219"/>
      <c r="S441" s="219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G441" s="219"/>
      <c r="AH441" s="219"/>
      <c r="AI441" s="219"/>
      <c r="AJ441" s="219"/>
      <c r="AK441" s="219"/>
      <c r="AL441" s="219"/>
      <c r="AM441" s="219"/>
      <c r="AN441" s="219"/>
      <c r="AO441" s="219"/>
      <c r="AP441" s="219"/>
      <c r="AQ441" s="219"/>
      <c r="AR441" s="219"/>
      <c r="AS441" s="219"/>
      <c r="AT441" s="219"/>
      <c r="AU441" s="219"/>
      <c r="AV441" s="219"/>
      <c r="AW441" s="219"/>
      <c r="AX441" s="219"/>
      <c r="AY441" s="219"/>
      <c r="AZ441" s="219"/>
      <c r="BA441" s="219"/>
      <c r="BB441" s="219"/>
      <c r="BC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20">
        <v>6</v>
      </c>
    </row>
    <row r="442" spans="1:65">
      <c r="A442" s="30"/>
      <c r="B442" s="19">
        <v>1</v>
      </c>
      <c r="C442" s="9">
        <v>3</v>
      </c>
      <c r="D442" s="227" t="s">
        <v>103</v>
      </c>
      <c r="E442" s="221">
        <v>290</v>
      </c>
      <c r="F442" s="227" t="s">
        <v>95</v>
      </c>
      <c r="G442" s="221">
        <v>140.00000000000003</v>
      </c>
      <c r="H442" s="218"/>
      <c r="I442" s="219"/>
      <c r="J442" s="219"/>
      <c r="K442" s="219"/>
      <c r="L442" s="219"/>
      <c r="M442" s="219"/>
      <c r="N442" s="219"/>
      <c r="O442" s="219"/>
      <c r="P442" s="219"/>
      <c r="Q442" s="219"/>
      <c r="R442" s="219"/>
      <c r="S442" s="219"/>
      <c r="T442" s="219"/>
      <c r="U442" s="219"/>
      <c r="V442" s="219"/>
      <c r="W442" s="219"/>
      <c r="X442" s="219"/>
      <c r="Y442" s="219"/>
      <c r="Z442" s="219"/>
      <c r="AA442" s="219"/>
      <c r="AB442" s="219"/>
      <c r="AC442" s="219"/>
      <c r="AD442" s="219"/>
      <c r="AE442" s="219"/>
      <c r="AF442" s="219"/>
      <c r="AG442" s="219"/>
      <c r="AH442" s="219"/>
      <c r="AI442" s="219"/>
      <c r="AJ442" s="219"/>
      <c r="AK442" s="219"/>
      <c r="AL442" s="219"/>
      <c r="AM442" s="219"/>
      <c r="AN442" s="219"/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20">
        <v>16</v>
      </c>
    </row>
    <row r="443" spans="1:65">
      <c r="A443" s="30"/>
      <c r="B443" s="19">
        <v>1</v>
      </c>
      <c r="C443" s="9">
        <v>4</v>
      </c>
      <c r="D443" s="227" t="s">
        <v>103</v>
      </c>
      <c r="E443" s="221">
        <v>300</v>
      </c>
      <c r="F443" s="227" t="s">
        <v>95</v>
      </c>
      <c r="G443" s="221">
        <v>150</v>
      </c>
      <c r="H443" s="218"/>
      <c r="I443" s="219"/>
      <c r="J443" s="219"/>
      <c r="K443" s="219"/>
      <c r="L443" s="219"/>
      <c r="M443" s="219"/>
      <c r="N443" s="219"/>
      <c r="O443" s="219"/>
      <c r="P443" s="219"/>
      <c r="Q443" s="219"/>
      <c r="R443" s="219"/>
      <c r="S443" s="219"/>
      <c r="T443" s="219"/>
      <c r="U443" s="219"/>
      <c r="V443" s="219"/>
      <c r="W443" s="219"/>
      <c r="X443" s="219"/>
      <c r="Y443" s="219"/>
      <c r="Z443" s="219"/>
      <c r="AA443" s="219"/>
      <c r="AB443" s="219"/>
      <c r="AC443" s="219"/>
      <c r="AD443" s="219"/>
      <c r="AE443" s="219"/>
      <c r="AF443" s="219"/>
      <c r="AG443" s="219"/>
      <c r="AH443" s="219"/>
      <c r="AI443" s="219"/>
      <c r="AJ443" s="219"/>
      <c r="AK443" s="219"/>
      <c r="AL443" s="219"/>
      <c r="AM443" s="219"/>
      <c r="AN443" s="219"/>
      <c r="AO443" s="219"/>
      <c r="AP443" s="219"/>
      <c r="AQ443" s="219"/>
      <c r="AR443" s="219"/>
      <c r="AS443" s="219"/>
      <c r="AT443" s="219"/>
      <c r="AU443" s="219"/>
      <c r="AV443" s="219"/>
      <c r="AW443" s="219"/>
      <c r="AX443" s="219"/>
      <c r="AY443" s="219"/>
      <c r="AZ443" s="219"/>
      <c r="BA443" s="219"/>
      <c r="BB443" s="219"/>
      <c r="BC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20">
        <v>212.5</v>
      </c>
    </row>
    <row r="444" spans="1:65">
      <c r="A444" s="30"/>
      <c r="B444" s="19">
        <v>1</v>
      </c>
      <c r="C444" s="9">
        <v>5</v>
      </c>
      <c r="D444" s="227" t="s">
        <v>103</v>
      </c>
      <c r="E444" s="221">
        <v>290</v>
      </c>
      <c r="F444" s="227" t="s">
        <v>95</v>
      </c>
      <c r="G444" s="221">
        <v>150</v>
      </c>
      <c r="H444" s="218"/>
      <c r="I444" s="219"/>
      <c r="J444" s="219"/>
      <c r="K444" s="219"/>
      <c r="L444" s="219"/>
      <c r="M444" s="219"/>
      <c r="N444" s="219"/>
      <c r="O444" s="219"/>
      <c r="P444" s="219"/>
      <c r="Q444" s="219"/>
      <c r="R444" s="219"/>
      <c r="S444" s="219"/>
      <c r="T444" s="219"/>
      <c r="U444" s="219"/>
      <c r="V444" s="219"/>
      <c r="W444" s="219"/>
      <c r="X444" s="219"/>
      <c r="Y444" s="219"/>
      <c r="Z444" s="219"/>
      <c r="AA444" s="219"/>
      <c r="AB444" s="219"/>
      <c r="AC444" s="219"/>
      <c r="AD444" s="219"/>
      <c r="AE444" s="219"/>
      <c r="AF444" s="219"/>
      <c r="AG444" s="219"/>
      <c r="AH444" s="219"/>
      <c r="AI444" s="219"/>
      <c r="AJ444" s="219"/>
      <c r="AK444" s="219"/>
      <c r="AL444" s="219"/>
      <c r="AM444" s="219"/>
      <c r="AN444" s="219"/>
      <c r="AO444" s="219"/>
      <c r="AP444" s="219"/>
      <c r="AQ444" s="219"/>
      <c r="AR444" s="219"/>
      <c r="AS444" s="219"/>
      <c r="AT444" s="219"/>
      <c r="AU444" s="219"/>
      <c r="AV444" s="219"/>
      <c r="AW444" s="219"/>
      <c r="AX444" s="219"/>
      <c r="AY444" s="219"/>
      <c r="AZ444" s="219"/>
      <c r="BA444" s="219"/>
      <c r="BB444" s="219"/>
      <c r="BC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220">
        <v>12</v>
      </c>
    </row>
    <row r="445" spans="1:65">
      <c r="A445" s="30"/>
      <c r="B445" s="19">
        <v>1</v>
      </c>
      <c r="C445" s="9">
        <v>6</v>
      </c>
      <c r="D445" s="227" t="s">
        <v>103</v>
      </c>
      <c r="E445" s="221">
        <v>280.00000000000006</v>
      </c>
      <c r="F445" s="227" t="s">
        <v>95</v>
      </c>
      <c r="G445" s="221">
        <v>150</v>
      </c>
      <c r="H445" s="218"/>
      <c r="I445" s="219"/>
      <c r="J445" s="219"/>
      <c r="K445" s="219"/>
      <c r="L445" s="219"/>
      <c r="M445" s="219"/>
      <c r="N445" s="219"/>
      <c r="O445" s="219"/>
      <c r="P445" s="219"/>
      <c r="Q445" s="219"/>
      <c r="R445" s="219"/>
      <c r="S445" s="219"/>
      <c r="T445" s="219"/>
      <c r="U445" s="219"/>
      <c r="V445" s="219"/>
      <c r="W445" s="219"/>
      <c r="X445" s="219"/>
      <c r="Y445" s="219"/>
      <c r="Z445" s="219"/>
      <c r="AA445" s="219"/>
      <c r="AB445" s="219"/>
      <c r="AC445" s="219"/>
      <c r="AD445" s="219"/>
      <c r="AE445" s="219"/>
      <c r="AF445" s="219"/>
      <c r="AG445" s="219"/>
      <c r="AH445" s="219"/>
      <c r="AI445" s="219"/>
      <c r="AJ445" s="219"/>
      <c r="AK445" s="219"/>
      <c r="AL445" s="219"/>
      <c r="AM445" s="219"/>
      <c r="AN445" s="219"/>
      <c r="AO445" s="219"/>
      <c r="AP445" s="219"/>
      <c r="AQ445" s="219"/>
      <c r="AR445" s="219"/>
      <c r="AS445" s="219"/>
      <c r="AT445" s="219"/>
      <c r="AU445" s="219"/>
      <c r="AV445" s="219"/>
      <c r="AW445" s="219"/>
      <c r="AX445" s="219"/>
      <c r="AY445" s="219"/>
      <c r="AZ445" s="219"/>
      <c r="BA445" s="219"/>
      <c r="BB445" s="219"/>
      <c r="BC445" s="219"/>
      <c r="BD445" s="219"/>
      <c r="BE445" s="219"/>
      <c r="BF445" s="219"/>
      <c r="BG445" s="219"/>
      <c r="BH445" s="219"/>
      <c r="BI445" s="219"/>
      <c r="BJ445" s="219"/>
      <c r="BK445" s="219"/>
      <c r="BL445" s="219"/>
      <c r="BM445" s="223"/>
    </row>
    <row r="446" spans="1:65">
      <c r="A446" s="30"/>
      <c r="B446" s="20" t="s">
        <v>256</v>
      </c>
      <c r="C446" s="12"/>
      <c r="D446" s="224" t="s">
        <v>675</v>
      </c>
      <c r="E446" s="224">
        <v>281.66666666666669</v>
      </c>
      <c r="F446" s="224" t="s">
        <v>675</v>
      </c>
      <c r="G446" s="224">
        <v>143.33333333333334</v>
      </c>
      <c r="H446" s="218"/>
      <c r="I446" s="219"/>
      <c r="J446" s="219"/>
      <c r="K446" s="219"/>
      <c r="L446" s="219"/>
      <c r="M446" s="219"/>
      <c r="N446" s="219"/>
      <c r="O446" s="219"/>
      <c r="P446" s="219"/>
      <c r="Q446" s="219"/>
      <c r="R446" s="219"/>
      <c r="S446" s="219"/>
      <c r="T446" s="219"/>
      <c r="U446" s="219"/>
      <c r="V446" s="219"/>
      <c r="W446" s="219"/>
      <c r="X446" s="219"/>
      <c r="Y446" s="219"/>
      <c r="Z446" s="219"/>
      <c r="AA446" s="219"/>
      <c r="AB446" s="219"/>
      <c r="AC446" s="219"/>
      <c r="AD446" s="219"/>
      <c r="AE446" s="219"/>
      <c r="AF446" s="219"/>
      <c r="AG446" s="219"/>
      <c r="AH446" s="219"/>
      <c r="AI446" s="219"/>
      <c r="AJ446" s="219"/>
      <c r="AK446" s="219"/>
      <c r="AL446" s="219"/>
      <c r="AM446" s="219"/>
      <c r="AN446" s="219"/>
      <c r="AO446" s="219"/>
      <c r="AP446" s="219"/>
      <c r="AQ446" s="219"/>
      <c r="AR446" s="219"/>
      <c r="AS446" s="219"/>
      <c r="AT446" s="219"/>
      <c r="AU446" s="219"/>
      <c r="AV446" s="219"/>
      <c r="AW446" s="219"/>
      <c r="AX446" s="219"/>
      <c r="AY446" s="219"/>
      <c r="AZ446" s="219"/>
      <c r="BA446" s="219"/>
      <c r="BB446" s="219"/>
      <c r="BC446" s="219"/>
      <c r="BD446" s="219"/>
      <c r="BE446" s="219"/>
      <c r="BF446" s="219"/>
      <c r="BG446" s="219"/>
      <c r="BH446" s="219"/>
      <c r="BI446" s="219"/>
      <c r="BJ446" s="219"/>
      <c r="BK446" s="219"/>
      <c r="BL446" s="219"/>
      <c r="BM446" s="223"/>
    </row>
    <row r="447" spans="1:65">
      <c r="A447" s="30"/>
      <c r="B447" s="3" t="s">
        <v>257</v>
      </c>
      <c r="C447" s="29"/>
      <c r="D447" s="221" t="s">
        <v>675</v>
      </c>
      <c r="E447" s="221">
        <v>285</v>
      </c>
      <c r="F447" s="221" t="s">
        <v>675</v>
      </c>
      <c r="G447" s="221">
        <v>145</v>
      </c>
      <c r="H447" s="218"/>
      <c r="I447" s="219"/>
      <c r="J447" s="219"/>
      <c r="K447" s="219"/>
      <c r="L447" s="219"/>
      <c r="M447" s="219"/>
      <c r="N447" s="219"/>
      <c r="O447" s="219"/>
      <c r="P447" s="219"/>
      <c r="Q447" s="219"/>
      <c r="R447" s="219"/>
      <c r="S447" s="219"/>
      <c r="T447" s="219"/>
      <c r="U447" s="219"/>
      <c r="V447" s="219"/>
      <c r="W447" s="219"/>
      <c r="X447" s="219"/>
      <c r="Y447" s="219"/>
      <c r="Z447" s="219"/>
      <c r="AA447" s="219"/>
      <c r="AB447" s="219"/>
      <c r="AC447" s="219"/>
      <c r="AD447" s="219"/>
      <c r="AE447" s="219"/>
      <c r="AF447" s="219"/>
      <c r="AG447" s="219"/>
      <c r="AH447" s="219"/>
      <c r="AI447" s="219"/>
      <c r="AJ447" s="219"/>
      <c r="AK447" s="219"/>
      <c r="AL447" s="219"/>
      <c r="AM447" s="219"/>
      <c r="AN447" s="219"/>
      <c r="AO447" s="219"/>
      <c r="AP447" s="219"/>
      <c r="AQ447" s="219"/>
      <c r="AR447" s="219"/>
      <c r="AS447" s="219"/>
      <c r="AT447" s="219"/>
      <c r="AU447" s="219"/>
      <c r="AV447" s="219"/>
      <c r="AW447" s="219"/>
      <c r="AX447" s="219"/>
      <c r="AY447" s="219"/>
      <c r="AZ447" s="219"/>
      <c r="BA447" s="219"/>
      <c r="BB447" s="219"/>
      <c r="BC447" s="219"/>
      <c r="BD447" s="219"/>
      <c r="BE447" s="219"/>
      <c r="BF447" s="219"/>
      <c r="BG447" s="219"/>
      <c r="BH447" s="219"/>
      <c r="BI447" s="219"/>
      <c r="BJ447" s="219"/>
      <c r="BK447" s="219"/>
      <c r="BL447" s="219"/>
      <c r="BM447" s="223"/>
    </row>
    <row r="448" spans="1:65">
      <c r="A448" s="30"/>
      <c r="B448" s="3" t="s">
        <v>258</v>
      </c>
      <c r="C448" s="29"/>
      <c r="D448" s="221" t="s">
        <v>675</v>
      </c>
      <c r="E448" s="221">
        <v>14.719601443879743</v>
      </c>
      <c r="F448" s="221" t="s">
        <v>675</v>
      </c>
      <c r="G448" s="221">
        <v>8.1649658092772555</v>
      </c>
      <c r="H448" s="218"/>
      <c r="I448" s="219"/>
      <c r="J448" s="219"/>
      <c r="K448" s="219"/>
      <c r="L448" s="219"/>
      <c r="M448" s="219"/>
      <c r="N448" s="219"/>
      <c r="O448" s="219"/>
      <c r="P448" s="219"/>
      <c r="Q448" s="219"/>
      <c r="R448" s="219"/>
      <c r="S448" s="219"/>
      <c r="T448" s="219"/>
      <c r="U448" s="219"/>
      <c r="V448" s="219"/>
      <c r="W448" s="219"/>
      <c r="X448" s="219"/>
      <c r="Y448" s="219"/>
      <c r="Z448" s="219"/>
      <c r="AA448" s="219"/>
      <c r="AB448" s="219"/>
      <c r="AC448" s="219"/>
      <c r="AD448" s="219"/>
      <c r="AE448" s="219"/>
      <c r="AF448" s="219"/>
      <c r="AG448" s="219"/>
      <c r="AH448" s="219"/>
      <c r="AI448" s="219"/>
      <c r="AJ448" s="219"/>
      <c r="AK448" s="219"/>
      <c r="AL448" s="219"/>
      <c r="AM448" s="219"/>
      <c r="AN448" s="219"/>
      <c r="AO448" s="219"/>
      <c r="AP448" s="219"/>
      <c r="AQ448" s="219"/>
      <c r="AR448" s="219"/>
      <c r="AS448" s="219"/>
      <c r="AT448" s="219"/>
      <c r="AU448" s="219"/>
      <c r="AV448" s="219"/>
      <c r="AW448" s="219"/>
      <c r="AX448" s="219"/>
      <c r="AY448" s="219"/>
      <c r="AZ448" s="219"/>
      <c r="BA448" s="219"/>
      <c r="BB448" s="219"/>
      <c r="BC448" s="219"/>
      <c r="BD448" s="219"/>
      <c r="BE448" s="219"/>
      <c r="BF448" s="219"/>
      <c r="BG448" s="219"/>
      <c r="BH448" s="219"/>
      <c r="BI448" s="219"/>
      <c r="BJ448" s="219"/>
      <c r="BK448" s="219"/>
      <c r="BL448" s="219"/>
      <c r="BM448" s="223"/>
    </row>
    <row r="449" spans="1:65">
      <c r="A449" s="30"/>
      <c r="B449" s="3" t="s">
        <v>86</v>
      </c>
      <c r="C449" s="29"/>
      <c r="D449" s="13" t="s">
        <v>675</v>
      </c>
      <c r="E449" s="13">
        <v>5.2258940037442872E-2</v>
      </c>
      <c r="F449" s="13" t="s">
        <v>675</v>
      </c>
      <c r="G449" s="13">
        <v>5.6964877739143639E-2</v>
      </c>
      <c r="H449" s="15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259</v>
      </c>
      <c r="C450" s="29"/>
      <c r="D450" s="13" t="s">
        <v>675</v>
      </c>
      <c r="E450" s="13">
        <v>0.32549019607843155</v>
      </c>
      <c r="F450" s="13" t="s">
        <v>675</v>
      </c>
      <c r="G450" s="13">
        <v>-0.32549019607843133</v>
      </c>
      <c r="H450" s="15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260</v>
      </c>
      <c r="C451" s="47"/>
      <c r="D451" s="45">
        <v>0.82</v>
      </c>
      <c r="E451" s="45">
        <v>2.11</v>
      </c>
      <c r="F451" s="45">
        <v>0.53</v>
      </c>
      <c r="G451" s="45">
        <v>0.53</v>
      </c>
      <c r="H451" s="15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BM452" s="55"/>
    </row>
    <row r="453" spans="1:65" ht="15">
      <c r="B453" s="8" t="s">
        <v>542</v>
      </c>
      <c r="BM453" s="28" t="s">
        <v>66</v>
      </c>
    </row>
    <row r="454" spans="1:65" ht="15">
      <c r="A454" s="25" t="s">
        <v>34</v>
      </c>
      <c r="B454" s="18" t="s">
        <v>111</v>
      </c>
      <c r="C454" s="15" t="s">
        <v>112</v>
      </c>
      <c r="D454" s="16" t="s">
        <v>233</v>
      </c>
      <c r="E454" s="17" t="s">
        <v>233</v>
      </c>
      <c r="F454" s="17" t="s">
        <v>233</v>
      </c>
      <c r="G454" s="17" t="s">
        <v>233</v>
      </c>
      <c r="H454" s="17" t="s">
        <v>233</v>
      </c>
      <c r="I454" s="17" t="s">
        <v>233</v>
      </c>
      <c r="J454" s="17" t="s">
        <v>233</v>
      </c>
      <c r="K454" s="152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234</v>
      </c>
      <c r="C455" s="9" t="s">
        <v>234</v>
      </c>
      <c r="D455" s="150" t="s">
        <v>280</v>
      </c>
      <c r="E455" s="151" t="s">
        <v>294</v>
      </c>
      <c r="F455" s="151" t="s">
        <v>303</v>
      </c>
      <c r="G455" s="151" t="s">
        <v>281</v>
      </c>
      <c r="H455" s="151" t="s">
        <v>298</v>
      </c>
      <c r="I455" s="151" t="s">
        <v>285</v>
      </c>
      <c r="J455" s="151" t="s">
        <v>286</v>
      </c>
      <c r="K455" s="152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3</v>
      </c>
    </row>
    <row r="456" spans="1:65">
      <c r="A456" s="30"/>
      <c r="B456" s="19"/>
      <c r="C456" s="9"/>
      <c r="D456" s="10" t="s">
        <v>305</v>
      </c>
      <c r="E456" s="11" t="s">
        <v>305</v>
      </c>
      <c r="F456" s="11" t="s">
        <v>305</v>
      </c>
      <c r="G456" s="11" t="s">
        <v>305</v>
      </c>
      <c r="H456" s="11" t="s">
        <v>98</v>
      </c>
      <c r="I456" s="11" t="s">
        <v>305</v>
      </c>
      <c r="J456" s="11" t="s">
        <v>100</v>
      </c>
      <c r="K456" s="152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0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26"/>
      <c r="J457" s="26"/>
      <c r="K457" s="152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0</v>
      </c>
    </row>
    <row r="458" spans="1:65">
      <c r="A458" s="30"/>
      <c r="B458" s="18">
        <v>1</v>
      </c>
      <c r="C458" s="14">
        <v>1</v>
      </c>
      <c r="D458" s="216">
        <v>219.99999999999997</v>
      </c>
      <c r="E458" s="216">
        <v>240</v>
      </c>
      <c r="F458" s="216">
        <v>300</v>
      </c>
      <c r="G458" s="226" t="s">
        <v>96</v>
      </c>
      <c r="H458" s="216">
        <v>247.5</v>
      </c>
      <c r="I458" s="216">
        <v>270</v>
      </c>
      <c r="J458" s="216">
        <v>200</v>
      </c>
      <c r="K458" s="218"/>
      <c r="L458" s="219"/>
      <c r="M458" s="219"/>
      <c r="N458" s="219"/>
      <c r="O458" s="219"/>
      <c r="P458" s="219"/>
      <c r="Q458" s="219"/>
      <c r="R458" s="219"/>
      <c r="S458" s="219"/>
      <c r="T458" s="219"/>
      <c r="U458" s="219"/>
      <c r="V458" s="219"/>
      <c r="W458" s="219"/>
      <c r="X458" s="219"/>
      <c r="Y458" s="219"/>
      <c r="Z458" s="219"/>
      <c r="AA458" s="219"/>
      <c r="AB458" s="219"/>
      <c r="AC458" s="219"/>
      <c r="AD458" s="219"/>
      <c r="AE458" s="219"/>
      <c r="AF458" s="219"/>
      <c r="AG458" s="219"/>
      <c r="AH458" s="219"/>
      <c r="AI458" s="219"/>
      <c r="AJ458" s="219"/>
      <c r="AK458" s="219"/>
      <c r="AL458" s="219"/>
      <c r="AM458" s="219"/>
      <c r="AN458" s="219"/>
      <c r="AO458" s="219"/>
      <c r="AP458" s="219"/>
      <c r="AQ458" s="219"/>
      <c r="AR458" s="219"/>
      <c r="AS458" s="219"/>
      <c r="AT458" s="219"/>
      <c r="AU458" s="219"/>
      <c r="AV458" s="219"/>
      <c r="AW458" s="219"/>
      <c r="AX458" s="219"/>
      <c r="AY458" s="219"/>
      <c r="AZ458" s="219"/>
      <c r="BA458" s="219"/>
      <c r="BB458" s="219"/>
      <c r="BC458" s="219"/>
      <c r="BD458" s="219"/>
      <c r="BE458" s="219"/>
      <c r="BF458" s="219"/>
      <c r="BG458" s="219"/>
      <c r="BH458" s="219"/>
      <c r="BI458" s="219"/>
      <c r="BJ458" s="219"/>
      <c r="BK458" s="219"/>
      <c r="BL458" s="219"/>
      <c r="BM458" s="220">
        <v>1</v>
      </c>
    </row>
    <row r="459" spans="1:65">
      <c r="A459" s="30"/>
      <c r="B459" s="19">
        <v>1</v>
      </c>
      <c r="C459" s="9">
        <v>2</v>
      </c>
      <c r="D459" s="221">
        <v>179.99999999999997</v>
      </c>
      <c r="E459" s="221">
        <v>280.00000000000006</v>
      </c>
      <c r="F459" s="221">
        <v>200</v>
      </c>
      <c r="G459" s="227" t="s">
        <v>96</v>
      </c>
      <c r="H459" s="221">
        <v>216.1</v>
      </c>
      <c r="I459" s="221">
        <v>270</v>
      </c>
      <c r="J459" s="221">
        <v>200</v>
      </c>
      <c r="K459" s="218"/>
      <c r="L459" s="219"/>
      <c r="M459" s="219"/>
      <c r="N459" s="219"/>
      <c r="O459" s="219"/>
      <c r="P459" s="219"/>
      <c r="Q459" s="219"/>
      <c r="R459" s="219"/>
      <c r="S459" s="219"/>
      <c r="T459" s="219"/>
      <c r="U459" s="219"/>
      <c r="V459" s="219"/>
      <c r="W459" s="219"/>
      <c r="X459" s="219"/>
      <c r="Y459" s="219"/>
      <c r="Z459" s="219"/>
      <c r="AA459" s="219"/>
      <c r="AB459" s="219"/>
      <c r="AC459" s="219"/>
      <c r="AD459" s="219"/>
      <c r="AE459" s="219"/>
      <c r="AF459" s="219"/>
      <c r="AG459" s="219"/>
      <c r="AH459" s="219"/>
      <c r="AI459" s="219"/>
      <c r="AJ459" s="219"/>
      <c r="AK459" s="219"/>
      <c r="AL459" s="219"/>
      <c r="AM459" s="219"/>
      <c r="AN459" s="219"/>
      <c r="AO459" s="219"/>
      <c r="AP459" s="219"/>
      <c r="AQ459" s="219"/>
      <c r="AR459" s="219"/>
      <c r="AS459" s="219"/>
      <c r="AT459" s="219"/>
      <c r="AU459" s="219"/>
      <c r="AV459" s="219"/>
      <c r="AW459" s="219"/>
      <c r="AX459" s="219"/>
      <c r="AY459" s="219"/>
      <c r="AZ459" s="219"/>
      <c r="BA459" s="219"/>
      <c r="BB459" s="219"/>
      <c r="BC459" s="219"/>
      <c r="BD459" s="219"/>
      <c r="BE459" s="219"/>
      <c r="BF459" s="219"/>
      <c r="BG459" s="219"/>
      <c r="BH459" s="219"/>
      <c r="BI459" s="219"/>
      <c r="BJ459" s="219"/>
      <c r="BK459" s="219"/>
      <c r="BL459" s="219"/>
      <c r="BM459" s="220" t="e">
        <v>#N/A</v>
      </c>
    </row>
    <row r="460" spans="1:65">
      <c r="A460" s="30"/>
      <c r="B460" s="19">
        <v>1</v>
      </c>
      <c r="C460" s="9">
        <v>3</v>
      </c>
      <c r="D460" s="221">
        <v>189.99999999999997</v>
      </c>
      <c r="E460" s="221">
        <v>250</v>
      </c>
      <c r="F460" s="221">
        <v>200</v>
      </c>
      <c r="G460" s="227" t="s">
        <v>96</v>
      </c>
      <c r="H460" s="221">
        <v>267.2</v>
      </c>
      <c r="I460" s="221">
        <v>290</v>
      </c>
      <c r="J460" s="221">
        <v>200</v>
      </c>
      <c r="K460" s="218"/>
      <c r="L460" s="219"/>
      <c r="M460" s="219"/>
      <c r="N460" s="219"/>
      <c r="O460" s="219"/>
      <c r="P460" s="219"/>
      <c r="Q460" s="219"/>
      <c r="R460" s="219"/>
      <c r="S460" s="219"/>
      <c r="T460" s="219"/>
      <c r="U460" s="219"/>
      <c r="V460" s="219"/>
      <c r="W460" s="219"/>
      <c r="X460" s="219"/>
      <c r="Y460" s="219"/>
      <c r="Z460" s="219"/>
      <c r="AA460" s="219"/>
      <c r="AB460" s="219"/>
      <c r="AC460" s="219"/>
      <c r="AD460" s="219"/>
      <c r="AE460" s="219"/>
      <c r="AF460" s="219"/>
      <c r="AG460" s="219"/>
      <c r="AH460" s="219"/>
      <c r="AI460" s="219"/>
      <c r="AJ460" s="219"/>
      <c r="AK460" s="219"/>
      <c r="AL460" s="219"/>
      <c r="AM460" s="219"/>
      <c r="AN460" s="219"/>
      <c r="AO460" s="219"/>
      <c r="AP460" s="219"/>
      <c r="AQ460" s="219"/>
      <c r="AR460" s="219"/>
      <c r="AS460" s="219"/>
      <c r="AT460" s="219"/>
      <c r="AU460" s="219"/>
      <c r="AV460" s="219"/>
      <c r="AW460" s="219"/>
      <c r="AX460" s="219"/>
      <c r="AY460" s="219"/>
      <c r="AZ460" s="219"/>
      <c r="BA460" s="219"/>
      <c r="BB460" s="219"/>
      <c r="BC460" s="219"/>
      <c r="BD460" s="219"/>
      <c r="BE460" s="219"/>
      <c r="BF460" s="219"/>
      <c r="BG460" s="219"/>
      <c r="BH460" s="219"/>
      <c r="BI460" s="219"/>
      <c r="BJ460" s="219"/>
      <c r="BK460" s="219"/>
      <c r="BL460" s="219"/>
      <c r="BM460" s="220">
        <v>16</v>
      </c>
    </row>
    <row r="461" spans="1:65">
      <c r="A461" s="30"/>
      <c r="B461" s="19">
        <v>1</v>
      </c>
      <c r="C461" s="9">
        <v>4</v>
      </c>
      <c r="D461" s="221">
        <v>219.99999999999997</v>
      </c>
      <c r="E461" s="221">
        <v>280.00000000000006</v>
      </c>
      <c r="F461" s="221">
        <v>200</v>
      </c>
      <c r="G461" s="227" t="s">
        <v>96</v>
      </c>
      <c r="H461" s="221">
        <v>286.8</v>
      </c>
      <c r="I461" s="221">
        <v>230</v>
      </c>
      <c r="J461" s="221">
        <v>200</v>
      </c>
      <c r="K461" s="218"/>
      <c r="L461" s="219"/>
      <c r="M461" s="219"/>
      <c r="N461" s="219"/>
      <c r="O461" s="219"/>
      <c r="P461" s="219"/>
      <c r="Q461" s="219"/>
      <c r="R461" s="219"/>
      <c r="S461" s="219"/>
      <c r="T461" s="219"/>
      <c r="U461" s="219"/>
      <c r="V461" s="219"/>
      <c r="W461" s="219"/>
      <c r="X461" s="219"/>
      <c r="Y461" s="219"/>
      <c r="Z461" s="219"/>
      <c r="AA461" s="219"/>
      <c r="AB461" s="219"/>
      <c r="AC461" s="219"/>
      <c r="AD461" s="219"/>
      <c r="AE461" s="219"/>
      <c r="AF461" s="219"/>
      <c r="AG461" s="219"/>
      <c r="AH461" s="219"/>
      <c r="AI461" s="219"/>
      <c r="AJ461" s="219"/>
      <c r="AK461" s="219"/>
      <c r="AL461" s="219"/>
      <c r="AM461" s="219"/>
      <c r="AN461" s="219"/>
      <c r="AO461" s="219"/>
      <c r="AP461" s="219"/>
      <c r="AQ461" s="219"/>
      <c r="AR461" s="219"/>
      <c r="AS461" s="219"/>
      <c r="AT461" s="219"/>
      <c r="AU461" s="219"/>
      <c r="AV461" s="219"/>
      <c r="AW461" s="219"/>
      <c r="AX461" s="219"/>
      <c r="AY461" s="219"/>
      <c r="AZ461" s="219"/>
      <c r="BA461" s="219"/>
      <c r="BB461" s="219"/>
      <c r="BC461" s="219"/>
      <c r="BD461" s="219"/>
      <c r="BE461" s="219"/>
      <c r="BF461" s="219"/>
      <c r="BG461" s="219"/>
      <c r="BH461" s="219"/>
      <c r="BI461" s="219"/>
      <c r="BJ461" s="219"/>
      <c r="BK461" s="219"/>
      <c r="BL461" s="219"/>
      <c r="BM461" s="220">
        <v>233.42992796332678</v>
      </c>
    </row>
    <row r="462" spans="1:65">
      <c r="A462" s="30"/>
      <c r="B462" s="19">
        <v>1</v>
      </c>
      <c r="C462" s="9">
        <v>5</v>
      </c>
      <c r="D462" s="221">
        <v>170</v>
      </c>
      <c r="E462" s="221">
        <v>270</v>
      </c>
      <c r="F462" s="221">
        <v>200</v>
      </c>
      <c r="G462" s="227" t="s">
        <v>96</v>
      </c>
      <c r="H462" s="221">
        <v>239.7</v>
      </c>
      <c r="I462" s="221">
        <v>260</v>
      </c>
      <c r="J462" s="221">
        <v>200</v>
      </c>
      <c r="K462" s="218"/>
      <c r="L462" s="219"/>
      <c r="M462" s="219"/>
      <c r="N462" s="219"/>
      <c r="O462" s="219"/>
      <c r="P462" s="219"/>
      <c r="Q462" s="219"/>
      <c r="R462" s="219"/>
      <c r="S462" s="219"/>
      <c r="T462" s="219"/>
      <c r="U462" s="219"/>
      <c r="V462" s="219"/>
      <c r="W462" s="219"/>
      <c r="X462" s="219"/>
      <c r="Y462" s="219"/>
      <c r="Z462" s="219"/>
      <c r="AA462" s="219"/>
      <c r="AB462" s="219"/>
      <c r="AC462" s="219"/>
      <c r="AD462" s="219"/>
      <c r="AE462" s="219"/>
      <c r="AF462" s="219"/>
      <c r="AG462" s="219"/>
      <c r="AH462" s="219"/>
      <c r="AI462" s="219"/>
      <c r="AJ462" s="219"/>
      <c r="AK462" s="219"/>
      <c r="AL462" s="219"/>
      <c r="AM462" s="219"/>
      <c r="AN462" s="219"/>
      <c r="AO462" s="219"/>
      <c r="AP462" s="219"/>
      <c r="AQ462" s="219"/>
      <c r="AR462" s="219"/>
      <c r="AS462" s="219"/>
      <c r="AT462" s="219"/>
      <c r="AU462" s="219"/>
      <c r="AV462" s="219"/>
      <c r="AW462" s="219"/>
      <c r="AX462" s="219"/>
      <c r="AY462" s="219"/>
      <c r="AZ462" s="219"/>
      <c r="BA462" s="219"/>
      <c r="BB462" s="219"/>
      <c r="BC462" s="219"/>
      <c r="BD462" s="219"/>
      <c r="BE462" s="219"/>
      <c r="BF462" s="219"/>
      <c r="BG462" s="219"/>
      <c r="BH462" s="219"/>
      <c r="BI462" s="219"/>
      <c r="BJ462" s="219"/>
      <c r="BK462" s="219"/>
      <c r="BL462" s="219"/>
      <c r="BM462" s="220">
        <v>25</v>
      </c>
    </row>
    <row r="463" spans="1:65">
      <c r="A463" s="30"/>
      <c r="B463" s="19">
        <v>1</v>
      </c>
      <c r="C463" s="9">
        <v>6</v>
      </c>
      <c r="D463" s="221">
        <v>219.99999999999997</v>
      </c>
      <c r="E463" s="221">
        <v>250</v>
      </c>
      <c r="F463" s="221">
        <v>300</v>
      </c>
      <c r="G463" s="227" t="s">
        <v>96</v>
      </c>
      <c r="H463" s="221">
        <v>216.1</v>
      </c>
      <c r="I463" s="221">
        <v>240</v>
      </c>
      <c r="J463" s="221">
        <v>200</v>
      </c>
      <c r="K463" s="218"/>
      <c r="L463" s="219"/>
      <c r="M463" s="219"/>
      <c r="N463" s="219"/>
      <c r="O463" s="219"/>
      <c r="P463" s="219"/>
      <c r="Q463" s="219"/>
      <c r="R463" s="219"/>
      <c r="S463" s="219"/>
      <c r="T463" s="219"/>
      <c r="U463" s="219"/>
      <c r="V463" s="219"/>
      <c r="W463" s="219"/>
      <c r="X463" s="219"/>
      <c r="Y463" s="219"/>
      <c r="Z463" s="219"/>
      <c r="AA463" s="219"/>
      <c r="AB463" s="219"/>
      <c r="AC463" s="219"/>
      <c r="AD463" s="219"/>
      <c r="AE463" s="219"/>
      <c r="AF463" s="219"/>
      <c r="AG463" s="219"/>
      <c r="AH463" s="219"/>
      <c r="AI463" s="219"/>
      <c r="AJ463" s="219"/>
      <c r="AK463" s="219"/>
      <c r="AL463" s="219"/>
      <c r="AM463" s="219"/>
      <c r="AN463" s="219"/>
      <c r="AO463" s="219"/>
      <c r="AP463" s="219"/>
      <c r="AQ463" s="219"/>
      <c r="AR463" s="219"/>
      <c r="AS463" s="219"/>
      <c r="AT463" s="219"/>
      <c r="AU463" s="219"/>
      <c r="AV463" s="219"/>
      <c r="AW463" s="219"/>
      <c r="AX463" s="219"/>
      <c r="AY463" s="219"/>
      <c r="AZ463" s="219"/>
      <c r="BA463" s="219"/>
      <c r="BB463" s="219"/>
      <c r="BC463" s="219"/>
      <c r="BD463" s="219"/>
      <c r="BE463" s="219"/>
      <c r="BF463" s="219"/>
      <c r="BG463" s="219"/>
      <c r="BH463" s="219"/>
      <c r="BI463" s="219"/>
      <c r="BJ463" s="219"/>
      <c r="BK463" s="219"/>
      <c r="BL463" s="219"/>
      <c r="BM463" s="223"/>
    </row>
    <row r="464" spans="1:65">
      <c r="A464" s="30"/>
      <c r="B464" s="20" t="s">
        <v>256</v>
      </c>
      <c r="C464" s="12"/>
      <c r="D464" s="224">
        <v>199.99999999999997</v>
      </c>
      <c r="E464" s="224">
        <v>261.66666666666669</v>
      </c>
      <c r="F464" s="224">
        <v>233.33333333333334</v>
      </c>
      <c r="G464" s="224" t="s">
        <v>675</v>
      </c>
      <c r="H464" s="224">
        <v>245.56666666666663</v>
      </c>
      <c r="I464" s="224">
        <v>260</v>
      </c>
      <c r="J464" s="224">
        <v>200</v>
      </c>
      <c r="K464" s="218"/>
      <c r="L464" s="219"/>
      <c r="M464" s="219"/>
      <c r="N464" s="219"/>
      <c r="O464" s="219"/>
      <c r="P464" s="219"/>
      <c r="Q464" s="219"/>
      <c r="R464" s="219"/>
      <c r="S464" s="219"/>
      <c r="T464" s="219"/>
      <c r="U464" s="219"/>
      <c r="V464" s="219"/>
      <c r="W464" s="219"/>
      <c r="X464" s="219"/>
      <c r="Y464" s="219"/>
      <c r="Z464" s="219"/>
      <c r="AA464" s="219"/>
      <c r="AB464" s="219"/>
      <c r="AC464" s="219"/>
      <c r="AD464" s="219"/>
      <c r="AE464" s="219"/>
      <c r="AF464" s="219"/>
      <c r="AG464" s="219"/>
      <c r="AH464" s="219"/>
      <c r="AI464" s="219"/>
      <c r="AJ464" s="219"/>
      <c r="AK464" s="219"/>
      <c r="AL464" s="219"/>
      <c r="AM464" s="219"/>
      <c r="AN464" s="219"/>
      <c r="AO464" s="219"/>
      <c r="AP464" s="219"/>
      <c r="AQ464" s="219"/>
      <c r="AR464" s="219"/>
      <c r="AS464" s="219"/>
      <c r="AT464" s="219"/>
      <c r="AU464" s="219"/>
      <c r="AV464" s="219"/>
      <c r="AW464" s="219"/>
      <c r="AX464" s="219"/>
      <c r="AY464" s="219"/>
      <c r="AZ464" s="219"/>
      <c r="BA464" s="219"/>
      <c r="BB464" s="219"/>
      <c r="BC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23"/>
    </row>
    <row r="465" spans="1:65">
      <c r="A465" s="30"/>
      <c r="B465" s="3" t="s">
        <v>257</v>
      </c>
      <c r="C465" s="29"/>
      <c r="D465" s="221">
        <v>204.99999999999997</v>
      </c>
      <c r="E465" s="221">
        <v>260</v>
      </c>
      <c r="F465" s="221">
        <v>200</v>
      </c>
      <c r="G465" s="221" t="s">
        <v>675</v>
      </c>
      <c r="H465" s="221">
        <v>243.6</v>
      </c>
      <c r="I465" s="221">
        <v>265</v>
      </c>
      <c r="J465" s="221">
        <v>200</v>
      </c>
      <c r="K465" s="218"/>
      <c r="L465" s="219"/>
      <c r="M465" s="219"/>
      <c r="N465" s="219"/>
      <c r="O465" s="219"/>
      <c r="P465" s="219"/>
      <c r="Q465" s="219"/>
      <c r="R465" s="219"/>
      <c r="S465" s="219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G465" s="219"/>
      <c r="AH465" s="219"/>
      <c r="AI465" s="219"/>
      <c r="AJ465" s="219"/>
      <c r="AK465" s="219"/>
      <c r="AL465" s="219"/>
      <c r="AM465" s="219"/>
      <c r="AN465" s="219"/>
      <c r="AO465" s="219"/>
      <c r="AP465" s="219"/>
      <c r="AQ465" s="219"/>
      <c r="AR465" s="219"/>
      <c r="AS465" s="219"/>
      <c r="AT465" s="219"/>
      <c r="AU465" s="219"/>
      <c r="AV465" s="219"/>
      <c r="AW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23"/>
    </row>
    <row r="466" spans="1:65">
      <c r="A466" s="30"/>
      <c r="B466" s="3" t="s">
        <v>258</v>
      </c>
      <c r="C466" s="29"/>
      <c r="D466" s="221">
        <v>22.803508501982886</v>
      </c>
      <c r="E466" s="221">
        <v>17.224014243685108</v>
      </c>
      <c r="F466" s="221">
        <v>51.639777949432187</v>
      </c>
      <c r="G466" s="221" t="s">
        <v>675</v>
      </c>
      <c r="H466" s="221">
        <v>28.081714097730739</v>
      </c>
      <c r="I466" s="221">
        <v>21.908902300206645</v>
      </c>
      <c r="J466" s="221">
        <v>0</v>
      </c>
      <c r="K466" s="218"/>
      <c r="L466" s="219"/>
      <c r="M466" s="219"/>
      <c r="N466" s="219"/>
      <c r="O466" s="219"/>
      <c r="P466" s="219"/>
      <c r="Q466" s="219"/>
      <c r="R466" s="219"/>
      <c r="S466" s="219"/>
      <c r="T466" s="219"/>
      <c r="U466" s="219"/>
      <c r="V466" s="219"/>
      <c r="W466" s="219"/>
      <c r="X466" s="219"/>
      <c r="Y466" s="219"/>
      <c r="Z466" s="219"/>
      <c r="AA466" s="219"/>
      <c r="AB466" s="219"/>
      <c r="AC466" s="219"/>
      <c r="AD466" s="219"/>
      <c r="AE466" s="219"/>
      <c r="AF466" s="219"/>
      <c r="AG466" s="219"/>
      <c r="AH466" s="219"/>
      <c r="AI466" s="219"/>
      <c r="AJ466" s="219"/>
      <c r="AK466" s="219"/>
      <c r="AL466" s="219"/>
      <c r="AM466" s="219"/>
      <c r="AN466" s="219"/>
      <c r="AO466" s="219"/>
      <c r="AP466" s="219"/>
      <c r="AQ466" s="219"/>
      <c r="AR466" s="219"/>
      <c r="AS466" s="219"/>
      <c r="AT466" s="219"/>
      <c r="AU466" s="219"/>
      <c r="AV466" s="219"/>
      <c r="AW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23"/>
    </row>
    <row r="467" spans="1:65">
      <c r="A467" s="30"/>
      <c r="B467" s="3" t="s">
        <v>86</v>
      </c>
      <c r="C467" s="29"/>
      <c r="D467" s="13">
        <v>0.11401754250991444</v>
      </c>
      <c r="E467" s="13">
        <v>6.5824258256121426E-2</v>
      </c>
      <c r="F467" s="13">
        <v>0.22131333406899509</v>
      </c>
      <c r="G467" s="13" t="s">
        <v>675</v>
      </c>
      <c r="H467" s="13">
        <v>0.11435474724201469</v>
      </c>
      <c r="I467" s="13">
        <v>8.4265008846948639E-2</v>
      </c>
      <c r="J467" s="13">
        <v>0</v>
      </c>
      <c r="K467" s="152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259</v>
      </c>
      <c r="C468" s="29"/>
      <c r="D468" s="13">
        <v>-0.14321183343970723</v>
      </c>
      <c r="E468" s="13">
        <v>0.12096451791638341</v>
      </c>
      <c r="F468" s="13">
        <v>-4.1380567965820791E-4</v>
      </c>
      <c r="G468" s="13" t="s">
        <v>675</v>
      </c>
      <c r="H468" s="13">
        <v>5.1993070508279615E-2</v>
      </c>
      <c r="I468" s="13">
        <v>0.11382461652838072</v>
      </c>
      <c r="J468" s="13">
        <v>-0.14321183343970711</v>
      </c>
      <c r="K468" s="152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260</v>
      </c>
      <c r="C469" s="47"/>
      <c r="D469" s="45">
        <v>0.79</v>
      </c>
      <c r="E469" s="45">
        <v>0.67</v>
      </c>
      <c r="F469" s="45">
        <v>0</v>
      </c>
      <c r="G469" s="45">
        <v>5.43</v>
      </c>
      <c r="H469" s="45">
        <v>0.28999999999999998</v>
      </c>
      <c r="I469" s="45">
        <v>0.63</v>
      </c>
      <c r="J469" s="45">
        <v>0.79</v>
      </c>
      <c r="K469" s="152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J470" s="20"/>
      <c r="BM470" s="55"/>
    </row>
    <row r="471" spans="1:65" ht="15">
      <c r="B471" s="8" t="s">
        <v>543</v>
      </c>
      <c r="BM471" s="28" t="s">
        <v>66</v>
      </c>
    </row>
    <row r="472" spans="1:65" ht="15">
      <c r="A472" s="25" t="s">
        <v>58</v>
      </c>
      <c r="B472" s="18" t="s">
        <v>111</v>
      </c>
      <c r="C472" s="15" t="s">
        <v>112</v>
      </c>
      <c r="D472" s="16" t="s">
        <v>233</v>
      </c>
      <c r="E472" s="17" t="s">
        <v>233</v>
      </c>
      <c r="F472" s="17" t="s">
        <v>233</v>
      </c>
      <c r="G472" s="17" t="s">
        <v>233</v>
      </c>
      <c r="H472" s="17" t="s">
        <v>233</v>
      </c>
      <c r="I472" s="17" t="s">
        <v>233</v>
      </c>
      <c r="J472" s="17" t="s">
        <v>233</v>
      </c>
      <c r="K472" s="17" t="s">
        <v>233</v>
      </c>
      <c r="L472" s="17" t="s">
        <v>233</v>
      </c>
      <c r="M472" s="17" t="s">
        <v>233</v>
      </c>
      <c r="N472" s="152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234</v>
      </c>
      <c r="C473" s="9" t="s">
        <v>234</v>
      </c>
      <c r="D473" s="150" t="s">
        <v>279</v>
      </c>
      <c r="E473" s="151" t="s">
        <v>280</v>
      </c>
      <c r="F473" s="151" t="s">
        <v>294</v>
      </c>
      <c r="G473" s="151" t="s">
        <v>303</v>
      </c>
      <c r="H473" s="151" t="s">
        <v>281</v>
      </c>
      <c r="I473" s="151" t="s">
        <v>282</v>
      </c>
      <c r="J473" s="151" t="s">
        <v>283</v>
      </c>
      <c r="K473" s="151" t="s">
        <v>298</v>
      </c>
      <c r="L473" s="151" t="s">
        <v>285</v>
      </c>
      <c r="M473" s="151" t="s">
        <v>286</v>
      </c>
      <c r="N473" s="152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1</v>
      </c>
    </row>
    <row r="474" spans="1:65">
      <c r="A474" s="30"/>
      <c r="B474" s="19"/>
      <c r="C474" s="9"/>
      <c r="D474" s="10" t="s">
        <v>98</v>
      </c>
      <c r="E474" s="11" t="s">
        <v>305</v>
      </c>
      <c r="F474" s="11" t="s">
        <v>305</v>
      </c>
      <c r="G474" s="11" t="s">
        <v>305</v>
      </c>
      <c r="H474" s="11" t="s">
        <v>305</v>
      </c>
      <c r="I474" s="11" t="s">
        <v>98</v>
      </c>
      <c r="J474" s="11" t="s">
        <v>98</v>
      </c>
      <c r="K474" s="11" t="s">
        <v>98</v>
      </c>
      <c r="L474" s="11" t="s">
        <v>305</v>
      </c>
      <c r="M474" s="11" t="s">
        <v>100</v>
      </c>
      <c r="N474" s="152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3</v>
      </c>
    </row>
    <row r="475" spans="1:65">
      <c r="A475" s="30"/>
      <c r="B475" s="19"/>
      <c r="C475" s="9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152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3</v>
      </c>
    </row>
    <row r="476" spans="1:65">
      <c r="A476" s="30"/>
      <c r="B476" s="18">
        <v>1</v>
      </c>
      <c r="C476" s="14">
        <v>1</v>
      </c>
      <c r="D476" s="228">
        <v>2.7490000000000001E-2</v>
      </c>
      <c r="E476" s="228">
        <v>3.1E-2</v>
      </c>
      <c r="F476" s="228">
        <v>3.1E-2</v>
      </c>
      <c r="G476" s="228">
        <v>0.03</v>
      </c>
      <c r="H476" s="229">
        <v>0.02</v>
      </c>
      <c r="I476" s="229">
        <v>0.04</v>
      </c>
      <c r="J476" s="229" t="s">
        <v>316</v>
      </c>
      <c r="K476" s="228">
        <v>3.1419999999999997E-2</v>
      </c>
      <c r="L476" s="228">
        <v>2.1999999999999999E-2</v>
      </c>
      <c r="M476" s="229">
        <v>0.02</v>
      </c>
      <c r="N476" s="205"/>
      <c r="O476" s="206"/>
      <c r="P476" s="206"/>
      <c r="Q476" s="206"/>
      <c r="R476" s="206"/>
      <c r="S476" s="206"/>
      <c r="T476" s="206"/>
      <c r="U476" s="206"/>
      <c r="V476" s="206"/>
      <c r="W476" s="206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230">
        <v>1</v>
      </c>
    </row>
    <row r="477" spans="1:65">
      <c r="A477" s="30"/>
      <c r="B477" s="19">
        <v>1</v>
      </c>
      <c r="C477" s="9">
        <v>2</v>
      </c>
      <c r="D477" s="24">
        <v>2.7539999999999999E-2</v>
      </c>
      <c r="E477" s="24">
        <v>3.1E-2</v>
      </c>
      <c r="F477" s="24">
        <v>3.1E-2</v>
      </c>
      <c r="G477" s="24">
        <v>0.03</v>
      </c>
      <c r="H477" s="231">
        <v>0.02</v>
      </c>
      <c r="I477" s="231" t="s">
        <v>317</v>
      </c>
      <c r="J477" s="231" t="s">
        <v>316</v>
      </c>
      <c r="K477" s="24">
        <v>3.0550000000000001E-2</v>
      </c>
      <c r="L477" s="24">
        <v>2.1999999999999999E-2</v>
      </c>
      <c r="M477" s="231">
        <v>0.02</v>
      </c>
      <c r="N477" s="205"/>
      <c r="O477" s="206"/>
      <c r="P477" s="206"/>
      <c r="Q477" s="206"/>
      <c r="R477" s="206"/>
      <c r="S477" s="206"/>
      <c r="T477" s="206"/>
      <c r="U477" s="206"/>
      <c r="V477" s="206"/>
      <c r="W477" s="206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  <c r="BI477" s="206"/>
      <c r="BJ477" s="206"/>
      <c r="BK477" s="206"/>
      <c r="BL477" s="206"/>
      <c r="BM477" s="230">
        <v>32</v>
      </c>
    </row>
    <row r="478" spans="1:65">
      <c r="A478" s="30"/>
      <c r="B478" s="19">
        <v>1</v>
      </c>
      <c r="C478" s="9">
        <v>3</v>
      </c>
      <c r="D478" s="24">
        <v>2.7449999999999999E-2</v>
      </c>
      <c r="E478" s="24">
        <v>3.1E-2</v>
      </c>
      <c r="F478" s="24">
        <v>3.1E-2</v>
      </c>
      <c r="G478" s="24">
        <v>0.03</v>
      </c>
      <c r="H478" s="231">
        <v>0.02</v>
      </c>
      <c r="I478" s="231">
        <v>0.04</v>
      </c>
      <c r="J478" s="231" t="s">
        <v>316</v>
      </c>
      <c r="K478" s="24">
        <v>3.1640000000000001E-2</v>
      </c>
      <c r="L478" s="24">
        <v>2.1999999999999999E-2</v>
      </c>
      <c r="M478" s="231">
        <v>0.02</v>
      </c>
      <c r="N478" s="205"/>
      <c r="O478" s="206"/>
      <c r="P478" s="206"/>
      <c r="Q478" s="206"/>
      <c r="R478" s="206"/>
      <c r="S478" s="206"/>
      <c r="T478" s="206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/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  <c r="BI478" s="206"/>
      <c r="BJ478" s="206"/>
      <c r="BK478" s="206"/>
      <c r="BL478" s="206"/>
      <c r="BM478" s="230">
        <v>16</v>
      </c>
    </row>
    <row r="479" spans="1:65">
      <c r="A479" s="30"/>
      <c r="B479" s="19">
        <v>1</v>
      </c>
      <c r="C479" s="9">
        <v>4</v>
      </c>
      <c r="D479" s="24">
        <v>2.7490000000000001E-2</v>
      </c>
      <c r="E479" s="24">
        <v>2.5999999999999999E-2</v>
      </c>
      <c r="F479" s="24">
        <v>3.1E-2</v>
      </c>
      <c r="G479" s="24">
        <v>0.03</v>
      </c>
      <c r="H479" s="231">
        <v>0.02</v>
      </c>
      <c r="I479" s="231">
        <v>0.04</v>
      </c>
      <c r="J479" s="231" t="s">
        <v>316</v>
      </c>
      <c r="K479" s="24">
        <v>3.0980000000000001E-2</v>
      </c>
      <c r="L479" s="24">
        <v>2.1999999999999999E-2</v>
      </c>
      <c r="M479" s="231">
        <v>0.02</v>
      </c>
      <c r="N479" s="205"/>
      <c r="O479" s="206"/>
      <c r="P479" s="206"/>
      <c r="Q479" s="206"/>
      <c r="R479" s="206"/>
      <c r="S479" s="206"/>
      <c r="T479" s="206"/>
      <c r="U479" s="206"/>
      <c r="V479" s="206"/>
      <c r="W479" s="206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  <c r="BI479" s="206"/>
      <c r="BJ479" s="206"/>
      <c r="BK479" s="206"/>
      <c r="BL479" s="206"/>
      <c r="BM479" s="230">
        <v>2.8487956013265824E-2</v>
      </c>
    </row>
    <row r="480" spans="1:65">
      <c r="A480" s="30"/>
      <c r="B480" s="19">
        <v>1</v>
      </c>
      <c r="C480" s="9">
        <v>5</v>
      </c>
      <c r="D480" s="24">
        <v>2.7449999999999999E-2</v>
      </c>
      <c r="E480" s="24">
        <v>3.1E-2</v>
      </c>
      <c r="F480" s="24">
        <v>3.1E-2</v>
      </c>
      <c r="G480" s="24">
        <v>0.03</v>
      </c>
      <c r="H480" s="231">
        <v>0.02</v>
      </c>
      <c r="I480" s="231">
        <v>0.04</v>
      </c>
      <c r="J480" s="231" t="s">
        <v>316</v>
      </c>
      <c r="K480" s="24">
        <v>3.1640000000000001E-2</v>
      </c>
      <c r="L480" s="24">
        <v>2.1999999999999999E-2</v>
      </c>
      <c r="M480" s="231">
        <v>0.02</v>
      </c>
      <c r="N480" s="205"/>
      <c r="O480" s="206"/>
      <c r="P480" s="206"/>
      <c r="Q480" s="206"/>
      <c r="R480" s="206"/>
      <c r="S480" s="206"/>
      <c r="T480" s="206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  <c r="BI480" s="206"/>
      <c r="BJ480" s="206"/>
      <c r="BK480" s="206"/>
      <c r="BL480" s="206"/>
      <c r="BM480" s="230">
        <v>26</v>
      </c>
    </row>
    <row r="481" spans="1:65">
      <c r="A481" s="30"/>
      <c r="B481" s="19">
        <v>1</v>
      </c>
      <c r="C481" s="9">
        <v>6</v>
      </c>
      <c r="D481" s="24">
        <v>2.7400000000000001E-2</v>
      </c>
      <c r="E481" s="24">
        <v>3.1E-2</v>
      </c>
      <c r="F481" s="24">
        <v>3.1E-2</v>
      </c>
      <c r="G481" s="24">
        <v>0.03</v>
      </c>
      <c r="H481" s="231">
        <v>0.02</v>
      </c>
      <c r="I481" s="231">
        <v>0.04</v>
      </c>
      <c r="J481" s="231" t="s">
        <v>316</v>
      </c>
      <c r="K481" s="24">
        <v>3.1419999999999997E-2</v>
      </c>
      <c r="L481" s="24">
        <v>2.1999999999999999E-2</v>
      </c>
      <c r="M481" s="231">
        <v>0.02</v>
      </c>
      <c r="N481" s="205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  <c r="BI481" s="206"/>
      <c r="BJ481" s="206"/>
      <c r="BK481" s="206"/>
      <c r="BL481" s="206"/>
      <c r="BM481" s="56"/>
    </row>
    <row r="482" spans="1:65">
      <c r="A482" s="30"/>
      <c r="B482" s="20" t="s">
        <v>256</v>
      </c>
      <c r="C482" s="12"/>
      <c r="D482" s="232">
        <v>2.7469999999999998E-2</v>
      </c>
      <c r="E482" s="232">
        <v>3.0166666666666665E-2</v>
      </c>
      <c r="F482" s="232">
        <v>3.1E-2</v>
      </c>
      <c r="G482" s="232">
        <v>0.03</v>
      </c>
      <c r="H482" s="232">
        <v>0.02</v>
      </c>
      <c r="I482" s="232">
        <v>0.04</v>
      </c>
      <c r="J482" s="232" t="s">
        <v>675</v>
      </c>
      <c r="K482" s="232">
        <v>3.1275000000000004E-2</v>
      </c>
      <c r="L482" s="232">
        <v>2.1999999999999995E-2</v>
      </c>
      <c r="M482" s="232">
        <v>0.02</v>
      </c>
      <c r="N482" s="205"/>
      <c r="O482" s="206"/>
      <c r="P482" s="206"/>
      <c r="Q482" s="206"/>
      <c r="R482" s="206"/>
      <c r="S482" s="206"/>
      <c r="T482" s="206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56"/>
    </row>
    <row r="483" spans="1:65">
      <c r="A483" s="30"/>
      <c r="B483" s="3" t="s">
        <v>257</v>
      </c>
      <c r="C483" s="29"/>
      <c r="D483" s="24">
        <v>2.7470000000000001E-2</v>
      </c>
      <c r="E483" s="24">
        <v>3.1E-2</v>
      </c>
      <c r="F483" s="24">
        <v>3.1E-2</v>
      </c>
      <c r="G483" s="24">
        <v>0.03</v>
      </c>
      <c r="H483" s="24">
        <v>0.02</v>
      </c>
      <c r="I483" s="24">
        <v>0.04</v>
      </c>
      <c r="J483" s="24" t="s">
        <v>675</v>
      </c>
      <c r="K483" s="24">
        <v>3.1419999999999997E-2</v>
      </c>
      <c r="L483" s="24">
        <v>2.1999999999999999E-2</v>
      </c>
      <c r="M483" s="24">
        <v>0.02</v>
      </c>
      <c r="N483" s="205"/>
      <c r="O483" s="206"/>
      <c r="P483" s="206"/>
      <c r="Q483" s="206"/>
      <c r="R483" s="206"/>
      <c r="S483" s="206"/>
      <c r="T483" s="206"/>
      <c r="U483" s="206"/>
      <c r="V483" s="206"/>
      <c r="W483" s="206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56"/>
    </row>
    <row r="484" spans="1:65">
      <c r="A484" s="30"/>
      <c r="B484" s="3" t="s">
        <v>258</v>
      </c>
      <c r="C484" s="29"/>
      <c r="D484" s="24">
        <v>4.774934554525294E-5</v>
      </c>
      <c r="E484" s="24">
        <v>2.0412414523193157E-3</v>
      </c>
      <c r="F484" s="24">
        <v>0</v>
      </c>
      <c r="G484" s="24">
        <v>0</v>
      </c>
      <c r="H484" s="24">
        <v>0</v>
      </c>
      <c r="I484" s="24">
        <v>0</v>
      </c>
      <c r="J484" s="24" t="s">
        <v>675</v>
      </c>
      <c r="K484" s="24">
        <v>4.2922022319550571E-4</v>
      </c>
      <c r="L484" s="24">
        <v>3.8005887153050732E-18</v>
      </c>
      <c r="M484" s="24">
        <v>0</v>
      </c>
      <c r="N484" s="205"/>
      <c r="O484" s="206"/>
      <c r="P484" s="206"/>
      <c r="Q484" s="206"/>
      <c r="R484" s="206"/>
      <c r="S484" s="206"/>
      <c r="T484" s="206"/>
      <c r="U484" s="206"/>
      <c r="V484" s="206"/>
      <c r="W484" s="206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56"/>
    </row>
    <row r="485" spans="1:65">
      <c r="A485" s="30"/>
      <c r="B485" s="3" t="s">
        <v>86</v>
      </c>
      <c r="C485" s="29"/>
      <c r="D485" s="13">
        <v>1.7382360955679995E-3</v>
      </c>
      <c r="E485" s="13">
        <v>6.7665462507822627E-2</v>
      </c>
      <c r="F485" s="13">
        <v>0</v>
      </c>
      <c r="G485" s="13">
        <v>0</v>
      </c>
      <c r="H485" s="13">
        <v>0</v>
      </c>
      <c r="I485" s="13">
        <v>0</v>
      </c>
      <c r="J485" s="13" t="s">
        <v>675</v>
      </c>
      <c r="K485" s="13">
        <v>1.3724067887945824E-2</v>
      </c>
      <c r="L485" s="13">
        <v>1.72754032513867E-16</v>
      </c>
      <c r="M485" s="13">
        <v>0</v>
      </c>
      <c r="N485" s="152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259</v>
      </c>
      <c r="C486" s="29"/>
      <c r="D486" s="13">
        <v>-3.5732855414119635E-2</v>
      </c>
      <c r="E486" s="13">
        <v>5.8927030518410195E-2</v>
      </c>
      <c r="F486" s="13">
        <v>8.8179158433283389E-2</v>
      </c>
      <c r="G486" s="13">
        <v>5.3076604935435423E-2</v>
      </c>
      <c r="H486" s="13">
        <v>-0.2979489300430429</v>
      </c>
      <c r="I486" s="13">
        <v>0.40410213991391419</v>
      </c>
      <c r="J486" s="13" t="s">
        <v>675</v>
      </c>
      <c r="K486" s="13">
        <v>9.7832360645191629E-2</v>
      </c>
      <c r="L486" s="13">
        <v>-0.22774382304734742</v>
      </c>
      <c r="M486" s="13">
        <v>-0.2979489300430429</v>
      </c>
      <c r="N486" s="152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260</v>
      </c>
      <c r="C487" s="47"/>
      <c r="D487" s="45">
        <v>0.17</v>
      </c>
      <c r="E487" s="45">
        <v>0.17</v>
      </c>
      <c r="F487" s="45">
        <v>0.27</v>
      </c>
      <c r="G487" s="45">
        <v>0.19</v>
      </c>
      <c r="H487" s="45">
        <v>1.23</v>
      </c>
      <c r="I487" s="45">
        <v>1.62</v>
      </c>
      <c r="J487" s="45">
        <v>3.77</v>
      </c>
      <c r="K487" s="45">
        <v>0.38</v>
      </c>
      <c r="L487" s="45">
        <v>0.97</v>
      </c>
      <c r="M487" s="45">
        <v>1.23</v>
      </c>
      <c r="N487" s="152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BM488" s="55"/>
    </row>
    <row r="489" spans="1:65" ht="15">
      <c r="B489" s="8" t="s">
        <v>544</v>
      </c>
      <c r="BM489" s="28" t="s">
        <v>329</v>
      </c>
    </row>
    <row r="490" spans="1:65" ht="15">
      <c r="A490" s="25" t="s">
        <v>37</v>
      </c>
      <c r="B490" s="18" t="s">
        <v>111</v>
      </c>
      <c r="C490" s="15" t="s">
        <v>112</v>
      </c>
      <c r="D490" s="16" t="s">
        <v>233</v>
      </c>
      <c r="E490" s="17" t="s">
        <v>233</v>
      </c>
      <c r="F490" s="17" t="s">
        <v>233</v>
      </c>
      <c r="G490" s="17" t="s">
        <v>233</v>
      </c>
      <c r="H490" s="17" t="s">
        <v>233</v>
      </c>
      <c r="I490" s="17" t="s">
        <v>233</v>
      </c>
      <c r="J490" s="17" t="s">
        <v>233</v>
      </c>
      <c r="K490" s="17" t="s">
        <v>233</v>
      </c>
      <c r="L490" s="17" t="s">
        <v>233</v>
      </c>
      <c r="M490" s="15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 t="s">
        <v>234</v>
      </c>
      <c r="C491" s="9" t="s">
        <v>234</v>
      </c>
      <c r="D491" s="150" t="s">
        <v>280</v>
      </c>
      <c r="E491" s="151" t="s">
        <v>294</v>
      </c>
      <c r="F491" s="151" t="s">
        <v>303</v>
      </c>
      <c r="G491" s="151" t="s">
        <v>281</v>
      </c>
      <c r="H491" s="151" t="s">
        <v>282</v>
      </c>
      <c r="I491" s="151" t="s">
        <v>298</v>
      </c>
      <c r="J491" s="151" t="s">
        <v>285</v>
      </c>
      <c r="K491" s="151" t="s">
        <v>286</v>
      </c>
      <c r="L491" s="151" t="s">
        <v>304</v>
      </c>
      <c r="M491" s="15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 t="s">
        <v>3</v>
      </c>
    </row>
    <row r="492" spans="1:65">
      <c r="A492" s="30"/>
      <c r="B492" s="19"/>
      <c r="C492" s="9"/>
      <c r="D492" s="10" t="s">
        <v>305</v>
      </c>
      <c r="E492" s="11" t="s">
        <v>305</v>
      </c>
      <c r="F492" s="11" t="s">
        <v>305</v>
      </c>
      <c r="G492" s="11" t="s">
        <v>305</v>
      </c>
      <c r="H492" s="11" t="s">
        <v>98</v>
      </c>
      <c r="I492" s="11" t="s">
        <v>98</v>
      </c>
      <c r="J492" s="11" t="s">
        <v>305</v>
      </c>
      <c r="K492" s="11" t="s">
        <v>100</v>
      </c>
      <c r="L492" s="11" t="s">
        <v>305</v>
      </c>
      <c r="M492" s="15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0</v>
      </c>
    </row>
    <row r="493" spans="1:65">
      <c r="A493" s="30"/>
      <c r="B493" s="19"/>
      <c r="C493" s="9"/>
      <c r="D493" s="26"/>
      <c r="E493" s="26"/>
      <c r="F493" s="26"/>
      <c r="G493" s="26"/>
      <c r="H493" s="26"/>
      <c r="I493" s="26"/>
      <c r="J493" s="26"/>
      <c r="K493" s="26"/>
      <c r="L493" s="26"/>
      <c r="M493" s="15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0</v>
      </c>
    </row>
    <row r="494" spans="1:65">
      <c r="A494" s="30"/>
      <c r="B494" s="18">
        <v>1</v>
      </c>
      <c r="C494" s="14">
        <v>1</v>
      </c>
      <c r="D494" s="216">
        <v>480</v>
      </c>
      <c r="E494" s="226" t="s">
        <v>103</v>
      </c>
      <c r="F494" s="216">
        <v>500</v>
      </c>
      <c r="G494" s="216">
        <v>800</v>
      </c>
      <c r="H494" s="226" t="s">
        <v>307</v>
      </c>
      <c r="I494" s="216">
        <v>886.6</v>
      </c>
      <c r="J494" s="216">
        <v>589.99999999999989</v>
      </c>
      <c r="K494" s="216">
        <v>600</v>
      </c>
      <c r="L494" s="216">
        <v>743</v>
      </c>
      <c r="M494" s="218"/>
      <c r="N494" s="219"/>
      <c r="O494" s="219"/>
      <c r="P494" s="219"/>
      <c r="Q494" s="219"/>
      <c r="R494" s="219"/>
      <c r="S494" s="219"/>
      <c r="T494" s="219"/>
      <c r="U494" s="219"/>
      <c r="V494" s="219"/>
      <c r="W494" s="219"/>
      <c r="X494" s="219"/>
      <c r="Y494" s="219"/>
      <c r="Z494" s="219"/>
      <c r="AA494" s="219"/>
      <c r="AB494" s="219"/>
      <c r="AC494" s="219"/>
      <c r="AD494" s="219"/>
      <c r="AE494" s="219"/>
      <c r="AF494" s="219"/>
      <c r="AG494" s="219"/>
      <c r="AH494" s="219"/>
      <c r="AI494" s="219"/>
      <c r="AJ494" s="219"/>
      <c r="AK494" s="219"/>
      <c r="AL494" s="219"/>
      <c r="AM494" s="219"/>
      <c r="AN494" s="219"/>
      <c r="AO494" s="219"/>
      <c r="AP494" s="219"/>
      <c r="AQ494" s="219"/>
      <c r="AR494" s="219"/>
      <c r="AS494" s="219"/>
      <c r="AT494" s="219"/>
      <c r="AU494" s="219"/>
      <c r="AV494" s="219"/>
      <c r="AW494" s="219"/>
      <c r="AX494" s="219"/>
      <c r="AY494" s="219"/>
      <c r="AZ494" s="219"/>
      <c r="BA494" s="219"/>
      <c r="BB494" s="219"/>
      <c r="BC494" s="219"/>
      <c r="BD494" s="219"/>
      <c r="BE494" s="219"/>
      <c r="BF494" s="219"/>
      <c r="BG494" s="219"/>
      <c r="BH494" s="219"/>
      <c r="BI494" s="219"/>
      <c r="BJ494" s="219"/>
      <c r="BK494" s="219"/>
      <c r="BL494" s="219"/>
      <c r="BM494" s="220">
        <v>1</v>
      </c>
    </row>
    <row r="495" spans="1:65">
      <c r="A495" s="30"/>
      <c r="B495" s="19">
        <v>1</v>
      </c>
      <c r="C495" s="9">
        <v>2</v>
      </c>
      <c r="D495" s="221">
        <v>439.99999999999994</v>
      </c>
      <c r="E495" s="227" t="s">
        <v>103</v>
      </c>
      <c r="F495" s="221">
        <v>500</v>
      </c>
      <c r="G495" s="221">
        <v>800</v>
      </c>
      <c r="H495" s="227" t="s">
        <v>307</v>
      </c>
      <c r="I495" s="222">
        <v>933</v>
      </c>
      <c r="J495" s="221">
        <v>660</v>
      </c>
      <c r="K495" s="227" t="s">
        <v>95</v>
      </c>
      <c r="L495" s="221">
        <v>808</v>
      </c>
      <c r="M495" s="218"/>
      <c r="N495" s="219"/>
      <c r="O495" s="219"/>
      <c r="P495" s="219"/>
      <c r="Q495" s="219"/>
      <c r="R495" s="219"/>
      <c r="S495" s="219"/>
      <c r="T495" s="219"/>
      <c r="U495" s="219"/>
      <c r="V495" s="219"/>
      <c r="W495" s="219"/>
      <c r="X495" s="219"/>
      <c r="Y495" s="219"/>
      <c r="Z495" s="219"/>
      <c r="AA495" s="219"/>
      <c r="AB495" s="219"/>
      <c r="AC495" s="219"/>
      <c r="AD495" s="219"/>
      <c r="AE495" s="219"/>
      <c r="AF495" s="219"/>
      <c r="AG495" s="219"/>
      <c r="AH495" s="219"/>
      <c r="AI495" s="219"/>
      <c r="AJ495" s="219"/>
      <c r="AK495" s="219"/>
      <c r="AL495" s="219"/>
      <c r="AM495" s="219"/>
      <c r="AN495" s="219"/>
      <c r="AO495" s="219"/>
      <c r="AP495" s="219"/>
      <c r="AQ495" s="219"/>
      <c r="AR495" s="219"/>
      <c r="AS495" s="219"/>
      <c r="AT495" s="219"/>
      <c r="AU495" s="219"/>
      <c r="AV495" s="219"/>
      <c r="AW495" s="219"/>
      <c r="AX495" s="219"/>
      <c r="AY495" s="219"/>
      <c r="AZ495" s="219"/>
      <c r="BA495" s="219"/>
      <c r="BB495" s="219"/>
      <c r="BC495" s="219"/>
      <c r="BD495" s="219"/>
      <c r="BE495" s="219"/>
      <c r="BF495" s="219"/>
      <c r="BG495" s="219"/>
      <c r="BH495" s="219"/>
      <c r="BI495" s="219"/>
      <c r="BJ495" s="219"/>
      <c r="BK495" s="219"/>
      <c r="BL495" s="219"/>
      <c r="BM495" s="220">
        <v>7</v>
      </c>
    </row>
    <row r="496" spans="1:65">
      <c r="A496" s="30"/>
      <c r="B496" s="19">
        <v>1</v>
      </c>
      <c r="C496" s="9">
        <v>3</v>
      </c>
      <c r="D496" s="221">
        <v>460</v>
      </c>
      <c r="E496" s="227" t="s">
        <v>103</v>
      </c>
      <c r="F496" s="221">
        <v>400</v>
      </c>
      <c r="G496" s="221">
        <v>800</v>
      </c>
      <c r="H496" s="227" t="s">
        <v>307</v>
      </c>
      <c r="I496" s="221">
        <v>891.2</v>
      </c>
      <c r="J496" s="221">
        <v>660</v>
      </c>
      <c r="K496" s="221">
        <v>600</v>
      </c>
      <c r="L496" s="221">
        <v>724</v>
      </c>
      <c r="M496" s="218"/>
      <c r="N496" s="219"/>
      <c r="O496" s="219"/>
      <c r="P496" s="219"/>
      <c r="Q496" s="219"/>
      <c r="R496" s="219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19"/>
      <c r="AT496" s="219"/>
      <c r="AU496" s="219"/>
      <c r="AV496" s="219"/>
      <c r="AW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20">
        <v>16</v>
      </c>
    </row>
    <row r="497" spans="1:65">
      <c r="A497" s="30"/>
      <c r="B497" s="19">
        <v>1</v>
      </c>
      <c r="C497" s="9">
        <v>4</v>
      </c>
      <c r="D497" s="221">
        <v>460</v>
      </c>
      <c r="E497" s="227" t="s">
        <v>103</v>
      </c>
      <c r="F497" s="221">
        <v>500</v>
      </c>
      <c r="G497" s="221">
        <v>800</v>
      </c>
      <c r="H497" s="227" t="s">
        <v>307</v>
      </c>
      <c r="I497" s="221">
        <v>886.6</v>
      </c>
      <c r="J497" s="221">
        <v>450</v>
      </c>
      <c r="K497" s="227" t="s">
        <v>95</v>
      </c>
      <c r="L497" s="221">
        <v>668</v>
      </c>
      <c r="M497" s="218"/>
      <c r="N497" s="219"/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19"/>
      <c r="AT497" s="219"/>
      <c r="AU497" s="219"/>
      <c r="AV497" s="219"/>
      <c r="AW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20">
        <v>651.37539122593</v>
      </c>
    </row>
    <row r="498" spans="1:65">
      <c r="A498" s="30"/>
      <c r="B498" s="19">
        <v>1</v>
      </c>
      <c r="C498" s="9">
        <v>5</v>
      </c>
      <c r="D498" s="221">
        <v>470</v>
      </c>
      <c r="E498" s="227" t="s">
        <v>103</v>
      </c>
      <c r="F498" s="221">
        <v>400</v>
      </c>
      <c r="G498" s="221">
        <v>900</v>
      </c>
      <c r="H498" s="227" t="s">
        <v>307</v>
      </c>
      <c r="I498" s="221">
        <v>891.2</v>
      </c>
      <c r="J498" s="221">
        <v>570</v>
      </c>
      <c r="K498" s="221">
        <v>600</v>
      </c>
      <c r="L498" s="221">
        <v>808</v>
      </c>
      <c r="M498" s="218"/>
      <c r="N498" s="219"/>
      <c r="O498" s="219"/>
      <c r="P498" s="219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19"/>
      <c r="AT498" s="219"/>
      <c r="AU498" s="219"/>
      <c r="AV498" s="219"/>
      <c r="AW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20">
        <v>13</v>
      </c>
    </row>
    <row r="499" spans="1:65">
      <c r="A499" s="30"/>
      <c r="B499" s="19">
        <v>1</v>
      </c>
      <c r="C499" s="9">
        <v>6</v>
      </c>
      <c r="D499" s="221">
        <v>470</v>
      </c>
      <c r="E499" s="227" t="s">
        <v>103</v>
      </c>
      <c r="F499" s="221">
        <v>400</v>
      </c>
      <c r="G499" s="221">
        <v>900</v>
      </c>
      <c r="H499" s="227" t="s">
        <v>307</v>
      </c>
      <c r="I499" s="221">
        <v>905.1</v>
      </c>
      <c r="J499" s="221">
        <v>540</v>
      </c>
      <c r="K499" s="221">
        <v>500</v>
      </c>
      <c r="L499" s="221">
        <v>854</v>
      </c>
      <c r="M499" s="218"/>
      <c r="N499" s="219"/>
      <c r="O499" s="219"/>
      <c r="P499" s="219"/>
      <c r="Q499" s="219"/>
      <c r="R499" s="219"/>
      <c r="S499" s="219"/>
      <c r="T499" s="219"/>
      <c r="U499" s="219"/>
      <c r="V499" s="219"/>
      <c r="W499" s="219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19"/>
      <c r="AT499" s="219"/>
      <c r="AU499" s="219"/>
      <c r="AV499" s="219"/>
      <c r="AW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23"/>
    </row>
    <row r="500" spans="1:65">
      <c r="A500" s="30"/>
      <c r="B500" s="20" t="s">
        <v>256</v>
      </c>
      <c r="C500" s="12"/>
      <c r="D500" s="224">
        <v>463.33333333333331</v>
      </c>
      <c r="E500" s="224" t="s">
        <v>675</v>
      </c>
      <c r="F500" s="224">
        <v>450</v>
      </c>
      <c r="G500" s="224">
        <v>833.33333333333337</v>
      </c>
      <c r="H500" s="224" t="s">
        <v>675</v>
      </c>
      <c r="I500" s="224">
        <v>898.95000000000016</v>
      </c>
      <c r="J500" s="224">
        <v>578.33333333333337</v>
      </c>
      <c r="K500" s="224">
        <v>575</v>
      </c>
      <c r="L500" s="224">
        <v>767.5</v>
      </c>
      <c r="M500" s="218"/>
      <c r="N500" s="219"/>
      <c r="O500" s="219"/>
      <c r="P500" s="219"/>
      <c r="Q500" s="219"/>
      <c r="R500" s="219"/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19"/>
      <c r="AT500" s="219"/>
      <c r="AU500" s="219"/>
      <c r="AV500" s="219"/>
      <c r="AW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23"/>
    </row>
    <row r="501" spans="1:65">
      <c r="A501" s="30"/>
      <c r="B501" s="3" t="s">
        <v>257</v>
      </c>
      <c r="C501" s="29"/>
      <c r="D501" s="221">
        <v>465</v>
      </c>
      <c r="E501" s="221" t="s">
        <v>675</v>
      </c>
      <c r="F501" s="221">
        <v>450</v>
      </c>
      <c r="G501" s="221">
        <v>800</v>
      </c>
      <c r="H501" s="221" t="s">
        <v>675</v>
      </c>
      <c r="I501" s="221">
        <v>891.2</v>
      </c>
      <c r="J501" s="221">
        <v>580</v>
      </c>
      <c r="K501" s="221">
        <v>600</v>
      </c>
      <c r="L501" s="221">
        <v>775.5</v>
      </c>
      <c r="M501" s="218"/>
      <c r="N501" s="219"/>
      <c r="O501" s="219"/>
      <c r="P501" s="219"/>
      <c r="Q501" s="219"/>
      <c r="R501" s="219"/>
      <c r="S501" s="219"/>
      <c r="T501" s="219"/>
      <c r="U501" s="219"/>
      <c r="V501" s="219"/>
      <c r="W501" s="219"/>
      <c r="X501" s="219"/>
      <c r="Y501" s="219"/>
      <c r="Z501" s="219"/>
      <c r="AA501" s="219"/>
      <c r="AB501" s="219"/>
      <c r="AC501" s="219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19"/>
      <c r="AT501" s="219"/>
      <c r="AU501" s="219"/>
      <c r="AV501" s="219"/>
      <c r="AW501" s="219"/>
      <c r="AX501" s="219"/>
      <c r="AY501" s="219"/>
      <c r="AZ501" s="219"/>
      <c r="BA501" s="219"/>
      <c r="BB501" s="219"/>
      <c r="BC501" s="219"/>
      <c r="BD501" s="219"/>
      <c r="BE501" s="219"/>
      <c r="BF501" s="219"/>
      <c r="BG501" s="219"/>
      <c r="BH501" s="219"/>
      <c r="BI501" s="219"/>
      <c r="BJ501" s="219"/>
      <c r="BK501" s="219"/>
      <c r="BL501" s="219"/>
      <c r="BM501" s="223"/>
    </row>
    <row r="502" spans="1:65">
      <c r="A502" s="30"/>
      <c r="B502" s="3" t="s">
        <v>258</v>
      </c>
      <c r="C502" s="29"/>
      <c r="D502" s="221">
        <v>13.662601021279484</v>
      </c>
      <c r="E502" s="221" t="s">
        <v>675</v>
      </c>
      <c r="F502" s="221">
        <v>54.772255750516614</v>
      </c>
      <c r="G502" s="221">
        <v>51.639777949432229</v>
      </c>
      <c r="H502" s="221" t="s">
        <v>675</v>
      </c>
      <c r="I502" s="221">
        <v>18.013300641470448</v>
      </c>
      <c r="J502" s="221">
        <v>79.351538527407598</v>
      </c>
      <c r="K502" s="221">
        <v>50</v>
      </c>
      <c r="L502" s="221">
        <v>68.052185857619591</v>
      </c>
      <c r="M502" s="218"/>
      <c r="N502" s="219"/>
      <c r="O502" s="219"/>
      <c r="P502" s="219"/>
      <c r="Q502" s="219"/>
      <c r="R502" s="219"/>
      <c r="S502" s="219"/>
      <c r="T502" s="219"/>
      <c r="U502" s="219"/>
      <c r="V502" s="219"/>
      <c r="W502" s="219"/>
      <c r="X502" s="219"/>
      <c r="Y502" s="219"/>
      <c r="Z502" s="219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19"/>
      <c r="AT502" s="219"/>
      <c r="AU502" s="219"/>
      <c r="AV502" s="219"/>
      <c r="AW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23"/>
    </row>
    <row r="503" spans="1:65">
      <c r="A503" s="30"/>
      <c r="B503" s="3" t="s">
        <v>86</v>
      </c>
      <c r="C503" s="29"/>
      <c r="D503" s="13">
        <v>2.9487628103480899E-2</v>
      </c>
      <c r="E503" s="13" t="s">
        <v>675</v>
      </c>
      <c r="F503" s="13">
        <v>0.12171612389003691</v>
      </c>
      <c r="G503" s="13">
        <v>6.196773353931867E-2</v>
      </c>
      <c r="H503" s="13" t="s">
        <v>675</v>
      </c>
      <c r="I503" s="13">
        <v>2.0038156339585566E-2</v>
      </c>
      <c r="J503" s="13">
        <v>0.13720727122894685</v>
      </c>
      <c r="K503" s="13">
        <v>8.6956521739130432E-2</v>
      </c>
      <c r="L503" s="13">
        <v>8.8667343136963631E-2</v>
      </c>
      <c r="M503" s="15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259</v>
      </c>
      <c r="C504" s="29"/>
      <c r="D504" s="13">
        <v>-0.2886846209198809</v>
      </c>
      <c r="E504" s="13" t="s">
        <v>675</v>
      </c>
      <c r="F504" s="13">
        <v>-0.30915412823153898</v>
      </c>
      <c r="G504" s="13">
        <v>0.2793442069786316</v>
      </c>
      <c r="H504" s="13" t="s">
        <v>675</v>
      </c>
      <c r="I504" s="13">
        <v>0.38007976983612934</v>
      </c>
      <c r="J504" s="13">
        <v>-0.1121351203568296</v>
      </c>
      <c r="K504" s="13">
        <v>-0.11725249718474418</v>
      </c>
      <c r="L504" s="13">
        <v>0.17827601462731968</v>
      </c>
      <c r="M504" s="15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46" t="s">
        <v>260</v>
      </c>
      <c r="C505" s="47"/>
      <c r="D505" s="45">
        <v>0.25</v>
      </c>
      <c r="E505" s="45">
        <v>3.2</v>
      </c>
      <c r="F505" s="45">
        <v>0.34</v>
      </c>
      <c r="G505" s="45">
        <v>2.25</v>
      </c>
      <c r="H505" s="45">
        <v>0</v>
      </c>
      <c r="I505" s="45">
        <v>2.69</v>
      </c>
      <c r="J505" s="45">
        <v>0.53</v>
      </c>
      <c r="K505" s="45">
        <v>0.67</v>
      </c>
      <c r="L505" s="45">
        <v>1.8</v>
      </c>
      <c r="M505" s="15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B506" s="31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BM506" s="55"/>
    </row>
    <row r="507" spans="1:65" ht="15">
      <c r="B507" s="8" t="s">
        <v>545</v>
      </c>
      <c r="BM507" s="28" t="s">
        <v>329</v>
      </c>
    </row>
    <row r="508" spans="1:65" ht="15">
      <c r="A508" s="25" t="s">
        <v>43</v>
      </c>
      <c r="B508" s="18" t="s">
        <v>111</v>
      </c>
      <c r="C508" s="15" t="s">
        <v>112</v>
      </c>
      <c r="D508" s="16" t="s">
        <v>233</v>
      </c>
      <c r="E508" s="17" t="s">
        <v>233</v>
      </c>
      <c r="F508" s="17" t="s">
        <v>233</v>
      </c>
      <c r="G508" s="17" t="s">
        <v>233</v>
      </c>
      <c r="H508" s="15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 t="s">
        <v>234</v>
      </c>
      <c r="C509" s="9" t="s">
        <v>234</v>
      </c>
      <c r="D509" s="150" t="s">
        <v>280</v>
      </c>
      <c r="E509" s="151" t="s">
        <v>294</v>
      </c>
      <c r="F509" s="151" t="s">
        <v>285</v>
      </c>
      <c r="G509" s="151" t="s">
        <v>286</v>
      </c>
      <c r="H509" s="152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 t="s">
        <v>3</v>
      </c>
    </row>
    <row r="510" spans="1:65">
      <c r="A510" s="30"/>
      <c r="B510" s="19"/>
      <c r="C510" s="9"/>
      <c r="D510" s="10" t="s">
        <v>305</v>
      </c>
      <c r="E510" s="11" t="s">
        <v>305</v>
      </c>
      <c r="F510" s="11" t="s">
        <v>305</v>
      </c>
      <c r="G510" s="11" t="s">
        <v>305</v>
      </c>
      <c r="H510" s="152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0</v>
      </c>
    </row>
    <row r="511" spans="1:65">
      <c r="A511" s="30"/>
      <c r="B511" s="19"/>
      <c r="C511" s="9"/>
      <c r="D511" s="26"/>
      <c r="E511" s="26"/>
      <c r="F511" s="26"/>
      <c r="G511" s="26"/>
      <c r="H511" s="15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0</v>
      </c>
    </row>
    <row r="512" spans="1:65">
      <c r="A512" s="30"/>
      <c r="B512" s="18">
        <v>1</v>
      </c>
      <c r="C512" s="14">
        <v>1</v>
      </c>
      <c r="D512" s="226" t="s">
        <v>103</v>
      </c>
      <c r="E512" s="226" t="s">
        <v>103</v>
      </c>
      <c r="F512" s="216">
        <v>120</v>
      </c>
      <c r="G512" s="226" t="s">
        <v>95</v>
      </c>
      <c r="H512" s="218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19"/>
      <c r="AT512" s="219"/>
      <c r="AU512" s="219"/>
      <c r="AV512" s="219"/>
      <c r="AW512" s="219"/>
      <c r="AX512" s="219"/>
      <c r="AY512" s="219"/>
      <c r="AZ512" s="219"/>
      <c r="BA512" s="219"/>
      <c r="BB512" s="219"/>
      <c r="BC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20">
        <v>1</v>
      </c>
    </row>
    <row r="513" spans="1:65">
      <c r="A513" s="30"/>
      <c r="B513" s="19">
        <v>1</v>
      </c>
      <c r="C513" s="9">
        <v>2</v>
      </c>
      <c r="D513" s="227" t="s">
        <v>103</v>
      </c>
      <c r="E513" s="227" t="s">
        <v>103</v>
      </c>
      <c r="F513" s="221">
        <v>140.00000000000003</v>
      </c>
      <c r="G513" s="227" t="s">
        <v>95</v>
      </c>
      <c r="H513" s="218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19"/>
      <c r="AT513" s="219"/>
      <c r="AU513" s="219"/>
      <c r="AV513" s="219"/>
      <c r="AW513" s="219"/>
      <c r="AX513" s="219"/>
      <c r="AY513" s="219"/>
      <c r="AZ513" s="219"/>
      <c r="BA513" s="219"/>
      <c r="BB513" s="219"/>
      <c r="BC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20">
        <v>8</v>
      </c>
    </row>
    <row r="514" spans="1:65">
      <c r="A514" s="30"/>
      <c r="B514" s="19">
        <v>1</v>
      </c>
      <c r="C514" s="9">
        <v>3</v>
      </c>
      <c r="D514" s="227" t="s">
        <v>103</v>
      </c>
      <c r="E514" s="227" t="s">
        <v>103</v>
      </c>
      <c r="F514" s="221">
        <v>130</v>
      </c>
      <c r="G514" s="227" t="s">
        <v>95</v>
      </c>
      <c r="H514" s="218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19"/>
      <c r="AT514" s="219"/>
      <c r="AU514" s="219"/>
      <c r="AV514" s="219"/>
      <c r="AW514" s="219"/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20">
        <v>16</v>
      </c>
    </row>
    <row r="515" spans="1:65">
      <c r="A515" s="30"/>
      <c r="B515" s="19">
        <v>1</v>
      </c>
      <c r="C515" s="9">
        <v>4</v>
      </c>
      <c r="D515" s="227" t="s">
        <v>103</v>
      </c>
      <c r="E515" s="227" t="s">
        <v>103</v>
      </c>
      <c r="F515" s="221">
        <v>70.000000000000014</v>
      </c>
      <c r="G515" s="227" t="s">
        <v>95</v>
      </c>
      <c r="H515" s="218"/>
      <c r="I515" s="219"/>
      <c r="J515" s="219"/>
      <c r="K515" s="219"/>
      <c r="L515" s="219"/>
      <c r="M515" s="219"/>
      <c r="N515" s="219"/>
      <c r="O515" s="219"/>
      <c r="P515" s="219"/>
      <c r="Q515" s="219"/>
      <c r="R515" s="219"/>
      <c r="S515" s="219"/>
      <c r="T515" s="219"/>
      <c r="U515" s="219"/>
      <c r="V515" s="219"/>
      <c r="W515" s="219"/>
      <c r="X515" s="219"/>
      <c r="Y515" s="219"/>
      <c r="Z515" s="219"/>
      <c r="AA515" s="219"/>
      <c r="AB515" s="219"/>
      <c r="AC515" s="219"/>
      <c r="AD515" s="219"/>
      <c r="AE515" s="219"/>
      <c r="AF515" s="219"/>
      <c r="AG515" s="219"/>
      <c r="AH515" s="219"/>
      <c r="AI515" s="219"/>
      <c r="AJ515" s="219"/>
      <c r="AK515" s="219"/>
      <c r="AL515" s="219"/>
      <c r="AM515" s="219"/>
      <c r="AN515" s="219"/>
      <c r="AO515" s="219"/>
      <c r="AP515" s="219"/>
      <c r="AQ515" s="219"/>
      <c r="AR515" s="219"/>
      <c r="AS515" s="219"/>
      <c r="AT515" s="219"/>
      <c r="AU515" s="219"/>
      <c r="AV515" s="219"/>
      <c r="AW515" s="219"/>
      <c r="AX515" s="219"/>
      <c r="AY515" s="219"/>
      <c r="AZ515" s="219"/>
      <c r="BA515" s="219"/>
      <c r="BB515" s="219"/>
      <c r="BC515" s="219"/>
      <c r="BD515" s="219"/>
      <c r="BE515" s="219"/>
      <c r="BF515" s="219"/>
      <c r="BG515" s="219"/>
      <c r="BH515" s="219"/>
      <c r="BI515" s="219"/>
      <c r="BJ515" s="219"/>
      <c r="BK515" s="219"/>
      <c r="BL515" s="219"/>
      <c r="BM515" s="220" t="s">
        <v>103</v>
      </c>
    </row>
    <row r="516" spans="1:65">
      <c r="A516" s="30"/>
      <c r="B516" s="19">
        <v>1</v>
      </c>
      <c r="C516" s="9">
        <v>5</v>
      </c>
      <c r="D516" s="227" t="s">
        <v>103</v>
      </c>
      <c r="E516" s="227" t="s">
        <v>103</v>
      </c>
      <c r="F516" s="221">
        <v>100</v>
      </c>
      <c r="G516" s="227" t="s">
        <v>95</v>
      </c>
      <c r="H516" s="218"/>
      <c r="I516" s="219"/>
      <c r="J516" s="219"/>
      <c r="K516" s="219"/>
      <c r="L516" s="219"/>
      <c r="M516" s="219"/>
      <c r="N516" s="219"/>
      <c r="O516" s="219"/>
      <c r="P516" s="219"/>
      <c r="Q516" s="219"/>
      <c r="R516" s="219"/>
      <c r="S516" s="219"/>
      <c r="T516" s="219"/>
      <c r="U516" s="219"/>
      <c r="V516" s="219"/>
      <c r="W516" s="219"/>
      <c r="X516" s="219"/>
      <c r="Y516" s="219"/>
      <c r="Z516" s="219"/>
      <c r="AA516" s="219"/>
      <c r="AB516" s="219"/>
      <c r="AC516" s="219"/>
      <c r="AD516" s="219"/>
      <c r="AE516" s="219"/>
      <c r="AF516" s="219"/>
      <c r="AG516" s="219"/>
      <c r="AH516" s="219"/>
      <c r="AI516" s="219"/>
      <c r="AJ516" s="219"/>
      <c r="AK516" s="219"/>
      <c r="AL516" s="219"/>
      <c r="AM516" s="219"/>
      <c r="AN516" s="219"/>
      <c r="AO516" s="219"/>
      <c r="AP516" s="219"/>
      <c r="AQ516" s="219"/>
      <c r="AR516" s="219"/>
      <c r="AS516" s="219"/>
      <c r="AT516" s="219"/>
      <c r="AU516" s="219"/>
      <c r="AV516" s="219"/>
      <c r="AW516" s="219"/>
      <c r="AX516" s="219"/>
      <c r="AY516" s="219"/>
      <c r="AZ516" s="219"/>
      <c r="BA516" s="219"/>
      <c r="BB516" s="219"/>
      <c r="BC516" s="219"/>
      <c r="BD516" s="219"/>
      <c r="BE516" s="219"/>
      <c r="BF516" s="219"/>
      <c r="BG516" s="219"/>
      <c r="BH516" s="219"/>
      <c r="BI516" s="219"/>
      <c r="BJ516" s="219"/>
      <c r="BK516" s="219"/>
      <c r="BL516" s="219"/>
      <c r="BM516" s="220">
        <v>14</v>
      </c>
    </row>
    <row r="517" spans="1:65">
      <c r="A517" s="30"/>
      <c r="B517" s="19">
        <v>1</v>
      </c>
      <c r="C517" s="9">
        <v>6</v>
      </c>
      <c r="D517" s="227" t="s">
        <v>103</v>
      </c>
      <c r="E517" s="227" t="s">
        <v>103</v>
      </c>
      <c r="F517" s="221">
        <v>100</v>
      </c>
      <c r="G517" s="227" t="s">
        <v>95</v>
      </c>
      <c r="H517" s="218"/>
      <c r="I517" s="219"/>
      <c r="J517" s="219"/>
      <c r="K517" s="219"/>
      <c r="L517" s="219"/>
      <c r="M517" s="219"/>
      <c r="N517" s="219"/>
      <c r="O517" s="219"/>
      <c r="P517" s="219"/>
      <c r="Q517" s="219"/>
      <c r="R517" s="219"/>
      <c r="S517" s="219"/>
      <c r="T517" s="219"/>
      <c r="U517" s="219"/>
      <c r="V517" s="219"/>
      <c r="W517" s="219"/>
      <c r="X517" s="219"/>
      <c r="Y517" s="219"/>
      <c r="Z517" s="219"/>
      <c r="AA517" s="219"/>
      <c r="AB517" s="219"/>
      <c r="AC517" s="219"/>
      <c r="AD517" s="219"/>
      <c r="AE517" s="219"/>
      <c r="AF517" s="219"/>
      <c r="AG517" s="219"/>
      <c r="AH517" s="219"/>
      <c r="AI517" s="219"/>
      <c r="AJ517" s="219"/>
      <c r="AK517" s="219"/>
      <c r="AL517" s="219"/>
      <c r="AM517" s="219"/>
      <c r="AN517" s="219"/>
      <c r="AO517" s="219"/>
      <c r="AP517" s="219"/>
      <c r="AQ517" s="219"/>
      <c r="AR517" s="219"/>
      <c r="AS517" s="219"/>
      <c r="AT517" s="219"/>
      <c r="AU517" s="219"/>
      <c r="AV517" s="219"/>
      <c r="AW517" s="219"/>
      <c r="AX517" s="219"/>
      <c r="AY517" s="219"/>
      <c r="AZ517" s="219"/>
      <c r="BA517" s="219"/>
      <c r="BB517" s="219"/>
      <c r="BC517" s="219"/>
      <c r="BD517" s="219"/>
      <c r="BE517" s="219"/>
      <c r="BF517" s="219"/>
      <c r="BG517" s="219"/>
      <c r="BH517" s="219"/>
      <c r="BI517" s="219"/>
      <c r="BJ517" s="219"/>
      <c r="BK517" s="219"/>
      <c r="BL517" s="219"/>
      <c r="BM517" s="223"/>
    </row>
    <row r="518" spans="1:65">
      <c r="A518" s="30"/>
      <c r="B518" s="20" t="s">
        <v>256</v>
      </c>
      <c r="C518" s="12"/>
      <c r="D518" s="224" t="s">
        <v>675</v>
      </c>
      <c r="E518" s="224" t="s">
        <v>675</v>
      </c>
      <c r="F518" s="224">
        <v>110</v>
      </c>
      <c r="G518" s="224" t="s">
        <v>675</v>
      </c>
      <c r="H518" s="218"/>
      <c r="I518" s="219"/>
      <c r="J518" s="219"/>
      <c r="K518" s="219"/>
      <c r="L518" s="219"/>
      <c r="M518" s="219"/>
      <c r="N518" s="219"/>
      <c r="O518" s="219"/>
      <c r="P518" s="219"/>
      <c r="Q518" s="219"/>
      <c r="R518" s="219"/>
      <c r="S518" s="219"/>
      <c r="T518" s="219"/>
      <c r="U518" s="219"/>
      <c r="V518" s="219"/>
      <c r="W518" s="219"/>
      <c r="X518" s="219"/>
      <c r="Y518" s="219"/>
      <c r="Z518" s="219"/>
      <c r="AA518" s="219"/>
      <c r="AB518" s="219"/>
      <c r="AC518" s="219"/>
      <c r="AD518" s="219"/>
      <c r="AE518" s="219"/>
      <c r="AF518" s="219"/>
      <c r="AG518" s="219"/>
      <c r="AH518" s="219"/>
      <c r="AI518" s="219"/>
      <c r="AJ518" s="219"/>
      <c r="AK518" s="219"/>
      <c r="AL518" s="219"/>
      <c r="AM518" s="219"/>
      <c r="AN518" s="219"/>
      <c r="AO518" s="219"/>
      <c r="AP518" s="219"/>
      <c r="AQ518" s="219"/>
      <c r="AR518" s="219"/>
      <c r="AS518" s="219"/>
      <c r="AT518" s="219"/>
      <c r="AU518" s="219"/>
      <c r="AV518" s="219"/>
      <c r="AW518" s="219"/>
      <c r="AX518" s="219"/>
      <c r="AY518" s="219"/>
      <c r="AZ518" s="219"/>
      <c r="BA518" s="219"/>
      <c r="BB518" s="219"/>
      <c r="BC518" s="219"/>
      <c r="BD518" s="219"/>
      <c r="BE518" s="219"/>
      <c r="BF518" s="219"/>
      <c r="BG518" s="219"/>
      <c r="BH518" s="219"/>
      <c r="BI518" s="219"/>
      <c r="BJ518" s="219"/>
      <c r="BK518" s="219"/>
      <c r="BL518" s="219"/>
      <c r="BM518" s="223"/>
    </row>
    <row r="519" spans="1:65">
      <c r="A519" s="30"/>
      <c r="B519" s="3" t="s">
        <v>257</v>
      </c>
      <c r="C519" s="29"/>
      <c r="D519" s="221" t="s">
        <v>675</v>
      </c>
      <c r="E519" s="221" t="s">
        <v>675</v>
      </c>
      <c r="F519" s="221">
        <v>110</v>
      </c>
      <c r="G519" s="221" t="s">
        <v>675</v>
      </c>
      <c r="H519" s="218"/>
      <c r="I519" s="219"/>
      <c r="J519" s="219"/>
      <c r="K519" s="219"/>
      <c r="L519" s="219"/>
      <c r="M519" s="219"/>
      <c r="N519" s="219"/>
      <c r="O519" s="219"/>
      <c r="P519" s="219"/>
      <c r="Q519" s="219"/>
      <c r="R519" s="219"/>
      <c r="S519" s="219"/>
      <c r="T519" s="219"/>
      <c r="U519" s="219"/>
      <c r="V519" s="219"/>
      <c r="W519" s="219"/>
      <c r="X519" s="219"/>
      <c r="Y519" s="219"/>
      <c r="Z519" s="219"/>
      <c r="AA519" s="219"/>
      <c r="AB519" s="219"/>
      <c r="AC519" s="219"/>
      <c r="AD519" s="219"/>
      <c r="AE519" s="219"/>
      <c r="AF519" s="219"/>
      <c r="AG519" s="219"/>
      <c r="AH519" s="219"/>
      <c r="AI519" s="219"/>
      <c r="AJ519" s="219"/>
      <c r="AK519" s="219"/>
      <c r="AL519" s="219"/>
      <c r="AM519" s="219"/>
      <c r="AN519" s="219"/>
      <c r="AO519" s="219"/>
      <c r="AP519" s="219"/>
      <c r="AQ519" s="219"/>
      <c r="AR519" s="219"/>
      <c r="AS519" s="219"/>
      <c r="AT519" s="219"/>
      <c r="AU519" s="219"/>
      <c r="AV519" s="219"/>
      <c r="AW519" s="219"/>
      <c r="AX519" s="219"/>
      <c r="AY519" s="219"/>
      <c r="AZ519" s="219"/>
      <c r="BA519" s="219"/>
      <c r="BB519" s="219"/>
      <c r="BC519" s="219"/>
      <c r="BD519" s="219"/>
      <c r="BE519" s="219"/>
      <c r="BF519" s="219"/>
      <c r="BG519" s="219"/>
      <c r="BH519" s="219"/>
      <c r="BI519" s="219"/>
      <c r="BJ519" s="219"/>
      <c r="BK519" s="219"/>
      <c r="BL519" s="219"/>
      <c r="BM519" s="223"/>
    </row>
    <row r="520" spans="1:65">
      <c r="A520" s="30"/>
      <c r="B520" s="3" t="s">
        <v>258</v>
      </c>
      <c r="C520" s="29"/>
      <c r="D520" s="221" t="s">
        <v>675</v>
      </c>
      <c r="E520" s="221" t="s">
        <v>675</v>
      </c>
      <c r="F520" s="221">
        <v>25.298221281347036</v>
      </c>
      <c r="G520" s="221" t="s">
        <v>675</v>
      </c>
      <c r="H520" s="218"/>
      <c r="I520" s="219"/>
      <c r="J520" s="219"/>
      <c r="K520" s="219"/>
      <c r="L520" s="219"/>
      <c r="M520" s="219"/>
      <c r="N520" s="219"/>
      <c r="O520" s="219"/>
      <c r="P520" s="219"/>
      <c r="Q520" s="219"/>
      <c r="R520" s="219"/>
      <c r="S520" s="219"/>
      <c r="T520" s="219"/>
      <c r="U520" s="219"/>
      <c r="V520" s="219"/>
      <c r="W520" s="219"/>
      <c r="X520" s="219"/>
      <c r="Y520" s="219"/>
      <c r="Z520" s="219"/>
      <c r="AA520" s="219"/>
      <c r="AB520" s="219"/>
      <c r="AC520" s="219"/>
      <c r="AD520" s="219"/>
      <c r="AE520" s="219"/>
      <c r="AF520" s="219"/>
      <c r="AG520" s="219"/>
      <c r="AH520" s="219"/>
      <c r="AI520" s="219"/>
      <c r="AJ520" s="219"/>
      <c r="AK520" s="219"/>
      <c r="AL520" s="219"/>
      <c r="AM520" s="219"/>
      <c r="AN520" s="219"/>
      <c r="AO520" s="219"/>
      <c r="AP520" s="219"/>
      <c r="AQ520" s="219"/>
      <c r="AR520" s="219"/>
      <c r="AS520" s="219"/>
      <c r="AT520" s="219"/>
      <c r="AU520" s="219"/>
      <c r="AV520" s="219"/>
      <c r="AW520" s="219"/>
      <c r="AX520" s="219"/>
      <c r="AY520" s="219"/>
      <c r="AZ520" s="219"/>
      <c r="BA520" s="219"/>
      <c r="BB520" s="219"/>
      <c r="BC520" s="219"/>
      <c r="BD520" s="219"/>
      <c r="BE520" s="219"/>
      <c r="BF520" s="219"/>
      <c r="BG520" s="219"/>
      <c r="BH520" s="219"/>
      <c r="BI520" s="219"/>
      <c r="BJ520" s="219"/>
      <c r="BK520" s="219"/>
      <c r="BL520" s="219"/>
      <c r="BM520" s="223"/>
    </row>
    <row r="521" spans="1:65">
      <c r="A521" s="30"/>
      <c r="B521" s="3" t="s">
        <v>86</v>
      </c>
      <c r="C521" s="29"/>
      <c r="D521" s="13" t="s">
        <v>675</v>
      </c>
      <c r="E521" s="13" t="s">
        <v>675</v>
      </c>
      <c r="F521" s="13">
        <v>0.22998382983042759</v>
      </c>
      <c r="G521" s="13" t="s">
        <v>675</v>
      </c>
      <c r="H521" s="15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259</v>
      </c>
      <c r="C522" s="29"/>
      <c r="D522" s="13" t="s">
        <v>675</v>
      </c>
      <c r="E522" s="13" t="s">
        <v>675</v>
      </c>
      <c r="F522" s="13" t="s">
        <v>675</v>
      </c>
      <c r="G522" s="13" t="s">
        <v>675</v>
      </c>
      <c r="H522" s="15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46" t="s">
        <v>260</v>
      </c>
      <c r="C523" s="47"/>
      <c r="D523" s="45">
        <v>0.67</v>
      </c>
      <c r="E523" s="45">
        <v>0.67</v>
      </c>
      <c r="F523" s="45">
        <v>3.91</v>
      </c>
      <c r="G523" s="45">
        <v>0.67</v>
      </c>
      <c r="H523" s="15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B524" s="31"/>
      <c r="C524" s="20"/>
      <c r="D524" s="20"/>
      <c r="E524" s="20"/>
      <c r="F524" s="20"/>
      <c r="G524" s="20"/>
      <c r="BM524" s="55"/>
    </row>
    <row r="525" spans="1:65" ht="15">
      <c r="B525" s="8" t="s">
        <v>546</v>
      </c>
      <c r="BM525" s="28" t="s">
        <v>329</v>
      </c>
    </row>
    <row r="526" spans="1:65" ht="15">
      <c r="A526" s="25" t="s">
        <v>59</v>
      </c>
      <c r="B526" s="18" t="s">
        <v>111</v>
      </c>
      <c r="C526" s="15" t="s">
        <v>112</v>
      </c>
      <c r="D526" s="16" t="s">
        <v>233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 t="s">
        <v>234</v>
      </c>
      <c r="C527" s="9" t="s">
        <v>234</v>
      </c>
      <c r="D527" s="150" t="s">
        <v>286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 t="s">
        <v>3</v>
      </c>
    </row>
    <row r="528" spans="1:65">
      <c r="A528" s="30"/>
      <c r="B528" s="19"/>
      <c r="C528" s="9"/>
      <c r="D528" s="10" t="s">
        <v>305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0</v>
      </c>
    </row>
    <row r="529" spans="1:65">
      <c r="A529" s="30"/>
      <c r="B529" s="19"/>
      <c r="C529" s="9"/>
      <c r="D529" s="26"/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0</v>
      </c>
    </row>
    <row r="530" spans="1:65">
      <c r="A530" s="30"/>
      <c r="B530" s="18">
        <v>1</v>
      </c>
      <c r="C530" s="14">
        <v>1</v>
      </c>
      <c r="D530" s="226" t="s">
        <v>95</v>
      </c>
      <c r="E530" s="218"/>
      <c r="F530" s="219"/>
      <c r="G530" s="219"/>
      <c r="H530" s="219"/>
      <c r="I530" s="219"/>
      <c r="J530" s="219"/>
      <c r="K530" s="219"/>
      <c r="L530" s="219"/>
      <c r="M530" s="219"/>
      <c r="N530" s="219"/>
      <c r="O530" s="219"/>
      <c r="P530" s="219"/>
      <c r="Q530" s="219"/>
      <c r="R530" s="219"/>
      <c r="S530" s="219"/>
      <c r="T530" s="219"/>
      <c r="U530" s="219"/>
      <c r="V530" s="219"/>
      <c r="W530" s="219"/>
      <c r="X530" s="219"/>
      <c r="Y530" s="219"/>
      <c r="Z530" s="219"/>
      <c r="AA530" s="219"/>
      <c r="AB530" s="219"/>
      <c r="AC530" s="219"/>
      <c r="AD530" s="219"/>
      <c r="AE530" s="219"/>
      <c r="AF530" s="219"/>
      <c r="AG530" s="219"/>
      <c r="AH530" s="219"/>
      <c r="AI530" s="219"/>
      <c r="AJ530" s="219"/>
      <c r="AK530" s="219"/>
      <c r="AL530" s="219"/>
      <c r="AM530" s="219"/>
      <c r="AN530" s="219"/>
      <c r="AO530" s="219"/>
      <c r="AP530" s="219"/>
      <c r="AQ530" s="219"/>
      <c r="AR530" s="219"/>
      <c r="AS530" s="219"/>
      <c r="AT530" s="219"/>
      <c r="AU530" s="219"/>
      <c r="AV530" s="219"/>
      <c r="AW530" s="219"/>
      <c r="AX530" s="219"/>
      <c r="AY530" s="219"/>
      <c r="AZ530" s="219"/>
      <c r="BA530" s="219"/>
      <c r="BB530" s="219"/>
      <c r="BC530" s="219"/>
      <c r="BD530" s="219"/>
      <c r="BE530" s="219"/>
      <c r="BF530" s="219"/>
      <c r="BG530" s="219"/>
      <c r="BH530" s="219"/>
      <c r="BI530" s="219"/>
      <c r="BJ530" s="219"/>
      <c r="BK530" s="219"/>
      <c r="BL530" s="219"/>
      <c r="BM530" s="220">
        <v>1</v>
      </c>
    </row>
    <row r="531" spans="1:65">
      <c r="A531" s="30"/>
      <c r="B531" s="19">
        <v>1</v>
      </c>
      <c r="C531" s="9">
        <v>2</v>
      </c>
      <c r="D531" s="227" t="s">
        <v>95</v>
      </c>
      <c r="E531" s="218"/>
      <c r="F531" s="219"/>
      <c r="G531" s="219"/>
      <c r="H531" s="219"/>
      <c r="I531" s="219"/>
      <c r="J531" s="219"/>
      <c r="K531" s="219"/>
      <c r="L531" s="219"/>
      <c r="M531" s="219"/>
      <c r="N531" s="219"/>
      <c r="O531" s="219"/>
      <c r="P531" s="219"/>
      <c r="Q531" s="219"/>
      <c r="R531" s="219"/>
      <c r="S531" s="219"/>
      <c r="T531" s="219"/>
      <c r="U531" s="219"/>
      <c r="V531" s="219"/>
      <c r="W531" s="219"/>
      <c r="X531" s="219"/>
      <c r="Y531" s="219"/>
      <c r="Z531" s="219"/>
      <c r="AA531" s="219"/>
      <c r="AB531" s="219"/>
      <c r="AC531" s="219"/>
      <c r="AD531" s="219"/>
      <c r="AE531" s="219"/>
      <c r="AF531" s="219"/>
      <c r="AG531" s="219"/>
      <c r="AH531" s="219"/>
      <c r="AI531" s="219"/>
      <c r="AJ531" s="219"/>
      <c r="AK531" s="219"/>
      <c r="AL531" s="219"/>
      <c r="AM531" s="219"/>
      <c r="AN531" s="219"/>
      <c r="AO531" s="219"/>
      <c r="AP531" s="219"/>
      <c r="AQ531" s="219"/>
      <c r="AR531" s="219"/>
      <c r="AS531" s="219"/>
      <c r="AT531" s="219"/>
      <c r="AU531" s="219"/>
      <c r="AV531" s="219"/>
      <c r="AW531" s="219"/>
      <c r="AX531" s="219"/>
      <c r="AY531" s="219"/>
      <c r="AZ531" s="219"/>
      <c r="BA531" s="219"/>
      <c r="BB531" s="219"/>
      <c r="BC531" s="219"/>
      <c r="BD531" s="219"/>
      <c r="BE531" s="219"/>
      <c r="BF531" s="219"/>
      <c r="BG531" s="219"/>
      <c r="BH531" s="219"/>
      <c r="BI531" s="219"/>
      <c r="BJ531" s="219"/>
      <c r="BK531" s="219"/>
      <c r="BL531" s="219"/>
      <c r="BM531" s="220">
        <v>9</v>
      </c>
    </row>
    <row r="532" spans="1:65">
      <c r="A532" s="30"/>
      <c r="B532" s="19">
        <v>1</v>
      </c>
      <c r="C532" s="9">
        <v>3</v>
      </c>
      <c r="D532" s="227" t="s">
        <v>95</v>
      </c>
      <c r="E532" s="218"/>
      <c r="F532" s="219"/>
      <c r="G532" s="219"/>
      <c r="H532" s="219"/>
      <c r="I532" s="219"/>
      <c r="J532" s="219"/>
      <c r="K532" s="219"/>
      <c r="L532" s="219"/>
      <c r="M532" s="219"/>
      <c r="N532" s="219"/>
      <c r="O532" s="219"/>
      <c r="P532" s="219"/>
      <c r="Q532" s="219"/>
      <c r="R532" s="219"/>
      <c r="S532" s="219"/>
      <c r="T532" s="219"/>
      <c r="U532" s="219"/>
      <c r="V532" s="219"/>
      <c r="W532" s="219"/>
      <c r="X532" s="219"/>
      <c r="Y532" s="219"/>
      <c r="Z532" s="219"/>
      <c r="AA532" s="219"/>
      <c r="AB532" s="219"/>
      <c r="AC532" s="219"/>
      <c r="AD532" s="219"/>
      <c r="AE532" s="219"/>
      <c r="AF532" s="219"/>
      <c r="AG532" s="219"/>
      <c r="AH532" s="219"/>
      <c r="AI532" s="219"/>
      <c r="AJ532" s="219"/>
      <c r="AK532" s="219"/>
      <c r="AL532" s="219"/>
      <c r="AM532" s="219"/>
      <c r="AN532" s="219"/>
      <c r="AO532" s="219"/>
      <c r="AP532" s="219"/>
      <c r="AQ532" s="219"/>
      <c r="AR532" s="219"/>
      <c r="AS532" s="219"/>
      <c r="AT532" s="219"/>
      <c r="AU532" s="219"/>
      <c r="AV532" s="219"/>
      <c r="AW532" s="219"/>
      <c r="AX532" s="219"/>
      <c r="AY532" s="219"/>
      <c r="AZ532" s="219"/>
      <c r="BA532" s="219"/>
      <c r="BB532" s="219"/>
      <c r="BC532" s="219"/>
      <c r="BD532" s="219"/>
      <c r="BE532" s="219"/>
      <c r="BF532" s="219"/>
      <c r="BG532" s="219"/>
      <c r="BH532" s="219"/>
      <c r="BI532" s="219"/>
      <c r="BJ532" s="219"/>
      <c r="BK532" s="219"/>
      <c r="BL532" s="219"/>
      <c r="BM532" s="220">
        <v>16</v>
      </c>
    </row>
    <row r="533" spans="1:65">
      <c r="A533" s="30"/>
      <c r="B533" s="19">
        <v>1</v>
      </c>
      <c r="C533" s="9">
        <v>4</v>
      </c>
      <c r="D533" s="227" t="s">
        <v>95</v>
      </c>
      <c r="E533" s="218"/>
      <c r="F533" s="219"/>
      <c r="G533" s="219"/>
      <c r="H533" s="219"/>
      <c r="I533" s="219"/>
      <c r="J533" s="219"/>
      <c r="K533" s="219"/>
      <c r="L533" s="219"/>
      <c r="M533" s="219"/>
      <c r="N533" s="219"/>
      <c r="O533" s="219"/>
      <c r="P533" s="219"/>
      <c r="Q533" s="219"/>
      <c r="R533" s="219"/>
      <c r="S533" s="219"/>
      <c r="T533" s="219"/>
      <c r="U533" s="219"/>
      <c r="V533" s="219"/>
      <c r="W533" s="219"/>
      <c r="X533" s="219"/>
      <c r="Y533" s="219"/>
      <c r="Z533" s="219"/>
      <c r="AA533" s="219"/>
      <c r="AB533" s="219"/>
      <c r="AC533" s="219"/>
      <c r="AD533" s="219"/>
      <c r="AE533" s="219"/>
      <c r="AF533" s="219"/>
      <c r="AG533" s="219"/>
      <c r="AH533" s="219"/>
      <c r="AI533" s="219"/>
      <c r="AJ533" s="219"/>
      <c r="AK533" s="219"/>
      <c r="AL533" s="219"/>
      <c r="AM533" s="219"/>
      <c r="AN533" s="219"/>
      <c r="AO533" s="219"/>
      <c r="AP533" s="219"/>
      <c r="AQ533" s="219"/>
      <c r="AR533" s="219"/>
      <c r="AS533" s="219"/>
      <c r="AT533" s="219"/>
      <c r="AU533" s="219"/>
      <c r="AV533" s="219"/>
      <c r="AW533" s="219"/>
      <c r="AX533" s="219"/>
      <c r="AY533" s="219"/>
      <c r="AZ533" s="219"/>
      <c r="BA533" s="219"/>
      <c r="BB533" s="219"/>
      <c r="BC533" s="219"/>
      <c r="BD533" s="219"/>
      <c r="BE533" s="219"/>
      <c r="BF533" s="219"/>
      <c r="BG533" s="219"/>
      <c r="BH533" s="219"/>
      <c r="BI533" s="219"/>
      <c r="BJ533" s="219"/>
      <c r="BK533" s="219"/>
      <c r="BL533" s="219"/>
      <c r="BM533" s="220" t="s">
        <v>95</v>
      </c>
    </row>
    <row r="534" spans="1:65">
      <c r="A534" s="30"/>
      <c r="B534" s="19">
        <v>1</v>
      </c>
      <c r="C534" s="9">
        <v>5</v>
      </c>
      <c r="D534" s="227" t="s">
        <v>95</v>
      </c>
      <c r="E534" s="218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  <c r="P534" s="219"/>
      <c r="Q534" s="219"/>
      <c r="R534" s="219"/>
      <c r="S534" s="219"/>
      <c r="T534" s="219"/>
      <c r="U534" s="219"/>
      <c r="V534" s="219"/>
      <c r="W534" s="219"/>
      <c r="X534" s="219"/>
      <c r="Y534" s="219"/>
      <c r="Z534" s="219"/>
      <c r="AA534" s="219"/>
      <c r="AB534" s="219"/>
      <c r="AC534" s="219"/>
      <c r="AD534" s="219"/>
      <c r="AE534" s="219"/>
      <c r="AF534" s="219"/>
      <c r="AG534" s="219"/>
      <c r="AH534" s="219"/>
      <c r="AI534" s="219"/>
      <c r="AJ534" s="219"/>
      <c r="AK534" s="219"/>
      <c r="AL534" s="219"/>
      <c r="AM534" s="219"/>
      <c r="AN534" s="219"/>
      <c r="AO534" s="219"/>
      <c r="AP534" s="219"/>
      <c r="AQ534" s="219"/>
      <c r="AR534" s="219"/>
      <c r="AS534" s="219"/>
      <c r="AT534" s="219"/>
      <c r="AU534" s="219"/>
      <c r="AV534" s="219"/>
      <c r="AW534" s="219"/>
      <c r="AX534" s="219"/>
      <c r="AY534" s="219"/>
      <c r="AZ534" s="219"/>
      <c r="BA534" s="219"/>
      <c r="BB534" s="219"/>
      <c r="BC534" s="219"/>
      <c r="BD534" s="219"/>
      <c r="BE534" s="219"/>
      <c r="BF534" s="219"/>
      <c r="BG534" s="219"/>
      <c r="BH534" s="219"/>
      <c r="BI534" s="219"/>
      <c r="BJ534" s="219"/>
      <c r="BK534" s="219"/>
      <c r="BL534" s="219"/>
      <c r="BM534" s="220">
        <v>15</v>
      </c>
    </row>
    <row r="535" spans="1:65">
      <c r="A535" s="30"/>
      <c r="B535" s="19">
        <v>1</v>
      </c>
      <c r="C535" s="9">
        <v>6</v>
      </c>
      <c r="D535" s="227" t="s">
        <v>95</v>
      </c>
      <c r="E535" s="218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  <c r="P535" s="219"/>
      <c r="Q535" s="219"/>
      <c r="R535" s="219"/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G535" s="219"/>
      <c r="AH535" s="219"/>
      <c r="AI535" s="219"/>
      <c r="AJ535" s="219"/>
      <c r="AK535" s="219"/>
      <c r="AL535" s="219"/>
      <c r="AM535" s="219"/>
      <c r="AN535" s="219"/>
      <c r="AO535" s="219"/>
      <c r="AP535" s="219"/>
      <c r="AQ535" s="219"/>
      <c r="AR535" s="219"/>
      <c r="AS535" s="219"/>
      <c r="AT535" s="219"/>
      <c r="AU535" s="219"/>
      <c r="AV535" s="219"/>
      <c r="AW535" s="219"/>
      <c r="AX535" s="219"/>
      <c r="AY535" s="219"/>
      <c r="AZ535" s="219"/>
      <c r="BA535" s="219"/>
      <c r="BB535" s="219"/>
      <c r="BC535" s="219"/>
      <c r="BD535" s="219"/>
      <c r="BE535" s="219"/>
      <c r="BF535" s="219"/>
      <c r="BG535" s="219"/>
      <c r="BH535" s="219"/>
      <c r="BI535" s="219"/>
      <c r="BJ535" s="219"/>
      <c r="BK535" s="219"/>
      <c r="BL535" s="219"/>
      <c r="BM535" s="223"/>
    </row>
    <row r="536" spans="1:65">
      <c r="A536" s="30"/>
      <c r="B536" s="20" t="s">
        <v>256</v>
      </c>
      <c r="C536" s="12"/>
      <c r="D536" s="224" t="s">
        <v>675</v>
      </c>
      <c r="E536" s="218"/>
      <c r="F536" s="219"/>
      <c r="G536" s="219"/>
      <c r="H536" s="219"/>
      <c r="I536" s="219"/>
      <c r="J536" s="219"/>
      <c r="K536" s="219"/>
      <c r="L536" s="219"/>
      <c r="M536" s="219"/>
      <c r="N536" s="219"/>
      <c r="O536" s="219"/>
      <c r="P536" s="219"/>
      <c r="Q536" s="219"/>
      <c r="R536" s="219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G536" s="219"/>
      <c r="AH536" s="219"/>
      <c r="AI536" s="219"/>
      <c r="AJ536" s="219"/>
      <c r="AK536" s="219"/>
      <c r="AL536" s="219"/>
      <c r="AM536" s="219"/>
      <c r="AN536" s="219"/>
      <c r="AO536" s="219"/>
      <c r="AP536" s="219"/>
      <c r="AQ536" s="219"/>
      <c r="AR536" s="219"/>
      <c r="AS536" s="219"/>
      <c r="AT536" s="219"/>
      <c r="AU536" s="219"/>
      <c r="AV536" s="219"/>
      <c r="AW536" s="219"/>
      <c r="AX536" s="219"/>
      <c r="AY536" s="219"/>
      <c r="AZ536" s="219"/>
      <c r="BA536" s="219"/>
      <c r="BB536" s="219"/>
      <c r="BC536" s="219"/>
      <c r="BD536" s="219"/>
      <c r="BE536" s="219"/>
      <c r="BF536" s="219"/>
      <c r="BG536" s="219"/>
      <c r="BH536" s="219"/>
      <c r="BI536" s="219"/>
      <c r="BJ536" s="219"/>
      <c r="BK536" s="219"/>
      <c r="BL536" s="219"/>
      <c r="BM536" s="223"/>
    </row>
    <row r="537" spans="1:65">
      <c r="A537" s="30"/>
      <c r="B537" s="3" t="s">
        <v>257</v>
      </c>
      <c r="C537" s="29"/>
      <c r="D537" s="221" t="s">
        <v>675</v>
      </c>
      <c r="E537" s="218"/>
      <c r="F537" s="219"/>
      <c r="G537" s="219"/>
      <c r="H537" s="219"/>
      <c r="I537" s="219"/>
      <c r="J537" s="219"/>
      <c r="K537" s="219"/>
      <c r="L537" s="219"/>
      <c r="M537" s="219"/>
      <c r="N537" s="219"/>
      <c r="O537" s="219"/>
      <c r="P537" s="219"/>
      <c r="Q537" s="219"/>
      <c r="R537" s="219"/>
      <c r="S537" s="219"/>
      <c r="T537" s="219"/>
      <c r="U537" s="219"/>
      <c r="V537" s="219"/>
      <c r="W537" s="219"/>
      <c r="X537" s="219"/>
      <c r="Y537" s="219"/>
      <c r="Z537" s="219"/>
      <c r="AA537" s="219"/>
      <c r="AB537" s="219"/>
      <c r="AC537" s="219"/>
      <c r="AD537" s="219"/>
      <c r="AE537" s="219"/>
      <c r="AF537" s="219"/>
      <c r="AG537" s="219"/>
      <c r="AH537" s="219"/>
      <c r="AI537" s="219"/>
      <c r="AJ537" s="219"/>
      <c r="AK537" s="219"/>
      <c r="AL537" s="219"/>
      <c r="AM537" s="219"/>
      <c r="AN537" s="219"/>
      <c r="AO537" s="219"/>
      <c r="AP537" s="219"/>
      <c r="AQ537" s="219"/>
      <c r="AR537" s="219"/>
      <c r="AS537" s="219"/>
      <c r="AT537" s="219"/>
      <c r="AU537" s="219"/>
      <c r="AV537" s="219"/>
      <c r="AW537" s="219"/>
      <c r="AX537" s="219"/>
      <c r="AY537" s="219"/>
      <c r="AZ537" s="219"/>
      <c r="BA537" s="219"/>
      <c r="BB537" s="219"/>
      <c r="BC537" s="219"/>
      <c r="BD537" s="219"/>
      <c r="BE537" s="219"/>
      <c r="BF537" s="219"/>
      <c r="BG537" s="219"/>
      <c r="BH537" s="219"/>
      <c r="BI537" s="219"/>
      <c r="BJ537" s="219"/>
      <c r="BK537" s="219"/>
      <c r="BL537" s="219"/>
      <c r="BM537" s="223"/>
    </row>
    <row r="538" spans="1:65">
      <c r="A538" s="30"/>
      <c r="B538" s="3" t="s">
        <v>258</v>
      </c>
      <c r="C538" s="29"/>
      <c r="D538" s="221" t="s">
        <v>675</v>
      </c>
      <c r="E538" s="218"/>
      <c r="F538" s="219"/>
      <c r="G538" s="219"/>
      <c r="H538" s="219"/>
      <c r="I538" s="219"/>
      <c r="J538" s="219"/>
      <c r="K538" s="219"/>
      <c r="L538" s="219"/>
      <c r="M538" s="219"/>
      <c r="N538" s="219"/>
      <c r="O538" s="219"/>
      <c r="P538" s="219"/>
      <c r="Q538" s="219"/>
      <c r="R538" s="219"/>
      <c r="S538" s="219"/>
      <c r="T538" s="219"/>
      <c r="U538" s="219"/>
      <c r="V538" s="219"/>
      <c r="W538" s="219"/>
      <c r="X538" s="219"/>
      <c r="Y538" s="219"/>
      <c r="Z538" s="219"/>
      <c r="AA538" s="219"/>
      <c r="AB538" s="219"/>
      <c r="AC538" s="219"/>
      <c r="AD538" s="219"/>
      <c r="AE538" s="219"/>
      <c r="AF538" s="219"/>
      <c r="AG538" s="219"/>
      <c r="AH538" s="219"/>
      <c r="AI538" s="219"/>
      <c r="AJ538" s="219"/>
      <c r="AK538" s="219"/>
      <c r="AL538" s="219"/>
      <c r="AM538" s="219"/>
      <c r="AN538" s="219"/>
      <c r="AO538" s="219"/>
      <c r="AP538" s="219"/>
      <c r="AQ538" s="219"/>
      <c r="AR538" s="219"/>
      <c r="AS538" s="219"/>
      <c r="AT538" s="219"/>
      <c r="AU538" s="219"/>
      <c r="AV538" s="219"/>
      <c r="AW538" s="219"/>
      <c r="AX538" s="219"/>
      <c r="AY538" s="219"/>
      <c r="AZ538" s="219"/>
      <c r="BA538" s="219"/>
      <c r="BB538" s="219"/>
      <c r="BC538" s="219"/>
      <c r="BD538" s="219"/>
      <c r="BE538" s="219"/>
      <c r="BF538" s="219"/>
      <c r="BG538" s="219"/>
      <c r="BH538" s="219"/>
      <c r="BI538" s="219"/>
      <c r="BJ538" s="219"/>
      <c r="BK538" s="219"/>
      <c r="BL538" s="219"/>
      <c r="BM538" s="223"/>
    </row>
    <row r="539" spans="1:65">
      <c r="A539" s="30"/>
      <c r="B539" s="3" t="s">
        <v>86</v>
      </c>
      <c r="C539" s="29"/>
      <c r="D539" s="13" t="s">
        <v>675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259</v>
      </c>
      <c r="C540" s="29"/>
      <c r="D540" s="13" t="s">
        <v>675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46" t="s">
        <v>260</v>
      </c>
      <c r="C541" s="47"/>
      <c r="D541" s="45" t="s">
        <v>270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B542" s="31"/>
      <c r="C542" s="20"/>
      <c r="D542" s="20"/>
      <c r="BM542" s="55"/>
    </row>
    <row r="543" spans="1:65" ht="15">
      <c r="B543" s="8" t="s">
        <v>547</v>
      </c>
      <c r="BM543" s="28" t="s">
        <v>66</v>
      </c>
    </row>
    <row r="544" spans="1:65" ht="15">
      <c r="A544" s="25" t="s">
        <v>60</v>
      </c>
      <c r="B544" s="18" t="s">
        <v>111</v>
      </c>
      <c r="C544" s="15" t="s">
        <v>112</v>
      </c>
      <c r="D544" s="16" t="s">
        <v>233</v>
      </c>
      <c r="E544" s="17" t="s">
        <v>233</v>
      </c>
      <c r="F544" s="17" t="s">
        <v>233</v>
      </c>
      <c r="G544" s="17" t="s">
        <v>233</v>
      </c>
      <c r="H544" s="17" t="s">
        <v>233</v>
      </c>
      <c r="I544" s="17" t="s">
        <v>233</v>
      </c>
      <c r="J544" s="17" t="s">
        <v>233</v>
      </c>
      <c r="K544" s="17" t="s">
        <v>233</v>
      </c>
      <c r="L544" s="17" t="s">
        <v>233</v>
      </c>
      <c r="M544" s="17" t="s">
        <v>233</v>
      </c>
      <c r="N544" s="152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 t="s">
        <v>234</v>
      </c>
      <c r="C545" s="9" t="s">
        <v>234</v>
      </c>
      <c r="D545" s="150" t="s">
        <v>280</v>
      </c>
      <c r="E545" s="151" t="s">
        <v>294</v>
      </c>
      <c r="F545" s="151" t="s">
        <v>303</v>
      </c>
      <c r="G545" s="151" t="s">
        <v>281</v>
      </c>
      <c r="H545" s="151" t="s">
        <v>283</v>
      </c>
      <c r="I545" s="151" t="s">
        <v>298</v>
      </c>
      <c r="J545" s="151" t="s">
        <v>285</v>
      </c>
      <c r="K545" s="151" t="s">
        <v>286</v>
      </c>
      <c r="L545" s="151" t="s">
        <v>304</v>
      </c>
      <c r="M545" s="151" t="s">
        <v>301</v>
      </c>
      <c r="N545" s="152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s">
        <v>1</v>
      </c>
    </row>
    <row r="546" spans="1:65">
      <c r="A546" s="30"/>
      <c r="B546" s="19"/>
      <c r="C546" s="9"/>
      <c r="D546" s="10" t="s">
        <v>305</v>
      </c>
      <c r="E546" s="11" t="s">
        <v>305</v>
      </c>
      <c r="F546" s="11" t="s">
        <v>305</v>
      </c>
      <c r="G546" s="11" t="s">
        <v>305</v>
      </c>
      <c r="H546" s="11" t="s">
        <v>98</v>
      </c>
      <c r="I546" s="11" t="s">
        <v>98</v>
      </c>
      <c r="J546" s="11" t="s">
        <v>305</v>
      </c>
      <c r="K546" s="11" t="s">
        <v>305</v>
      </c>
      <c r="L546" s="11" t="s">
        <v>305</v>
      </c>
      <c r="M546" s="11" t="s">
        <v>305</v>
      </c>
      <c r="N546" s="152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2</v>
      </c>
    </row>
    <row r="547" spans="1:65">
      <c r="A547" s="30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152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</v>
      </c>
    </row>
    <row r="548" spans="1:65">
      <c r="A548" s="30"/>
      <c r="B548" s="18">
        <v>1</v>
      </c>
      <c r="C548" s="14">
        <v>1</v>
      </c>
      <c r="D548" s="22" t="s">
        <v>310</v>
      </c>
      <c r="E548" s="22" t="s">
        <v>310</v>
      </c>
      <c r="F548" s="22">
        <v>29.4</v>
      </c>
      <c r="G548" s="22">
        <v>30.234999999999999</v>
      </c>
      <c r="H548" s="22">
        <v>27.85</v>
      </c>
      <c r="I548" s="22">
        <v>28.9889549</v>
      </c>
      <c r="J548" s="22" t="s">
        <v>310</v>
      </c>
      <c r="K548" s="22">
        <v>30.18</v>
      </c>
      <c r="L548" s="22">
        <v>29.98</v>
      </c>
      <c r="M548" s="22">
        <v>29.75</v>
      </c>
      <c r="N548" s="152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>
        <v>1</v>
      </c>
      <c r="C549" s="9">
        <v>2</v>
      </c>
      <c r="D549" s="11" t="s">
        <v>310</v>
      </c>
      <c r="E549" s="11" t="s">
        <v>310</v>
      </c>
      <c r="F549" s="11">
        <v>29.5</v>
      </c>
      <c r="G549" s="11">
        <v>30.166999999999998</v>
      </c>
      <c r="H549" s="11">
        <v>28.13</v>
      </c>
      <c r="I549" s="11">
        <v>29.1445638</v>
      </c>
      <c r="J549" s="11" t="s">
        <v>310</v>
      </c>
      <c r="K549" s="11">
        <v>30.12</v>
      </c>
      <c r="L549" s="11">
        <v>30.03</v>
      </c>
      <c r="M549" s="11">
        <v>29.39</v>
      </c>
      <c r="N549" s="152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34</v>
      </c>
    </row>
    <row r="550" spans="1:65">
      <c r="A550" s="30"/>
      <c r="B550" s="19">
        <v>1</v>
      </c>
      <c r="C550" s="9">
        <v>3</v>
      </c>
      <c r="D550" s="11" t="s">
        <v>310</v>
      </c>
      <c r="E550" s="11" t="s">
        <v>310</v>
      </c>
      <c r="F550" s="11">
        <v>29.600000000000005</v>
      </c>
      <c r="G550" s="11">
        <v>30.096</v>
      </c>
      <c r="H550" s="11">
        <v>28.26</v>
      </c>
      <c r="I550" s="11">
        <v>29.0768527</v>
      </c>
      <c r="J550" s="11" t="s">
        <v>310</v>
      </c>
      <c r="K550" s="11">
        <v>30.240000000000002</v>
      </c>
      <c r="L550" s="11">
        <v>29.969999999999995</v>
      </c>
      <c r="M550" s="11">
        <v>29.609999999999996</v>
      </c>
      <c r="N550" s="152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16</v>
      </c>
    </row>
    <row r="551" spans="1:65">
      <c r="A551" s="30"/>
      <c r="B551" s="19">
        <v>1</v>
      </c>
      <c r="C551" s="9">
        <v>4</v>
      </c>
      <c r="D551" s="11" t="s">
        <v>310</v>
      </c>
      <c r="E551" s="11" t="s">
        <v>310</v>
      </c>
      <c r="F551" s="11">
        <v>29.600000000000005</v>
      </c>
      <c r="G551" s="11">
        <v>30.091999999999995</v>
      </c>
      <c r="H551" s="11">
        <v>28.51</v>
      </c>
      <c r="I551" s="11">
        <v>29.229350100000001</v>
      </c>
      <c r="J551" s="11" t="s">
        <v>310</v>
      </c>
      <c r="K551" s="11">
        <v>30.17</v>
      </c>
      <c r="L551" s="11">
        <v>29.53</v>
      </c>
      <c r="M551" s="11">
        <v>29.74</v>
      </c>
      <c r="N551" s="152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29.571951661398806</v>
      </c>
    </row>
    <row r="552" spans="1:65">
      <c r="A552" s="30"/>
      <c r="B552" s="19">
        <v>1</v>
      </c>
      <c r="C552" s="9">
        <v>5</v>
      </c>
      <c r="D552" s="11" t="s">
        <v>310</v>
      </c>
      <c r="E552" s="11" t="s">
        <v>310</v>
      </c>
      <c r="F552" s="11">
        <v>29.600000000000005</v>
      </c>
      <c r="G552" s="11">
        <v>30.282999999999998</v>
      </c>
      <c r="H552" s="11">
        <v>29.630000000000003</v>
      </c>
      <c r="I552" s="11">
        <v>29.2258271</v>
      </c>
      <c r="J552" s="11" t="s">
        <v>310</v>
      </c>
      <c r="K552" s="11">
        <v>30.210000000000004</v>
      </c>
      <c r="L552" s="11">
        <v>30.54</v>
      </c>
      <c r="M552" s="11">
        <v>29.659999999999997</v>
      </c>
      <c r="N552" s="152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27</v>
      </c>
    </row>
    <row r="553" spans="1:65">
      <c r="A553" s="30"/>
      <c r="B553" s="19">
        <v>1</v>
      </c>
      <c r="C553" s="9">
        <v>6</v>
      </c>
      <c r="D553" s="11" t="s">
        <v>310</v>
      </c>
      <c r="E553" s="11" t="s">
        <v>310</v>
      </c>
      <c r="F553" s="11">
        <v>29.5</v>
      </c>
      <c r="G553" s="11">
        <v>30.18</v>
      </c>
      <c r="H553" s="149">
        <v>26.99</v>
      </c>
      <c r="I553" s="11">
        <v>29.197421200000001</v>
      </c>
      <c r="J553" s="11" t="s">
        <v>310</v>
      </c>
      <c r="K553" s="11">
        <v>30.320000000000004</v>
      </c>
      <c r="L553" s="11">
        <v>28.98</v>
      </c>
      <c r="M553" s="11"/>
      <c r="N553" s="152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20" t="s">
        <v>256</v>
      </c>
      <c r="C554" s="12"/>
      <c r="D554" s="23" t="s">
        <v>675</v>
      </c>
      <c r="E554" s="23" t="s">
        <v>675</v>
      </c>
      <c r="F554" s="23">
        <v>29.533333333333335</v>
      </c>
      <c r="G554" s="23">
        <v>30.1755</v>
      </c>
      <c r="H554" s="23">
        <v>28.228333333333339</v>
      </c>
      <c r="I554" s="23">
        <v>29.143828299999999</v>
      </c>
      <c r="J554" s="23" t="s">
        <v>675</v>
      </c>
      <c r="K554" s="23">
        <v>30.206666666666663</v>
      </c>
      <c r="L554" s="23">
        <v>29.838333333333335</v>
      </c>
      <c r="M554" s="23">
        <v>29.629999999999995</v>
      </c>
      <c r="N554" s="152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3" t="s">
        <v>257</v>
      </c>
      <c r="C555" s="29"/>
      <c r="D555" s="11" t="s">
        <v>675</v>
      </c>
      <c r="E555" s="11" t="s">
        <v>675</v>
      </c>
      <c r="F555" s="11">
        <v>29.550000000000004</v>
      </c>
      <c r="G555" s="11">
        <v>30.173499999999997</v>
      </c>
      <c r="H555" s="11">
        <v>28.195</v>
      </c>
      <c r="I555" s="11">
        <v>29.170992500000001</v>
      </c>
      <c r="J555" s="11" t="s">
        <v>675</v>
      </c>
      <c r="K555" s="11">
        <v>30.195</v>
      </c>
      <c r="L555" s="11">
        <v>29.974999999999998</v>
      </c>
      <c r="M555" s="11">
        <v>29.659999999999997</v>
      </c>
      <c r="N555" s="152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258</v>
      </c>
      <c r="C556" s="29"/>
      <c r="D556" s="24" t="s">
        <v>675</v>
      </c>
      <c r="E556" s="24" t="s">
        <v>675</v>
      </c>
      <c r="F556" s="24">
        <v>8.1649658092775509E-2</v>
      </c>
      <c r="G556" s="24">
        <v>7.5473836526309249E-2</v>
      </c>
      <c r="H556" s="24">
        <v>0.86386148581046773</v>
      </c>
      <c r="I556" s="24">
        <v>9.5270165729110068E-2</v>
      </c>
      <c r="J556" s="24" t="s">
        <v>675</v>
      </c>
      <c r="K556" s="24">
        <v>6.8605150438336732E-2</v>
      </c>
      <c r="L556" s="24">
        <v>0.52882574319587161</v>
      </c>
      <c r="M556" s="24">
        <v>0.146116391962024</v>
      </c>
      <c r="N556" s="205"/>
      <c r="O556" s="206"/>
      <c r="P556" s="206"/>
      <c r="Q556" s="206"/>
      <c r="R556" s="206"/>
      <c r="S556" s="206"/>
      <c r="T556" s="206"/>
      <c r="U556" s="206"/>
      <c r="V556" s="206"/>
      <c r="W556" s="206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56"/>
    </row>
    <row r="557" spans="1:65">
      <c r="A557" s="30"/>
      <c r="B557" s="3" t="s">
        <v>86</v>
      </c>
      <c r="C557" s="29"/>
      <c r="D557" s="13" t="s">
        <v>675</v>
      </c>
      <c r="E557" s="13" t="s">
        <v>675</v>
      </c>
      <c r="F557" s="13">
        <v>2.7646611092361907E-3</v>
      </c>
      <c r="G557" s="13">
        <v>2.5011627487965156E-3</v>
      </c>
      <c r="H557" s="13">
        <v>3.0602638689631017E-2</v>
      </c>
      <c r="I557" s="13">
        <v>3.2689653791677761E-3</v>
      </c>
      <c r="J557" s="13" t="s">
        <v>675</v>
      </c>
      <c r="K557" s="13">
        <v>2.2711923561576941E-3</v>
      </c>
      <c r="L557" s="13">
        <v>1.7723032224628441E-2</v>
      </c>
      <c r="M557" s="13">
        <v>4.931366586635978E-3</v>
      </c>
      <c r="N557" s="152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259</v>
      </c>
      <c r="C558" s="29"/>
      <c r="D558" s="13" t="s">
        <v>675</v>
      </c>
      <c r="E558" s="13" t="s">
        <v>675</v>
      </c>
      <c r="F558" s="13">
        <v>-1.3059106990181979E-3</v>
      </c>
      <c r="G558" s="13">
        <v>2.0409486175003488E-2</v>
      </c>
      <c r="H558" s="13">
        <v>-4.5435564870726308E-2</v>
      </c>
      <c r="I558" s="13">
        <v>-1.4477345502956762E-2</v>
      </c>
      <c r="J558" s="13" t="s">
        <v>675</v>
      </c>
      <c r="K558" s="13">
        <v>2.1463412781658642E-2</v>
      </c>
      <c r="L558" s="13">
        <v>9.0079165211893741E-3</v>
      </c>
      <c r="M558" s="13">
        <v>1.962952572959864E-3</v>
      </c>
      <c r="N558" s="152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260</v>
      </c>
      <c r="C559" s="47"/>
      <c r="D559" s="45" t="s">
        <v>270</v>
      </c>
      <c r="E559" s="45" t="s">
        <v>270</v>
      </c>
      <c r="F559" s="45">
        <v>0.13</v>
      </c>
      <c r="G559" s="45">
        <v>0.76</v>
      </c>
      <c r="H559" s="45">
        <v>1.94</v>
      </c>
      <c r="I559" s="45">
        <v>0.67</v>
      </c>
      <c r="J559" s="45" t="s">
        <v>270</v>
      </c>
      <c r="K559" s="45">
        <v>0.8</v>
      </c>
      <c r="L559" s="45">
        <v>0.28999999999999998</v>
      </c>
      <c r="M559" s="45">
        <v>0</v>
      </c>
      <c r="N559" s="152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BM560" s="55"/>
    </row>
    <row r="561" spans="1:65" ht="15">
      <c r="B561" s="8" t="s">
        <v>548</v>
      </c>
      <c r="BM561" s="28" t="s">
        <v>329</v>
      </c>
    </row>
    <row r="562" spans="1:65" ht="15">
      <c r="A562" s="25" t="s">
        <v>6</v>
      </c>
      <c r="B562" s="18" t="s">
        <v>111</v>
      </c>
      <c r="C562" s="15" t="s">
        <v>112</v>
      </c>
      <c r="D562" s="16" t="s">
        <v>233</v>
      </c>
      <c r="E562" s="17" t="s">
        <v>233</v>
      </c>
      <c r="F562" s="17" t="s">
        <v>233</v>
      </c>
      <c r="G562" s="17" t="s">
        <v>233</v>
      </c>
      <c r="H562" s="17" t="s">
        <v>233</v>
      </c>
      <c r="I562" s="17" t="s">
        <v>233</v>
      </c>
      <c r="J562" s="152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234</v>
      </c>
      <c r="C563" s="9" t="s">
        <v>234</v>
      </c>
      <c r="D563" s="150" t="s">
        <v>280</v>
      </c>
      <c r="E563" s="151" t="s">
        <v>294</v>
      </c>
      <c r="F563" s="151" t="s">
        <v>303</v>
      </c>
      <c r="G563" s="151" t="s">
        <v>281</v>
      </c>
      <c r="H563" s="151" t="s">
        <v>285</v>
      </c>
      <c r="I563" s="151" t="s">
        <v>286</v>
      </c>
      <c r="J563" s="15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305</v>
      </c>
      <c r="E564" s="11" t="s">
        <v>305</v>
      </c>
      <c r="F564" s="11" t="s">
        <v>305</v>
      </c>
      <c r="G564" s="11" t="s">
        <v>305</v>
      </c>
      <c r="H564" s="11" t="s">
        <v>305</v>
      </c>
      <c r="I564" s="11" t="s">
        <v>305</v>
      </c>
      <c r="J564" s="15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0</v>
      </c>
    </row>
    <row r="565" spans="1:65">
      <c r="A565" s="30"/>
      <c r="B565" s="19"/>
      <c r="C565" s="9"/>
      <c r="D565" s="26"/>
      <c r="E565" s="26"/>
      <c r="F565" s="26"/>
      <c r="G565" s="26"/>
      <c r="H565" s="26"/>
      <c r="I565" s="26"/>
      <c r="J565" s="15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0</v>
      </c>
    </row>
    <row r="566" spans="1:65">
      <c r="A566" s="30"/>
      <c r="B566" s="18">
        <v>1</v>
      </c>
      <c r="C566" s="14">
        <v>1</v>
      </c>
      <c r="D566" s="226" t="s">
        <v>103</v>
      </c>
      <c r="E566" s="216" t="s">
        <v>103</v>
      </c>
      <c r="F566" s="216" t="s">
        <v>95</v>
      </c>
      <c r="G566" s="216">
        <v>53</v>
      </c>
      <c r="H566" s="216" t="s">
        <v>103</v>
      </c>
      <c r="I566" s="226" t="s">
        <v>95</v>
      </c>
      <c r="J566" s="218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19"/>
      <c r="AG566" s="219"/>
      <c r="AH566" s="219"/>
      <c r="AI566" s="219"/>
      <c r="AJ566" s="219"/>
      <c r="AK566" s="219"/>
      <c r="AL566" s="219"/>
      <c r="AM566" s="219"/>
      <c r="AN566" s="219"/>
      <c r="AO566" s="219"/>
      <c r="AP566" s="219"/>
      <c r="AQ566" s="219"/>
      <c r="AR566" s="219"/>
      <c r="AS566" s="219"/>
      <c r="AT566" s="219"/>
      <c r="AU566" s="219"/>
      <c r="AV566" s="219"/>
      <c r="AW566" s="219"/>
      <c r="AX566" s="219"/>
      <c r="AY566" s="219"/>
      <c r="AZ566" s="219"/>
      <c r="BA566" s="219"/>
      <c r="BB566" s="219"/>
      <c r="BC566" s="219"/>
      <c r="BD566" s="219"/>
      <c r="BE566" s="219"/>
      <c r="BF566" s="219"/>
      <c r="BG566" s="219"/>
      <c r="BH566" s="219"/>
      <c r="BI566" s="219"/>
      <c r="BJ566" s="219"/>
      <c r="BK566" s="219"/>
      <c r="BL566" s="219"/>
      <c r="BM566" s="220">
        <v>1</v>
      </c>
    </row>
    <row r="567" spans="1:65">
      <c r="A567" s="30"/>
      <c r="B567" s="19">
        <v>1</v>
      </c>
      <c r="C567" s="9">
        <v>2</v>
      </c>
      <c r="D567" s="227" t="s">
        <v>103</v>
      </c>
      <c r="E567" s="221">
        <v>80</v>
      </c>
      <c r="F567" s="221" t="s">
        <v>95</v>
      </c>
      <c r="G567" s="221">
        <v>55</v>
      </c>
      <c r="H567" s="222">
        <v>70.000000000000014</v>
      </c>
      <c r="I567" s="227" t="s">
        <v>95</v>
      </c>
      <c r="J567" s="218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19"/>
      <c r="AG567" s="219"/>
      <c r="AH567" s="219"/>
      <c r="AI567" s="219"/>
      <c r="AJ567" s="219"/>
      <c r="AK567" s="219"/>
      <c r="AL567" s="219"/>
      <c r="AM567" s="219"/>
      <c r="AN567" s="219"/>
      <c r="AO567" s="219"/>
      <c r="AP567" s="219"/>
      <c r="AQ567" s="219"/>
      <c r="AR567" s="219"/>
      <c r="AS567" s="219"/>
      <c r="AT567" s="219"/>
      <c r="AU567" s="219"/>
      <c r="AV567" s="219"/>
      <c r="AW567" s="219"/>
      <c r="AX567" s="219"/>
      <c r="AY567" s="219"/>
      <c r="AZ567" s="219"/>
      <c r="BA567" s="219"/>
      <c r="BB567" s="219"/>
      <c r="BC567" s="219"/>
      <c r="BD567" s="219"/>
      <c r="BE567" s="219"/>
      <c r="BF567" s="219"/>
      <c r="BG567" s="219"/>
      <c r="BH567" s="219"/>
      <c r="BI567" s="219"/>
      <c r="BJ567" s="219"/>
      <c r="BK567" s="219"/>
      <c r="BL567" s="219"/>
      <c r="BM567" s="220">
        <v>10</v>
      </c>
    </row>
    <row r="568" spans="1:65">
      <c r="A568" s="30"/>
      <c r="B568" s="19">
        <v>1</v>
      </c>
      <c r="C568" s="9">
        <v>3</v>
      </c>
      <c r="D568" s="227" t="s">
        <v>103</v>
      </c>
      <c r="E568" s="221">
        <v>100</v>
      </c>
      <c r="F568" s="221">
        <v>100</v>
      </c>
      <c r="G568" s="221">
        <v>53</v>
      </c>
      <c r="H568" s="221" t="s">
        <v>103</v>
      </c>
      <c r="I568" s="227" t="s">
        <v>95</v>
      </c>
      <c r="J568" s="218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19"/>
      <c r="AG568" s="219"/>
      <c r="AH568" s="219"/>
      <c r="AI568" s="219"/>
      <c r="AJ568" s="219"/>
      <c r="AK568" s="219"/>
      <c r="AL568" s="219"/>
      <c r="AM568" s="219"/>
      <c r="AN568" s="219"/>
      <c r="AO568" s="219"/>
      <c r="AP568" s="219"/>
      <c r="AQ568" s="219"/>
      <c r="AR568" s="219"/>
      <c r="AS568" s="219"/>
      <c r="AT568" s="219"/>
      <c r="AU568" s="219"/>
      <c r="AV568" s="219"/>
      <c r="AW568" s="219"/>
      <c r="AX568" s="219"/>
      <c r="AY568" s="219"/>
      <c r="AZ568" s="219"/>
      <c r="BA568" s="219"/>
      <c r="BB568" s="219"/>
      <c r="BC568" s="219"/>
      <c r="BD568" s="219"/>
      <c r="BE568" s="219"/>
      <c r="BF568" s="219"/>
      <c r="BG568" s="219"/>
      <c r="BH568" s="219"/>
      <c r="BI568" s="219"/>
      <c r="BJ568" s="219"/>
      <c r="BK568" s="219"/>
      <c r="BL568" s="219"/>
      <c r="BM568" s="220">
        <v>16</v>
      </c>
    </row>
    <row r="569" spans="1:65">
      <c r="A569" s="30"/>
      <c r="B569" s="19">
        <v>1</v>
      </c>
      <c r="C569" s="9">
        <v>4</v>
      </c>
      <c r="D569" s="227" t="s">
        <v>103</v>
      </c>
      <c r="E569" s="221">
        <v>89.999999999999986</v>
      </c>
      <c r="F569" s="221" t="s">
        <v>95</v>
      </c>
      <c r="G569" s="221">
        <v>56</v>
      </c>
      <c r="H569" s="221" t="s">
        <v>103</v>
      </c>
      <c r="I569" s="227" t="s">
        <v>95</v>
      </c>
      <c r="J569" s="218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19"/>
      <c r="AG569" s="219"/>
      <c r="AH569" s="219"/>
      <c r="AI569" s="219"/>
      <c r="AJ569" s="219"/>
      <c r="AK569" s="219"/>
      <c r="AL569" s="219"/>
      <c r="AM569" s="219"/>
      <c r="AN569" s="219"/>
      <c r="AO569" s="219"/>
      <c r="AP569" s="219"/>
      <c r="AQ569" s="219"/>
      <c r="AR569" s="219"/>
      <c r="AS569" s="219"/>
      <c r="AT569" s="219"/>
      <c r="AU569" s="219"/>
      <c r="AV569" s="219"/>
      <c r="AW569" s="219"/>
      <c r="AX569" s="219"/>
      <c r="AY569" s="219"/>
      <c r="AZ569" s="219"/>
      <c r="BA569" s="219"/>
      <c r="BB569" s="219"/>
      <c r="BC569" s="219"/>
      <c r="BD569" s="219"/>
      <c r="BE569" s="219"/>
      <c r="BF569" s="219"/>
      <c r="BG569" s="219"/>
      <c r="BH569" s="219"/>
      <c r="BI569" s="219"/>
      <c r="BJ569" s="219"/>
      <c r="BK569" s="219"/>
      <c r="BL569" s="219"/>
      <c r="BM569" s="220">
        <v>52.3333333333333</v>
      </c>
    </row>
    <row r="570" spans="1:65">
      <c r="A570" s="30"/>
      <c r="B570" s="19">
        <v>1</v>
      </c>
      <c r="C570" s="9">
        <v>5</v>
      </c>
      <c r="D570" s="227" t="s">
        <v>103</v>
      </c>
      <c r="E570" s="221">
        <v>70.000000000000014</v>
      </c>
      <c r="F570" s="221" t="s">
        <v>95</v>
      </c>
      <c r="G570" s="221">
        <v>58</v>
      </c>
      <c r="H570" s="221" t="s">
        <v>103</v>
      </c>
      <c r="I570" s="227" t="s">
        <v>95</v>
      </c>
      <c r="J570" s="218"/>
      <c r="K570" s="219"/>
      <c r="L570" s="219"/>
      <c r="M570" s="219"/>
      <c r="N570" s="219"/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19"/>
      <c r="AT570" s="219"/>
      <c r="AU570" s="219"/>
      <c r="AV570" s="219"/>
      <c r="AW570" s="219"/>
      <c r="AX570" s="219"/>
      <c r="AY570" s="219"/>
      <c r="AZ570" s="219"/>
      <c r="BA570" s="219"/>
      <c r="BB570" s="219"/>
      <c r="BC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20">
        <v>16</v>
      </c>
    </row>
    <row r="571" spans="1:65">
      <c r="A571" s="30"/>
      <c r="B571" s="19">
        <v>1</v>
      </c>
      <c r="C571" s="9">
        <v>6</v>
      </c>
      <c r="D571" s="227" t="s">
        <v>103</v>
      </c>
      <c r="E571" s="221">
        <v>60</v>
      </c>
      <c r="F571" s="221" t="s">
        <v>95</v>
      </c>
      <c r="G571" s="221">
        <v>56</v>
      </c>
      <c r="H571" s="221" t="s">
        <v>103</v>
      </c>
      <c r="I571" s="227" t="s">
        <v>95</v>
      </c>
      <c r="J571" s="218"/>
      <c r="K571" s="219"/>
      <c r="L571" s="219"/>
      <c r="M571" s="219"/>
      <c r="N571" s="219"/>
      <c r="O571" s="219"/>
      <c r="P571" s="219"/>
      <c r="Q571" s="219"/>
      <c r="R571" s="219"/>
      <c r="S571" s="219"/>
      <c r="T571" s="219"/>
      <c r="U571" s="219"/>
      <c r="V571" s="219"/>
      <c r="W571" s="219"/>
      <c r="X571" s="219"/>
      <c r="Y571" s="219"/>
      <c r="Z571" s="219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19"/>
      <c r="AT571" s="219"/>
      <c r="AU571" s="219"/>
      <c r="AV571" s="219"/>
      <c r="AW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23"/>
    </row>
    <row r="572" spans="1:65">
      <c r="A572" s="30"/>
      <c r="B572" s="20" t="s">
        <v>256</v>
      </c>
      <c r="C572" s="12"/>
      <c r="D572" s="224" t="s">
        <v>675</v>
      </c>
      <c r="E572" s="224">
        <v>80</v>
      </c>
      <c r="F572" s="224">
        <v>100</v>
      </c>
      <c r="G572" s="224">
        <v>55.166666666666664</v>
      </c>
      <c r="H572" s="224">
        <v>70.000000000000014</v>
      </c>
      <c r="I572" s="224" t="s">
        <v>675</v>
      </c>
      <c r="J572" s="218"/>
      <c r="K572" s="219"/>
      <c r="L572" s="219"/>
      <c r="M572" s="219"/>
      <c r="N572" s="219"/>
      <c r="O572" s="219"/>
      <c r="P572" s="219"/>
      <c r="Q572" s="219"/>
      <c r="R572" s="219"/>
      <c r="S572" s="219"/>
      <c r="T572" s="219"/>
      <c r="U572" s="219"/>
      <c r="V572" s="219"/>
      <c r="W572" s="219"/>
      <c r="X572" s="219"/>
      <c r="Y572" s="219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23"/>
    </row>
    <row r="573" spans="1:65">
      <c r="A573" s="30"/>
      <c r="B573" s="3" t="s">
        <v>257</v>
      </c>
      <c r="C573" s="29"/>
      <c r="D573" s="221" t="s">
        <v>675</v>
      </c>
      <c r="E573" s="221">
        <v>80</v>
      </c>
      <c r="F573" s="221">
        <v>100</v>
      </c>
      <c r="G573" s="221">
        <v>55.5</v>
      </c>
      <c r="H573" s="221">
        <v>70.000000000000014</v>
      </c>
      <c r="I573" s="221" t="s">
        <v>675</v>
      </c>
      <c r="J573" s="218"/>
      <c r="K573" s="219"/>
      <c r="L573" s="219"/>
      <c r="M573" s="219"/>
      <c r="N573" s="219"/>
      <c r="O573" s="219"/>
      <c r="P573" s="219"/>
      <c r="Q573" s="219"/>
      <c r="R573" s="219"/>
      <c r="S573" s="219"/>
      <c r="T573" s="219"/>
      <c r="U573" s="219"/>
      <c r="V573" s="219"/>
      <c r="W573" s="219"/>
      <c r="X573" s="219"/>
      <c r="Y573" s="219"/>
      <c r="Z573" s="219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23"/>
    </row>
    <row r="574" spans="1:65">
      <c r="A574" s="30"/>
      <c r="B574" s="3" t="s">
        <v>258</v>
      </c>
      <c r="C574" s="29"/>
      <c r="D574" s="221" t="s">
        <v>675</v>
      </c>
      <c r="E574" s="221">
        <v>15.811388300841896</v>
      </c>
      <c r="F574" s="221" t="s">
        <v>675</v>
      </c>
      <c r="G574" s="221">
        <v>1.9407902170679516</v>
      </c>
      <c r="H574" s="221" t="s">
        <v>675</v>
      </c>
      <c r="I574" s="221" t="s">
        <v>675</v>
      </c>
      <c r="J574" s="218"/>
      <c r="K574" s="219"/>
      <c r="L574" s="219"/>
      <c r="M574" s="219"/>
      <c r="N574" s="219"/>
      <c r="O574" s="219"/>
      <c r="P574" s="219"/>
      <c r="Q574" s="219"/>
      <c r="R574" s="219"/>
      <c r="S574" s="219"/>
      <c r="T574" s="219"/>
      <c r="U574" s="219"/>
      <c r="V574" s="219"/>
      <c r="W574" s="219"/>
      <c r="X574" s="219"/>
      <c r="Y574" s="219"/>
      <c r="Z574" s="219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23"/>
    </row>
    <row r="575" spans="1:65">
      <c r="A575" s="30"/>
      <c r="B575" s="3" t="s">
        <v>86</v>
      </c>
      <c r="C575" s="29"/>
      <c r="D575" s="13" t="s">
        <v>675</v>
      </c>
      <c r="E575" s="13">
        <v>0.19764235376052369</v>
      </c>
      <c r="F575" s="13" t="s">
        <v>675</v>
      </c>
      <c r="G575" s="13">
        <v>3.5180487318452296E-2</v>
      </c>
      <c r="H575" s="13" t="s">
        <v>675</v>
      </c>
      <c r="I575" s="13" t="s">
        <v>675</v>
      </c>
      <c r="J575" s="15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259</v>
      </c>
      <c r="C576" s="29"/>
      <c r="D576" s="13" t="s">
        <v>675</v>
      </c>
      <c r="E576" s="13">
        <v>0.5286624203821666</v>
      </c>
      <c r="F576" s="13">
        <v>0.91082802547770814</v>
      </c>
      <c r="G576" s="13">
        <v>5.4140127388535575E-2</v>
      </c>
      <c r="H576" s="13">
        <v>0.33757961783439594</v>
      </c>
      <c r="I576" s="13" t="s">
        <v>675</v>
      </c>
      <c r="J576" s="152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46" t="s">
        <v>260</v>
      </c>
      <c r="C577" s="47"/>
      <c r="D577" s="45">
        <v>1.55</v>
      </c>
      <c r="E577" s="45">
        <v>1.03</v>
      </c>
      <c r="F577" s="45">
        <v>0.32</v>
      </c>
      <c r="G577" s="45">
        <v>0.15</v>
      </c>
      <c r="H577" s="45">
        <v>1.1299999999999999</v>
      </c>
      <c r="I577" s="45">
        <v>0.15</v>
      </c>
      <c r="J577" s="152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B578" s="31"/>
      <c r="C578" s="20"/>
      <c r="D578" s="20"/>
      <c r="E578" s="20"/>
      <c r="F578" s="20"/>
      <c r="G578" s="20"/>
      <c r="H578" s="20"/>
      <c r="I578" s="20"/>
      <c r="BM578" s="55"/>
    </row>
    <row r="579" spans="1:65" ht="15">
      <c r="B579" s="8" t="s">
        <v>549</v>
      </c>
      <c r="BM579" s="28" t="s">
        <v>329</v>
      </c>
    </row>
    <row r="580" spans="1:65" ht="15">
      <c r="A580" s="25" t="s">
        <v>9</v>
      </c>
      <c r="B580" s="18" t="s">
        <v>111</v>
      </c>
      <c r="C580" s="15" t="s">
        <v>112</v>
      </c>
      <c r="D580" s="16" t="s">
        <v>233</v>
      </c>
      <c r="E580" s="17" t="s">
        <v>233</v>
      </c>
      <c r="F580" s="15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 t="s">
        <v>234</v>
      </c>
      <c r="C581" s="9" t="s">
        <v>234</v>
      </c>
      <c r="D581" s="150" t="s">
        <v>281</v>
      </c>
      <c r="E581" s="151" t="s">
        <v>286</v>
      </c>
      <c r="F581" s="15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 t="s">
        <v>3</v>
      </c>
    </row>
    <row r="582" spans="1:65">
      <c r="A582" s="30"/>
      <c r="B582" s="19"/>
      <c r="C582" s="9"/>
      <c r="D582" s="10" t="s">
        <v>305</v>
      </c>
      <c r="E582" s="11" t="s">
        <v>305</v>
      </c>
      <c r="F582" s="15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/>
      <c r="C583" s="9"/>
      <c r="D583" s="26"/>
      <c r="E583" s="26"/>
      <c r="F583" s="15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8">
        <v>1</v>
      </c>
      <c r="C584" s="14">
        <v>1</v>
      </c>
      <c r="D584" s="208" t="s">
        <v>96</v>
      </c>
      <c r="E584" s="208" t="s">
        <v>95</v>
      </c>
      <c r="F584" s="209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1</v>
      </c>
    </row>
    <row r="585" spans="1:65">
      <c r="A585" s="30"/>
      <c r="B585" s="19">
        <v>1</v>
      </c>
      <c r="C585" s="9">
        <v>2</v>
      </c>
      <c r="D585" s="213" t="s">
        <v>96</v>
      </c>
      <c r="E585" s="213" t="s">
        <v>95</v>
      </c>
      <c r="F585" s="209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  <c r="BI585" s="210"/>
      <c r="BJ585" s="210"/>
      <c r="BK585" s="210"/>
      <c r="BL585" s="210"/>
      <c r="BM585" s="211">
        <v>11</v>
      </c>
    </row>
    <row r="586" spans="1:65">
      <c r="A586" s="30"/>
      <c r="B586" s="19">
        <v>1</v>
      </c>
      <c r="C586" s="9">
        <v>3</v>
      </c>
      <c r="D586" s="213" t="s">
        <v>96</v>
      </c>
      <c r="E586" s="213" t="s">
        <v>95</v>
      </c>
      <c r="F586" s="209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  <c r="BI586" s="210"/>
      <c r="BJ586" s="210"/>
      <c r="BK586" s="210"/>
      <c r="BL586" s="210"/>
      <c r="BM586" s="211">
        <v>16</v>
      </c>
    </row>
    <row r="587" spans="1:65">
      <c r="A587" s="30"/>
      <c r="B587" s="19">
        <v>1</v>
      </c>
      <c r="C587" s="9">
        <v>4</v>
      </c>
      <c r="D587" s="213" t="s">
        <v>96</v>
      </c>
      <c r="E587" s="213" t="s">
        <v>95</v>
      </c>
      <c r="F587" s="209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  <c r="BI587" s="210"/>
      <c r="BJ587" s="210"/>
      <c r="BK587" s="210"/>
      <c r="BL587" s="210"/>
      <c r="BM587" s="211" t="s">
        <v>96</v>
      </c>
    </row>
    <row r="588" spans="1:65">
      <c r="A588" s="30"/>
      <c r="B588" s="19">
        <v>1</v>
      </c>
      <c r="C588" s="9">
        <v>5</v>
      </c>
      <c r="D588" s="213" t="s">
        <v>96</v>
      </c>
      <c r="E588" s="213" t="s">
        <v>95</v>
      </c>
      <c r="F588" s="209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1">
        <v>17</v>
      </c>
    </row>
    <row r="589" spans="1:65">
      <c r="A589" s="30"/>
      <c r="B589" s="19">
        <v>1</v>
      </c>
      <c r="C589" s="9">
        <v>6</v>
      </c>
      <c r="D589" s="213" t="s">
        <v>96</v>
      </c>
      <c r="E589" s="213" t="s">
        <v>95</v>
      </c>
      <c r="F589" s="209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4"/>
    </row>
    <row r="590" spans="1:65">
      <c r="A590" s="30"/>
      <c r="B590" s="20" t="s">
        <v>256</v>
      </c>
      <c r="C590" s="12"/>
      <c r="D590" s="215" t="s">
        <v>675</v>
      </c>
      <c r="E590" s="215" t="s">
        <v>675</v>
      </c>
      <c r="F590" s="209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4"/>
    </row>
    <row r="591" spans="1:65">
      <c r="A591" s="30"/>
      <c r="B591" s="3" t="s">
        <v>257</v>
      </c>
      <c r="C591" s="29"/>
      <c r="D591" s="212" t="s">
        <v>675</v>
      </c>
      <c r="E591" s="212" t="s">
        <v>675</v>
      </c>
      <c r="F591" s="209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4"/>
    </row>
    <row r="592" spans="1:65">
      <c r="A592" s="30"/>
      <c r="B592" s="3" t="s">
        <v>258</v>
      </c>
      <c r="C592" s="29"/>
      <c r="D592" s="212" t="s">
        <v>675</v>
      </c>
      <c r="E592" s="212" t="s">
        <v>675</v>
      </c>
      <c r="F592" s="209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4"/>
    </row>
    <row r="593" spans="1:65">
      <c r="A593" s="30"/>
      <c r="B593" s="3" t="s">
        <v>86</v>
      </c>
      <c r="C593" s="29"/>
      <c r="D593" s="13" t="s">
        <v>675</v>
      </c>
      <c r="E593" s="13" t="s">
        <v>675</v>
      </c>
      <c r="F593" s="15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259</v>
      </c>
      <c r="C594" s="29"/>
      <c r="D594" s="13" t="s">
        <v>675</v>
      </c>
      <c r="E594" s="13" t="s">
        <v>675</v>
      </c>
      <c r="F594" s="15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46" t="s">
        <v>260</v>
      </c>
      <c r="C595" s="47"/>
      <c r="D595" s="45" t="s">
        <v>270</v>
      </c>
      <c r="E595" s="45" t="s">
        <v>270</v>
      </c>
      <c r="F595" s="15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B596" s="31"/>
      <c r="C596" s="20"/>
      <c r="D596" s="20"/>
      <c r="E596" s="20"/>
      <c r="BM596" s="55"/>
    </row>
    <row r="597" spans="1:65" ht="15">
      <c r="B597" s="8" t="s">
        <v>550</v>
      </c>
      <c r="BM597" s="28" t="s">
        <v>329</v>
      </c>
    </row>
    <row r="598" spans="1:65" ht="15">
      <c r="A598" s="25" t="s">
        <v>61</v>
      </c>
      <c r="B598" s="18" t="s">
        <v>111</v>
      </c>
      <c r="C598" s="15" t="s">
        <v>112</v>
      </c>
      <c r="D598" s="16" t="s">
        <v>233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</v>
      </c>
    </row>
    <row r="599" spans="1:65">
      <c r="A599" s="30"/>
      <c r="B599" s="19" t="s">
        <v>234</v>
      </c>
      <c r="C599" s="9" t="s">
        <v>234</v>
      </c>
      <c r="D599" s="150" t="s">
        <v>286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 t="s">
        <v>3</v>
      </c>
    </row>
    <row r="600" spans="1:65">
      <c r="A600" s="30"/>
      <c r="B600" s="19"/>
      <c r="C600" s="9"/>
      <c r="D600" s="10" t="s">
        <v>100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0</v>
      </c>
    </row>
    <row r="601" spans="1:65">
      <c r="A601" s="30"/>
      <c r="B601" s="19"/>
      <c r="C601" s="9"/>
      <c r="D601" s="26"/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0</v>
      </c>
    </row>
    <row r="602" spans="1:65">
      <c r="A602" s="30"/>
      <c r="B602" s="18">
        <v>1</v>
      </c>
      <c r="C602" s="14">
        <v>1</v>
      </c>
      <c r="D602" s="216">
        <v>200</v>
      </c>
      <c r="E602" s="218"/>
      <c r="F602" s="219"/>
      <c r="G602" s="219"/>
      <c r="H602" s="219"/>
      <c r="I602" s="219"/>
      <c r="J602" s="219"/>
      <c r="K602" s="219"/>
      <c r="L602" s="219"/>
      <c r="M602" s="219"/>
      <c r="N602" s="219"/>
      <c r="O602" s="219"/>
      <c r="P602" s="219"/>
      <c r="Q602" s="219"/>
      <c r="R602" s="219"/>
      <c r="S602" s="219"/>
      <c r="T602" s="219"/>
      <c r="U602" s="219"/>
      <c r="V602" s="219"/>
      <c r="W602" s="219"/>
      <c r="X602" s="219"/>
      <c r="Y602" s="219"/>
      <c r="Z602" s="219"/>
      <c r="AA602" s="219"/>
      <c r="AB602" s="219"/>
      <c r="AC602" s="219"/>
      <c r="AD602" s="219"/>
      <c r="AE602" s="219"/>
      <c r="AF602" s="219"/>
      <c r="AG602" s="219"/>
      <c r="AH602" s="219"/>
      <c r="AI602" s="219"/>
      <c r="AJ602" s="219"/>
      <c r="AK602" s="219"/>
      <c r="AL602" s="219"/>
      <c r="AM602" s="219"/>
      <c r="AN602" s="219"/>
      <c r="AO602" s="219"/>
      <c r="AP602" s="219"/>
      <c r="AQ602" s="219"/>
      <c r="AR602" s="219"/>
      <c r="AS602" s="219"/>
      <c r="AT602" s="219"/>
      <c r="AU602" s="219"/>
      <c r="AV602" s="219"/>
      <c r="AW602" s="219"/>
      <c r="AX602" s="219"/>
      <c r="AY602" s="219"/>
      <c r="AZ602" s="219"/>
      <c r="BA602" s="219"/>
      <c r="BB602" s="219"/>
      <c r="BC602" s="219"/>
      <c r="BD602" s="219"/>
      <c r="BE602" s="219"/>
      <c r="BF602" s="219"/>
      <c r="BG602" s="219"/>
      <c r="BH602" s="219"/>
      <c r="BI602" s="219"/>
      <c r="BJ602" s="219"/>
      <c r="BK602" s="219"/>
      <c r="BL602" s="219"/>
      <c r="BM602" s="220">
        <v>1</v>
      </c>
    </row>
    <row r="603" spans="1:65">
      <c r="A603" s="30"/>
      <c r="B603" s="19">
        <v>1</v>
      </c>
      <c r="C603" s="9">
        <v>2</v>
      </c>
      <c r="D603" s="221">
        <v>200</v>
      </c>
      <c r="E603" s="218"/>
      <c r="F603" s="219"/>
      <c r="G603" s="219"/>
      <c r="H603" s="219"/>
      <c r="I603" s="219"/>
      <c r="J603" s="219"/>
      <c r="K603" s="219"/>
      <c r="L603" s="219"/>
      <c r="M603" s="219"/>
      <c r="N603" s="219"/>
      <c r="O603" s="219"/>
      <c r="P603" s="219"/>
      <c r="Q603" s="219"/>
      <c r="R603" s="219"/>
      <c r="S603" s="219"/>
      <c r="T603" s="219"/>
      <c r="U603" s="219"/>
      <c r="V603" s="219"/>
      <c r="W603" s="219"/>
      <c r="X603" s="219"/>
      <c r="Y603" s="219"/>
      <c r="Z603" s="219"/>
      <c r="AA603" s="219"/>
      <c r="AB603" s="219"/>
      <c r="AC603" s="219"/>
      <c r="AD603" s="219"/>
      <c r="AE603" s="219"/>
      <c r="AF603" s="219"/>
      <c r="AG603" s="219"/>
      <c r="AH603" s="219"/>
      <c r="AI603" s="219"/>
      <c r="AJ603" s="219"/>
      <c r="AK603" s="219"/>
      <c r="AL603" s="219"/>
      <c r="AM603" s="219"/>
      <c r="AN603" s="219"/>
      <c r="AO603" s="219"/>
      <c r="AP603" s="219"/>
      <c r="AQ603" s="219"/>
      <c r="AR603" s="219"/>
      <c r="AS603" s="219"/>
      <c r="AT603" s="219"/>
      <c r="AU603" s="219"/>
      <c r="AV603" s="219"/>
      <c r="AW603" s="219"/>
      <c r="AX603" s="219"/>
      <c r="AY603" s="219"/>
      <c r="AZ603" s="219"/>
      <c r="BA603" s="219"/>
      <c r="BB603" s="219"/>
      <c r="BC603" s="219"/>
      <c r="BD603" s="219"/>
      <c r="BE603" s="219"/>
      <c r="BF603" s="219"/>
      <c r="BG603" s="219"/>
      <c r="BH603" s="219"/>
      <c r="BI603" s="219"/>
      <c r="BJ603" s="219"/>
      <c r="BK603" s="219"/>
      <c r="BL603" s="219"/>
      <c r="BM603" s="220">
        <v>1</v>
      </c>
    </row>
    <row r="604" spans="1:65">
      <c r="A604" s="30"/>
      <c r="B604" s="19">
        <v>1</v>
      </c>
      <c r="C604" s="9">
        <v>3</v>
      </c>
      <c r="D604" s="221">
        <v>200</v>
      </c>
      <c r="E604" s="218"/>
      <c r="F604" s="219"/>
      <c r="G604" s="219"/>
      <c r="H604" s="219"/>
      <c r="I604" s="219"/>
      <c r="J604" s="219"/>
      <c r="K604" s="219"/>
      <c r="L604" s="219"/>
      <c r="M604" s="219"/>
      <c r="N604" s="219"/>
      <c r="O604" s="219"/>
      <c r="P604" s="219"/>
      <c r="Q604" s="219"/>
      <c r="R604" s="219"/>
      <c r="S604" s="219"/>
      <c r="T604" s="219"/>
      <c r="U604" s="219"/>
      <c r="V604" s="219"/>
      <c r="W604" s="219"/>
      <c r="X604" s="219"/>
      <c r="Y604" s="219"/>
      <c r="Z604" s="219"/>
      <c r="AA604" s="219"/>
      <c r="AB604" s="219"/>
      <c r="AC604" s="219"/>
      <c r="AD604" s="219"/>
      <c r="AE604" s="219"/>
      <c r="AF604" s="219"/>
      <c r="AG604" s="219"/>
      <c r="AH604" s="219"/>
      <c r="AI604" s="219"/>
      <c r="AJ604" s="219"/>
      <c r="AK604" s="219"/>
      <c r="AL604" s="219"/>
      <c r="AM604" s="219"/>
      <c r="AN604" s="219"/>
      <c r="AO604" s="219"/>
      <c r="AP604" s="219"/>
      <c r="AQ604" s="219"/>
      <c r="AR604" s="219"/>
      <c r="AS604" s="219"/>
      <c r="AT604" s="219"/>
      <c r="AU604" s="219"/>
      <c r="AV604" s="219"/>
      <c r="AW604" s="219"/>
      <c r="AX604" s="219"/>
      <c r="AY604" s="219"/>
      <c r="AZ604" s="219"/>
      <c r="BA604" s="219"/>
      <c r="BB604" s="219"/>
      <c r="BC604" s="219"/>
      <c r="BD604" s="219"/>
      <c r="BE604" s="219"/>
      <c r="BF604" s="219"/>
      <c r="BG604" s="219"/>
      <c r="BH604" s="219"/>
      <c r="BI604" s="219"/>
      <c r="BJ604" s="219"/>
      <c r="BK604" s="219"/>
      <c r="BL604" s="219"/>
      <c r="BM604" s="220">
        <v>16</v>
      </c>
    </row>
    <row r="605" spans="1:65">
      <c r="A605" s="30"/>
      <c r="B605" s="19">
        <v>1</v>
      </c>
      <c r="C605" s="9">
        <v>4</v>
      </c>
      <c r="D605" s="221">
        <v>200</v>
      </c>
      <c r="E605" s="218"/>
      <c r="F605" s="219"/>
      <c r="G605" s="219"/>
      <c r="H605" s="219"/>
      <c r="I605" s="219"/>
      <c r="J605" s="219"/>
      <c r="K605" s="219"/>
      <c r="L605" s="219"/>
      <c r="M605" s="219"/>
      <c r="N605" s="219"/>
      <c r="O605" s="219"/>
      <c r="P605" s="219"/>
      <c r="Q605" s="219"/>
      <c r="R605" s="219"/>
      <c r="S605" s="219"/>
      <c r="T605" s="219"/>
      <c r="U605" s="219"/>
      <c r="V605" s="219"/>
      <c r="W605" s="219"/>
      <c r="X605" s="219"/>
      <c r="Y605" s="219"/>
      <c r="Z605" s="219"/>
      <c r="AA605" s="219"/>
      <c r="AB605" s="219"/>
      <c r="AC605" s="219"/>
      <c r="AD605" s="219"/>
      <c r="AE605" s="219"/>
      <c r="AF605" s="219"/>
      <c r="AG605" s="219"/>
      <c r="AH605" s="219"/>
      <c r="AI605" s="219"/>
      <c r="AJ605" s="219"/>
      <c r="AK605" s="219"/>
      <c r="AL605" s="219"/>
      <c r="AM605" s="219"/>
      <c r="AN605" s="219"/>
      <c r="AO605" s="219"/>
      <c r="AP605" s="219"/>
      <c r="AQ605" s="219"/>
      <c r="AR605" s="219"/>
      <c r="AS605" s="219"/>
      <c r="AT605" s="219"/>
      <c r="AU605" s="219"/>
      <c r="AV605" s="219"/>
      <c r="AW605" s="219"/>
      <c r="AX605" s="219"/>
      <c r="AY605" s="219"/>
      <c r="AZ605" s="219"/>
      <c r="BA605" s="219"/>
      <c r="BB605" s="219"/>
      <c r="BC605" s="219"/>
      <c r="BD605" s="219"/>
      <c r="BE605" s="219"/>
      <c r="BF605" s="219"/>
      <c r="BG605" s="219"/>
      <c r="BH605" s="219"/>
      <c r="BI605" s="219"/>
      <c r="BJ605" s="219"/>
      <c r="BK605" s="219"/>
      <c r="BL605" s="219"/>
      <c r="BM605" s="220">
        <v>183.333333333333</v>
      </c>
    </row>
    <row r="606" spans="1:65">
      <c r="A606" s="30"/>
      <c r="B606" s="19">
        <v>1</v>
      </c>
      <c r="C606" s="9">
        <v>5</v>
      </c>
      <c r="D606" s="221">
        <v>200</v>
      </c>
      <c r="E606" s="218"/>
      <c r="F606" s="219"/>
      <c r="G606" s="219"/>
      <c r="H606" s="219"/>
      <c r="I606" s="219"/>
      <c r="J606" s="219"/>
      <c r="K606" s="219"/>
      <c r="L606" s="219"/>
      <c r="M606" s="219"/>
      <c r="N606" s="219"/>
      <c r="O606" s="219"/>
      <c r="P606" s="219"/>
      <c r="Q606" s="219"/>
      <c r="R606" s="219"/>
      <c r="S606" s="219"/>
      <c r="T606" s="219"/>
      <c r="U606" s="219"/>
      <c r="V606" s="219"/>
      <c r="W606" s="219"/>
      <c r="X606" s="219"/>
      <c r="Y606" s="219"/>
      <c r="Z606" s="219"/>
      <c r="AA606" s="219"/>
      <c r="AB606" s="219"/>
      <c r="AC606" s="219"/>
      <c r="AD606" s="219"/>
      <c r="AE606" s="219"/>
      <c r="AF606" s="219"/>
      <c r="AG606" s="219"/>
      <c r="AH606" s="219"/>
      <c r="AI606" s="219"/>
      <c r="AJ606" s="219"/>
      <c r="AK606" s="219"/>
      <c r="AL606" s="219"/>
      <c r="AM606" s="219"/>
      <c r="AN606" s="219"/>
      <c r="AO606" s="219"/>
      <c r="AP606" s="219"/>
      <c r="AQ606" s="219"/>
      <c r="AR606" s="219"/>
      <c r="AS606" s="219"/>
      <c r="AT606" s="219"/>
      <c r="AU606" s="219"/>
      <c r="AV606" s="219"/>
      <c r="AW606" s="219"/>
      <c r="AX606" s="219"/>
      <c r="AY606" s="219"/>
      <c r="AZ606" s="219"/>
      <c r="BA606" s="219"/>
      <c r="BB606" s="219"/>
      <c r="BC606" s="219"/>
      <c r="BD606" s="219"/>
      <c r="BE606" s="219"/>
      <c r="BF606" s="219"/>
      <c r="BG606" s="219"/>
      <c r="BH606" s="219"/>
      <c r="BI606" s="219"/>
      <c r="BJ606" s="219"/>
      <c r="BK606" s="219"/>
      <c r="BL606" s="219"/>
      <c r="BM606" s="220">
        <v>7</v>
      </c>
    </row>
    <row r="607" spans="1:65">
      <c r="A607" s="30"/>
      <c r="B607" s="19">
        <v>1</v>
      </c>
      <c r="C607" s="9">
        <v>6</v>
      </c>
      <c r="D607" s="221">
        <v>100</v>
      </c>
      <c r="E607" s="218"/>
      <c r="F607" s="219"/>
      <c r="G607" s="219"/>
      <c r="H607" s="219"/>
      <c r="I607" s="219"/>
      <c r="J607" s="219"/>
      <c r="K607" s="219"/>
      <c r="L607" s="219"/>
      <c r="M607" s="219"/>
      <c r="N607" s="219"/>
      <c r="O607" s="219"/>
      <c r="P607" s="219"/>
      <c r="Q607" s="219"/>
      <c r="R607" s="219"/>
      <c r="S607" s="219"/>
      <c r="T607" s="219"/>
      <c r="U607" s="219"/>
      <c r="V607" s="219"/>
      <c r="W607" s="219"/>
      <c r="X607" s="219"/>
      <c r="Y607" s="219"/>
      <c r="Z607" s="219"/>
      <c r="AA607" s="219"/>
      <c r="AB607" s="219"/>
      <c r="AC607" s="219"/>
      <c r="AD607" s="219"/>
      <c r="AE607" s="219"/>
      <c r="AF607" s="219"/>
      <c r="AG607" s="219"/>
      <c r="AH607" s="219"/>
      <c r="AI607" s="219"/>
      <c r="AJ607" s="219"/>
      <c r="AK607" s="219"/>
      <c r="AL607" s="219"/>
      <c r="AM607" s="219"/>
      <c r="AN607" s="219"/>
      <c r="AO607" s="219"/>
      <c r="AP607" s="219"/>
      <c r="AQ607" s="219"/>
      <c r="AR607" s="219"/>
      <c r="AS607" s="219"/>
      <c r="AT607" s="219"/>
      <c r="AU607" s="219"/>
      <c r="AV607" s="219"/>
      <c r="AW607" s="219"/>
      <c r="AX607" s="219"/>
      <c r="AY607" s="219"/>
      <c r="AZ607" s="219"/>
      <c r="BA607" s="219"/>
      <c r="BB607" s="219"/>
      <c r="BC607" s="219"/>
      <c r="BD607" s="219"/>
      <c r="BE607" s="219"/>
      <c r="BF607" s="219"/>
      <c r="BG607" s="219"/>
      <c r="BH607" s="219"/>
      <c r="BI607" s="219"/>
      <c r="BJ607" s="219"/>
      <c r="BK607" s="219"/>
      <c r="BL607" s="219"/>
      <c r="BM607" s="223"/>
    </row>
    <row r="608" spans="1:65">
      <c r="A608" s="30"/>
      <c r="B608" s="20" t="s">
        <v>256</v>
      </c>
      <c r="C608" s="12"/>
      <c r="D608" s="224">
        <v>183.33333333333334</v>
      </c>
      <c r="E608" s="218"/>
      <c r="F608" s="219"/>
      <c r="G608" s="219"/>
      <c r="H608" s="219"/>
      <c r="I608" s="219"/>
      <c r="J608" s="219"/>
      <c r="K608" s="219"/>
      <c r="L608" s="219"/>
      <c r="M608" s="219"/>
      <c r="N608" s="219"/>
      <c r="O608" s="219"/>
      <c r="P608" s="219"/>
      <c r="Q608" s="219"/>
      <c r="R608" s="219"/>
      <c r="S608" s="219"/>
      <c r="T608" s="219"/>
      <c r="U608" s="219"/>
      <c r="V608" s="219"/>
      <c r="W608" s="219"/>
      <c r="X608" s="219"/>
      <c r="Y608" s="219"/>
      <c r="Z608" s="219"/>
      <c r="AA608" s="219"/>
      <c r="AB608" s="219"/>
      <c r="AC608" s="219"/>
      <c r="AD608" s="219"/>
      <c r="AE608" s="219"/>
      <c r="AF608" s="219"/>
      <c r="AG608" s="219"/>
      <c r="AH608" s="219"/>
      <c r="AI608" s="219"/>
      <c r="AJ608" s="219"/>
      <c r="AK608" s="219"/>
      <c r="AL608" s="219"/>
      <c r="AM608" s="219"/>
      <c r="AN608" s="219"/>
      <c r="AO608" s="219"/>
      <c r="AP608" s="219"/>
      <c r="AQ608" s="219"/>
      <c r="AR608" s="219"/>
      <c r="AS608" s="219"/>
      <c r="AT608" s="219"/>
      <c r="AU608" s="219"/>
      <c r="AV608" s="219"/>
      <c r="AW608" s="219"/>
      <c r="AX608" s="219"/>
      <c r="AY608" s="219"/>
      <c r="AZ608" s="219"/>
      <c r="BA608" s="219"/>
      <c r="BB608" s="219"/>
      <c r="BC608" s="219"/>
      <c r="BD608" s="219"/>
      <c r="BE608" s="219"/>
      <c r="BF608" s="219"/>
      <c r="BG608" s="219"/>
      <c r="BH608" s="219"/>
      <c r="BI608" s="219"/>
      <c r="BJ608" s="219"/>
      <c r="BK608" s="219"/>
      <c r="BL608" s="219"/>
      <c r="BM608" s="223"/>
    </row>
    <row r="609" spans="1:65">
      <c r="A609" s="30"/>
      <c r="B609" s="3" t="s">
        <v>257</v>
      </c>
      <c r="C609" s="29"/>
      <c r="D609" s="221">
        <v>200</v>
      </c>
      <c r="E609" s="218"/>
      <c r="F609" s="219"/>
      <c r="G609" s="219"/>
      <c r="H609" s="219"/>
      <c r="I609" s="219"/>
      <c r="J609" s="219"/>
      <c r="K609" s="219"/>
      <c r="L609" s="219"/>
      <c r="M609" s="219"/>
      <c r="N609" s="219"/>
      <c r="O609" s="219"/>
      <c r="P609" s="219"/>
      <c r="Q609" s="219"/>
      <c r="R609" s="219"/>
      <c r="S609" s="219"/>
      <c r="T609" s="219"/>
      <c r="U609" s="219"/>
      <c r="V609" s="219"/>
      <c r="W609" s="219"/>
      <c r="X609" s="219"/>
      <c r="Y609" s="219"/>
      <c r="Z609" s="219"/>
      <c r="AA609" s="219"/>
      <c r="AB609" s="219"/>
      <c r="AC609" s="219"/>
      <c r="AD609" s="219"/>
      <c r="AE609" s="219"/>
      <c r="AF609" s="219"/>
      <c r="AG609" s="219"/>
      <c r="AH609" s="219"/>
      <c r="AI609" s="219"/>
      <c r="AJ609" s="219"/>
      <c r="AK609" s="219"/>
      <c r="AL609" s="219"/>
      <c r="AM609" s="219"/>
      <c r="AN609" s="219"/>
      <c r="AO609" s="219"/>
      <c r="AP609" s="219"/>
      <c r="AQ609" s="219"/>
      <c r="AR609" s="219"/>
      <c r="AS609" s="219"/>
      <c r="AT609" s="219"/>
      <c r="AU609" s="219"/>
      <c r="AV609" s="219"/>
      <c r="AW609" s="219"/>
      <c r="AX609" s="219"/>
      <c r="AY609" s="219"/>
      <c r="AZ609" s="219"/>
      <c r="BA609" s="219"/>
      <c r="BB609" s="219"/>
      <c r="BC609" s="219"/>
      <c r="BD609" s="219"/>
      <c r="BE609" s="219"/>
      <c r="BF609" s="219"/>
      <c r="BG609" s="219"/>
      <c r="BH609" s="219"/>
      <c r="BI609" s="219"/>
      <c r="BJ609" s="219"/>
      <c r="BK609" s="219"/>
      <c r="BL609" s="219"/>
      <c r="BM609" s="223"/>
    </row>
    <row r="610" spans="1:65">
      <c r="A610" s="30"/>
      <c r="B610" s="3" t="s">
        <v>258</v>
      </c>
      <c r="C610" s="29"/>
      <c r="D610" s="221">
        <v>40.824829046386327</v>
      </c>
      <c r="E610" s="218"/>
      <c r="F610" s="219"/>
      <c r="G610" s="219"/>
      <c r="H610" s="219"/>
      <c r="I610" s="219"/>
      <c r="J610" s="219"/>
      <c r="K610" s="219"/>
      <c r="L610" s="219"/>
      <c r="M610" s="219"/>
      <c r="N610" s="219"/>
      <c r="O610" s="219"/>
      <c r="P610" s="219"/>
      <c r="Q610" s="219"/>
      <c r="R610" s="219"/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G610" s="219"/>
      <c r="AH610" s="219"/>
      <c r="AI610" s="219"/>
      <c r="AJ610" s="219"/>
      <c r="AK610" s="219"/>
      <c r="AL610" s="219"/>
      <c r="AM610" s="219"/>
      <c r="AN610" s="219"/>
      <c r="AO610" s="219"/>
      <c r="AP610" s="219"/>
      <c r="AQ610" s="219"/>
      <c r="AR610" s="219"/>
      <c r="AS610" s="219"/>
      <c r="AT610" s="219"/>
      <c r="AU610" s="219"/>
      <c r="AV610" s="219"/>
      <c r="AW610" s="219"/>
      <c r="AX610" s="219"/>
      <c r="AY610" s="219"/>
      <c r="AZ610" s="219"/>
      <c r="BA610" s="219"/>
      <c r="BB610" s="219"/>
      <c r="BC610" s="219"/>
      <c r="BD610" s="219"/>
      <c r="BE610" s="219"/>
      <c r="BF610" s="219"/>
      <c r="BG610" s="219"/>
      <c r="BH610" s="219"/>
      <c r="BI610" s="219"/>
      <c r="BJ610" s="219"/>
      <c r="BK610" s="219"/>
      <c r="BL610" s="219"/>
      <c r="BM610" s="223"/>
    </row>
    <row r="611" spans="1:65">
      <c r="A611" s="30"/>
      <c r="B611" s="3" t="s">
        <v>86</v>
      </c>
      <c r="C611" s="29"/>
      <c r="D611" s="13">
        <v>0.22268088570756178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259</v>
      </c>
      <c r="C612" s="29"/>
      <c r="D612" s="13">
        <v>1.7763568394002505E-15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46" t="s">
        <v>260</v>
      </c>
      <c r="C613" s="47"/>
      <c r="D613" s="45" t="s">
        <v>270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B614" s="31"/>
      <c r="C614" s="20"/>
      <c r="D614" s="20"/>
      <c r="BM614" s="55"/>
    </row>
    <row r="615" spans="1:65" ht="19.5">
      <c r="B615" s="8" t="s">
        <v>551</v>
      </c>
      <c r="BM615" s="28" t="s">
        <v>66</v>
      </c>
    </row>
    <row r="616" spans="1:65" ht="19.5">
      <c r="A616" s="25" t="s">
        <v>326</v>
      </c>
      <c r="B616" s="18" t="s">
        <v>111</v>
      </c>
      <c r="C616" s="15" t="s">
        <v>112</v>
      </c>
      <c r="D616" s="16" t="s">
        <v>233</v>
      </c>
      <c r="E616" s="17" t="s">
        <v>233</v>
      </c>
      <c r="F616" s="17" t="s">
        <v>233</v>
      </c>
      <c r="G616" s="17" t="s">
        <v>233</v>
      </c>
      <c r="H616" s="17" t="s">
        <v>233</v>
      </c>
      <c r="I616" s="17" t="s">
        <v>233</v>
      </c>
      <c r="J616" s="17" t="s">
        <v>233</v>
      </c>
      <c r="K616" s="17" t="s">
        <v>233</v>
      </c>
      <c r="L616" s="17" t="s">
        <v>233</v>
      </c>
      <c r="M616" s="17" t="s">
        <v>233</v>
      </c>
      <c r="N616" s="17" t="s">
        <v>233</v>
      </c>
      <c r="O616" s="17" t="s">
        <v>233</v>
      </c>
      <c r="P616" s="152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 t="s">
        <v>234</v>
      </c>
      <c r="C617" s="9" t="s">
        <v>234</v>
      </c>
      <c r="D617" s="150" t="s">
        <v>279</v>
      </c>
      <c r="E617" s="151" t="s">
        <v>280</v>
      </c>
      <c r="F617" s="151" t="s">
        <v>294</v>
      </c>
      <c r="G617" s="151" t="s">
        <v>303</v>
      </c>
      <c r="H617" s="151" t="s">
        <v>281</v>
      </c>
      <c r="I617" s="151" t="s">
        <v>282</v>
      </c>
      <c r="J617" s="151" t="s">
        <v>283</v>
      </c>
      <c r="K617" s="151" t="s">
        <v>298</v>
      </c>
      <c r="L617" s="151" t="s">
        <v>285</v>
      </c>
      <c r="M617" s="151" t="s">
        <v>286</v>
      </c>
      <c r="N617" s="151" t="s">
        <v>304</v>
      </c>
      <c r="O617" s="151" t="s">
        <v>301</v>
      </c>
      <c r="P617" s="152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 t="s">
        <v>1</v>
      </c>
    </row>
    <row r="618" spans="1:65">
      <c r="A618" s="30"/>
      <c r="B618" s="19"/>
      <c r="C618" s="9"/>
      <c r="D618" s="10" t="s">
        <v>98</v>
      </c>
      <c r="E618" s="11" t="s">
        <v>305</v>
      </c>
      <c r="F618" s="11" t="s">
        <v>305</v>
      </c>
      <c r="G618" s="11" t="s">
        <v>305</v>
      </c>
      <c r="H618" s="11" t="s">
        <v>305</v>
      </c>
      <c r="I618" s="11" t="s">
        <v>98</v>
      </c>
      <c r="J618" s="11" t="s">
        <v>98</v>
      </c>
      <c r="K618" s="11" t="s">
        <v>98</v>
      </c>
      <c r="L618" s="11" t="s">
        <v>305</v>
      </c>
      <c r="M618" s="11" t="s">
        <v>305</v>
      </c>
      <c r="N618" s="11" t="s">
        <v>305</v>
      </c>
      <c r="O618" s="11" t="s">
        <v>305</v>
      </c>
      <c r="P618" s="152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2</v>
      </c>
    </row>
    <row r="619" spans="1:65">
      <c r="A619" s="30"/>
      <c r="B619" s="19"/>
      <c r="C619" s="9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152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3</v>
      </c>
    </row>
    <row r="620" spans="1:65">
      <c r="A620" s="30"/>
      <c r="B620" s="18">
        <v>1</v>
      </c>
      <c r="C620" s="14">
        <v>1</v>
      </c>
      <c r="D620" s="147">
        <v>8.44</v>
      </c>
      <c r="E620" s="22">
        <v>11.55</v>
      </c>
      <c r="F620" s="22">
        <v>10.7</v>
      </c>
      <c r="G620" s="22">
        <v>11.4</v>
      </c>
      <c r="H620" s="22">
        <v>12.407</v>
      </c>
      <c r="I620" s="22">
        <v>11.4</v>
      </c>
      <c r="J620" s="22">
        <v>12.18</v>
      </c>
      <c r="K620" s="22">
        <v>11.30184</v>
      </c>
      <c r="L620" s="22">
        <v>11.3</v>
      </c>
      <c r="M620" s="22">
        <v>10.439</v>
      </c>
      <c r="N620" s="22">
        <v>12.044</v>
      </c>
      <c r="O620" s="22">
        <v>11.61</v>
      </c>
      <c r="P620" s="152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>
        <v>1</v>
      </c>
      <c r="C621" s="9">
        <v>2</v>
      </c>
      <c r="D621" s="148">
        <v>8.33</v>
      </c>
      <c r="E621" s="11">
        <v>11.5</v>
      </c>
      <c r="F621" s="11">
        <v>11</v>
      </c>
      <c r="G621" s="11">
        <v>11.45</v>
      </c>
      <c r="H621" s="11">
        <v>12.493</v>
      </c>
      <c r="I621" s="11">
        <v>11.3</v>
      </c>
      <c r="J621" s="11">
        <v>12.17</v>
      </c>
      <c r="K621" s="11">
        <v>11.319140000000001</v>
      </c>
      <c r="L621" s="11">
        <v>11.5</v>
      </c>
      <c r="M621" s="11">
        <v>10.525</v>
      </c>
      <c r="N621" s="11">
        <v>11.936999999999999</v>
      </c>
      <c r="O621" s="11">
        <v>11.56</v>
      </c>
      <c r="P621" s="152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e">
        <v>#N/A</v>
      </c>
    </row>
    <row r="622" spans="1:65">
      <c r="A622" s="30"/>
      <c r="B622" s="19">
        <v>1</v>
      </c>
      <c r="C622" s="9">
        <v>3</v>
      </c>
      <c r="D622" s="148">
        <v>8.49</v>
      </c>
      <c r="E622" s="11">
        <v>11.6</v>
      </c>
      <c r="F622" s="11">
        <v>10.8</v>
      </c>
      <c r="G622" s="11">
        <v>11.5</v>
      </c>
      <c r="H622" s="11">
        <v>12.577999999999999</v>
      </c>
      <c r="I622" s="11">
        <v>11.3</v>
      </c>
      <c r="J622" s="11">
        <v>12.31</v>
      </c>
      <c r="K622" s="11">
        <v>11.318210000000001</v>
      </c>
      <c r="L622" s="11">
        <v>11.4</v>
      </c>
      <c r="M622" s="11">
        <v>10.461</v>
      </c>
      <c r="N622" s="11">
        <v>11.958</v>
      </c>
      <c r="O622" s="11">
        <v>11.52</v>
      </c>
      <c r="P622" s="152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16</v>
      </c>
    </row>
    <row r="623" spans="1:65">
      <c r="A623" s="30"/>
      <c r="B623" s="19">
        <v>1</v>
      </c>
      <c r="C623" s="9">
        <v>4</v>
      </c>
      <c r="D623" s="148">
        <v>8.3719999999999999</v>
      </c>
      <c r="E623" s="11">
        <v>11.55</v>
      </c>
      <c r="F623" s="11">
        <v>10.95</v>
      </c>
      <c r="G623" s="11">
        <v>11.5</v>
      </c>
      <c r="H623" s="11">
        <v>12.577999999999999</v>
      </c>
      <c r="I623" s="11">
        <v>11.4</v>
      </c>
      <c r="J623" s="11">
        <v>12.16</v>
      </c>
      <c r="K623" s="11">
        <v>11.29974</v>
      </c>
      <c r="L623" s="11">
        <v>11</v>
      </c>
      <c r="M623" s="11">
        <v>10.503</v>
      </c>
      <c r="N623" s="11">
        <v>11.83</v>
      </c>
      <c r="O623" s="11">
        <v>12.02</v>
      </c>
      <c r="P623" s="152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11.54129603030303</v>
      </c>
    </row>
    <row r="624" spans="1:65">
      <c r="A624" s="30"/>
      <c r="B624" s="19">
        <v>1</v>
      </c>
      <c r="C624" s="9">
        <v>5</v>
      </c>
      <c r="D624" s="148">
        <v>8.41</v>
      </c>
      <c r="E624" s="11">
        <v>11.6</v>
      </c>
      <c r="F624" s="11">
        <v>11.3</v>
      </c>
      <c r="G624" s="11">
        <v>11.45</v>
      </c>
      <c r="H624" s="11">
        <v>12.792</v>
      </c>
      <c r="I624" s="11">
        <v>11.5</v>
      </c>
      <c r="J624" s="149">
        <v>12.85</v>
      </c>
      <c r="K624" s="11">
        <v>11.37116</v>
      </c>
      <c r="L624" s="11">
        <v>11.35</v>
      </c>
      <c r="M624" s="11">
        <v>10.503</v>
      </c>
      <c r="N624" s="11">
        <v>12.108000000000001</v>
      </c>
      <c r="O624" s="11">
        <v>11.61</v>
      </c>
      <c r="P624" s="152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28</v>
      </c>
    </row>
    <row r="625" spans="1:65">
      <c r="A625" s="30"/>
      <c r="B625" s="19">
        <v>1</v>
      </c>
      <c r="C625" s="9">
        <v>6</v>
      </c>
      <c r="D625" s="148">
        <v>8.3000000000000007</v>
      </c>
      <c r="E625" s="11">
        <v>11.65</v>
      </c>
      <c r="F625" s="11">
        <v>11.15</v>
      </c>
      <c r="G625" s="11">
        <v>11.5</v>
      </c>
      <c r="H625" s="11">
        <v>12.728</v>
      </c>
      <c r="I625" s="11">
        <v>11.5</v>
      </c>
      <c r="J625" s="11">
        <v>12.12</v>
      </c>
      <c r="K625" s="11">
        <v>11.277560000000001</v>
      </c>
      <c r="L625" s="11">
        <v>11.15</v>
      </c>
      <c r="M625" s="11">
        <v>10.461</v>
      </c>
      <c r="N625" s="11">
        <v>12.129</v>
      </c>
      <c r="O625" s="11"/>
      <c r="P625" s="152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20" t="s">
        <v>256</v>
      </c>
      <c r="C626" s="12"/>
      <c r="D626" s="23">
        <v>8.3903333333333325</v>
      </c>
      <c r="E626" s="23">
        <v>11.575000000000001</v>
      </c>
      <c r="F626" s="23">
        <v>10.983333333333334</v>
      </c>
      <c r="G626" s="23">
        <v>11.466666666666667</v>
      </c>
      <c r="H626" s="23">
        <v>12.595999999999998</v>
      </c>
      <c r="I626" s="23">
        <v>11.4</v>
      </c>
      <c r="J626" s="23">
        <v>12.298333333333334</v>
      </c>
      <c r="K626" s="23">
        <v>11.314608333333334</v>
      </c>
      <c r="L626" s="23">
        <v>11.283333333333333</v>
      </c>
      <c r="M626" s="23">
        <v>10.481999999999999</v>
      </c>
      <c r="N626" s="23">
        <v>12.000999999999999</v>
      </c>
      <c r="O626" s="23">
        <v>11.663999999999998</v>
      </c>
      <c r="P626" s="152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257</v>
      </c>
      <c r="C627" s="29"/>
      <c r="D627" s="11">
        <v>8.391</v>
      </c>
      <c r="E627" s="11">
        <v>11.574999999999999</v>
      </c>
      <c r="F627" s="11">
        <v>10.975</v>
      </c>
      <c r="G627" s="11">
        <v>11.475</v>
      </c>
      <c r="H627" s="11">
        <v>12.577999999999999</v>
      </c>
      <c r="I627" s="11">
        <v>11.4</v>
      </c>
      <c r="J627" s="11">
        <v>12.175000000000001</v>
      </c>
      <c r="K627" s="11">
        <v>11.310025</v>
      </c>
      <c r="L627" s="11">
        <v>11.324999999999999</v>
      </c>
      <c r="M627" s="11">
        <v>10.481999999999999</v>
      </c>
      <c r="N627" s="11">
        <v>12.001000000000001</v>
      </c>
      <c r="O627" s="11">
        <v>11.61</v>
      </c>
      <c r="P627" s="152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258</v>
      </c>
      <c r="C628" s="29"/>
      <c r="D628" s="24">
        <v>7.0602171826840004E-2</v>
      </c>
      <c r="E628" s="24">
        <v>5.2440442408507475E-2</v>
      </c>
      <c r="F628" s="24">
        <v>0.22060522810365762</v>
      </c>
      <c r="G628" s="24">
        <v>4.0824829046386304E-2</v>
      </c>
      <c r="H628" s="24">
        <v>0.14340013946994601</v>
      </c>
      <c r="I628" s="24">
        <v>8.9442719099991269E-2</v>
      </c>
      <c r="J628" s="24">
        <v>0.27780688736362652</v>
      </c>
      <c r="K628" s="24">
        <v>3.1585679297217034E-2</v>
      </c>
      <c r="L628" s="24">
        <v>0.18073922282301277</v>
      </c>
      <c r="M628" s="24">
        <v>3.3051475004907148E-2</v>
      </c>
      <c r="N628" s="24">
        <v>0.11390171201522838</v>
      </c>
      <c r="O628" s="24">
        <v>0.20255863348670172</v>
      </c>
      <c r="P628" s="205"/>
      <c r="Q628" s="206"/>
      <c r="R628" s="206"/>
      <c r="S628" s="206"/>
      <c r="T628" s="206"/>
      <c r="U628" s="206"/>
      <c r="V628" s="206"/>
      <c r="W628" s="206"/>
      <c r="X628" s="206"/>
      <c r="Y628" s="206"/>
      <c r="Z628" s="206"/>
      <c r="AA628" s="206"/>
      <c r="AB628" s="206"/>
      <c r="AC628" s="206"/>
      <c r="AD628" s="206"/>
      <c r="AE628" s="206"/>
      <c r="AF628" s="206"/>
      <c r="AG628" s="206"/>
      <c r="AH628" s="206"/>
      <c r="AI628" s="206"/>
      <c r="AJ628" s="206"/>
      <c r="AK628" s="206"/>
      <c r="AL628" s="206"/>
      <c r="AM628" s="206"/>
      <c r="AN628" s="206"/>
      <c r="AO628" s="206"/>
      <c r="AP628" s="206"/>
      <c r="AQ628" s="206"/>
      <c r="AR628" s="206"/>
      <c r="AS628" s="206"/>
      <c r="AT628" s="206"/>
      <c r="AU628" s="206"/>
      <c r="AV628" s="206"/>
      <c r="AW628" s="206"/>
      <c r="AX628" s="206"/>
      <c r="AY628" s="206"/>
      <c r="AZ628" s="206"/>
      <c r="BA628" s="206"/>
      <c r="BB628" s="206"/>
      <c r="BC628" s="206"/>
      <c r="BD628" s="206"/>
      <c r="BE628" s="206"/>
      <c r="BF628" s="206"/>
      <c r="BG628" s="206"/>
      <c r="BH628" s="206"/>
      <c r="BI628" s="206"/>
      <c r="BJ628" s="206"/>
      <c r="BK628" s="206"/>
      <c r="BL628" s="206"/>
      <c r="BM628" s="56"/>
    </row>
    <row r="629" spans="1:65">
      <c r="A629" s="30"/>
      <c r="B629" s="3" t="s">
        <v>86</v>
      </c>
      <c r="C629" s="29"/>
      <c r="D629" s="13">
        <v>8.4147040435628324E-3</v>
      </c>
      <c r="E629" s="13">
        <v>4.5304917847522651E-3</v>
      </c>
      <c r="F629" s="13">
        <v>2.0085453241607671E-2</v>
      </c>
      <c r="G629" s="13">
        <v>3.5603048586964801E-3</v>
      </c>
      <c r="H629" s="13">
        <v>1.1384577601615277E-2</v>
      </c>
      <c r="I629" s="13">
        <v>7.845852552630813E-3</v>
      </c>
      <c r="J629" s="13">
        <v>2.2588986640218987E-2</v>
      </c>
      <c r="K629" s="13">
        <v>2.7915839741588077E-3</v>
      </c>
      <c r="L629" s="13">
        <v>1.6018247222128162E-2</v>
      </c>
      <c r="M629" s="13">
        <v>3.1531649499052803E-3</v>
      </c>
      <c r="N629" s="13">
        <v>9.4910184164009991E-3</v>
      </c>
      <c r="O629" s="13">
        <v>1.7366137987543016E-2</v>
      </c>
      <c r="P629" s="152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3" t="s">
        <v>259</v>
      </c>
      <c r="C630" s="29"/>
      <c r="D630" s="13">
        <v>-0.27301636564008713</v>
      </c>
      <c r="E630" s="13">
        <v>2.9202933196130765E-3</v>
      </c>
      <c r="F630" s="13">
        <v>-4.8344890860151146E-2</v>
      </c>
      <c r="G630" s="13">
        <v>-6.4662896992170316E-3</v>
      </c>
      <c r="H630" s="13">
        <v>9.138522804784821E-2</v>
      </c>
      <c r="I630" s="13">
        <v>-1.2242648480035534E-2</v>
      </c>
      <c r="J630" s="13">
        <v>6.5593786091493689E-2</v>
      </c>
      <c r="K630" s="13">
        <v>-1.9641442033416445E-2</v>
      </c>
      <c r="L630" s="13">
        <v>-2.2351276346467941E-2</v>
      </c>
      <c r="M630" s="13">
        <v>-9.178310889190644E-2</v>
      </c>
      <c r="N630" s="13">
        <v>3.9831225929043201E-2</v>
      </c>
      <c r="O630" s="13">
        <v>1.0631732292005536E-2</v>
      </c>
      <c r="P630" s="152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46" t="s">
        <v>260</v>
      </c>
      <c r="C631" s="47"/>
      <c r="D631" s="45">
        <v>6.03</v>
      </c>
      <c r="E631" s="45">
        <v>0.28000000000000003</v>
      </c>
      <c r="F631" s="45">
        <v>0.89</v>
      </c>
      <c r="G631" s="45">
        <v>7.0000000000000007E-2</v>
      </c>
      <c r="H631" s="45">
        <v>2.2999999999999998</v>
      </c>
      <c r="I631" s="45">
        <v>7.0000000000000007E-2</v>
      </c>
      <c r="J631" s="45">
        <v>1.71</v>
      </c>
      <c r="K631" s="45">
        <v>0.24</v>
      </c>
      <c r="L631" s="45">
        <v>0.3</v>
      </c>
      <c r="M631" s="45">
        <v>1.88</v>
      </c>
      <c r="N631" s="45">
        <v>1.1200000000000001</v>
      </c>
      <c r="O631" s="45">
        <v>0.46</v>
      </c>
      <c r="P631" s="152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B632" s="31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BM632" s="55"/>
    </row>
    <row r="633" spans="1:65" ht="15">
      <c r="B633" s="8" t="s">
        <v>552</v>
      </c>
      <c r="BM633" s="28" t="s">
        <v>66</v>
      </c>
    </row>
    <row r="634" spans="1:65" ht="15">
      <c r="A634" s="25" t="s">
        <v>15</v>
      </c>
      <c r="B634" s="18" t="s">
        <v>111</v>
      </c>
      <c r="C634" s="15" t="s">
        <v>112</v>
      </c>
      <c r="D634" s="16" t="s">
        <v>233</v>
      </c>
      <c r="E634" s="17" t="s">
        <v>233</v>
      </c>
      <c r="F634" s="17" t="s">
        <v>233</v>
      </c>
      <c r="G634" s="17" t="s">
        <v>233</v>
      </c>
      <c r="H634" s="17" t="s">
        <v>233</v>
      </c>
      <c r="I634" s="17" t="s">
        <v>233</v>
      </c>
      <c r="J634" s="17" t="s">
        <v>233</v>
      </c>
      <c r="K634" s="152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 t="s">
        <v>234</v>
      </c>
      <c r="C635" s="9" t="s">
        <v>234</v>
      </c>
      <c r="D635" s="150" t="s">
        <v>280</v>
      </c>
      <c r="E635" s="151" t="s">
        <v>294</v>
      </c>
      <c r="F635" s="151" t="s">
        <v>303</v>
      </c>
      <c r="G635" s="151" t="s">
        <v>281</v>
      </c>
      <c r="H635" s="151" t="s">
        <v>298</v>
      </c>
      <c r="I635" s="151" t="s">
        <v>285</v>
      </c>
      <c r="J635" s="151" t="s">
        <v>286</v>
      </c>
      <c r="K635" s="152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 t="s">
        <v>3</v>
      </c>
    </row>
    <row r="636" spans="1:65">
      <c r="A636" s="30"/>
      <c r="B636" s="19"/>
      <c r="C636" s="9"/>
      <c r="D636" s="10" t="s">
        <v>305</v>
      </c>
      <c r="E636" s="11" t="s">
        <v>305</v>
      </c>
      <c r="F636" s="11" t="s">
        <v>305</v>
      </c>
      <c r="G636" s="11" t="s">
        <v>305</v>
      </c>
      <c r="H636" s="11" t="s">
        <v>98</v>
      </c>
      <c r="I636" s="11" t="s">
        <v>305</v>
      </c>
      <c r="J636" s="11" t="s">
        <v>305</v>
      </c>
      <c r="K636" s="152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0</v>
      </c>
    </row>
    <row r="637" spans="1:65">
      <c r="A637" s="30"/>
      <c r="B637" s="19"/>
      <c r="C637" s="9"/>
      <c r="D637" s="26"/>
      <c r="E637" s="26"/>
      <c r="F637" s="26"/>
      <c r="G637" s="26"/>
      <c r="H637" s="26"/>
      <c r="I637" s="26"/>
      <c r="J637" s="26"/>
      <c r="K637" s="152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0</v>
      </c>
    </row>
    <row r="638" spans="1:65">
      <c r="A638" s="30"/>
      <c r="B638" s="18">
        <v>1</v>
      </c>
      <c r="C638" s="14">
        <v>1</v>
      </c>
      <c r="D638" s="226" t="s">
        <v>103</v>
      </c>
      <c r="E638" s="226" t="s">
        <v>103</v>
      </c>
      <c r="F638" s="216" t="s">
        <v>95</v>
      </c>
      <c r="G638" s="216" t="s">
        <v>95</v>
      </c>
      <c r="H638" s="226" t="s">
        <v>318</v>
      </c>
      <c r="I638" s="216">
        <v>50</v>
      </c>
      <c r="J638" s="216" t="s">
        <v>95</v>
      </c>
      <c r="K638" s="218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9"/>
      <c r="AT638" s="219"/>
      <c r="AU638" s="219"/>
      <c r="AV638" s="219"/>
      <c r="AW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20">
        <v>1</v>
      </c>
    </row>
    <row r="639" spans="1:65">
      <c r="A639" s="30"/>
      <c r="B639" s="19">
        <v>1</v>
      </c>
      <c r="C639" s="9">
        <v>2</v>
      </c>
      <c r="D639" s="227" t="s">
        <v>103</v>
      </c>
      <c r="E639" s="227">
        <v>50</v>
      </c>
      <c r="F639" s="221" t="s">
        <v>95</v>
      </c>
      <c r="G639" s="221" t="s">
        <v>95</v>
      </c>
      <c r="H639" s="227" t="s">
        <v>318</v>
      </c>
      <c r="I639" s="221">
        <v>89.999999999999986</v>
      </c>
      <c r="J639" s="221" t="s">
        <v>95</v>
      </c>
      <c r="K639" s="218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9"/>
      <c r="AT639" s="219"/>
      <c r="AU639" s="219"/>
      <c r="AV639" s="219"/>
      <c r="AW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20">
        <v>25</v>
      </c>
    </row>
    <row r="640" spans="1:65">
      <c r="A640" s="30"/>
      <c r="B640" s="19">
        <v>1</v>
      </c>
      <c r="C640" s="9">
        <v>3</v>
      </c>
      <c r="D640" s="227" t="s">
        <v>103</v>
      </c>
      <c r="E640" s="227">
        <v>120</v>
      </c>
      <c r="F640" s="221" t="s">
        <v>95</v>
      </c>
      <c r="G640" s="221" t="s">
        <v>95</v>
      </c>
      <c r="H640" s="227" t="s">
        <v>318</v>
      </c>
      <c r="I640" s="221" t="s">
        <v>103</v>
      </c>
      <c r="J640" s="221" t="s">
        <v>95</v>
      </c>
      <c r="K640" s="218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19"/>
      <c r="AT640" s="219"/>
      <c r="AU640" s="219"/>
      <c r="AV640" s="219"/>
      <c r="AW640" s="219"/>
      <c r="AX640" s="219"/>
      <c r="AY640" s="219"/>
      <c r="AZ640" s="219"/>
      <c r="BA640" s="219"/>
      <c r="BB640" s="219"/>
      <c r="BC640" s="219"/>
      <c r="BD640" s="219"/>
      <c r="BE640" s="219"/>
      <c r="BF640" s="219"/>
      <c r="BG640" s="219"/>
      <c r="BH640" s="219"/>
      <c r="BI640" s="219"/>
      <c r="BJ640" s="219"/>
      <c r="BK640" s="219"/>
      <c r="BL640" s="219"/>
      <c r="BM640" s="220">
        <v>16</v>
      </c>
    </row>
    <row r="641" spans="1:65">
      <c r="A641" s="30"/>
      <c r="B641" s="19">
        <v>1</v>
      </c>
      <c r="C641" s="9">
        <v>4</v>
      </c>
      <c r="D641" s="227" t="s">
        <v>103</v>
      </c>
      <c r="E641" s="227">
        <v>70.000000000000014</v>
      </c>
      <c r="F641" s="221" t="s">
        <v>95</v>
      </c>
      <c r="G641" s="221" t="s">
        <v>95</v>
      </c>
      <c r="H641" s="227" t="s">
        <v>318</v>
      </c>
      <c r="I641" s="221">
        <v>80</v>
      </c>
      <c r="J641" s="221" t="s">
        <v>95</v>
      </c>
      <c r="K641" s="218"/>
      <c r="L641" s="219"/>
      <c r="M641" s="219"/>
      <c r="N641" s="219"/>
      <c r="O641" s="219"/>
      <c r="P641" s="219"/>
      <c r="Q641" s="219"/>
      <c r="R641" s="219"/>
      <c r="S641" s="219"/>
      <c r="T641" s="219"/>
      <c r="U641" s="219"/>
      <c r="V641" s="219"/>
      <c r="W641" s="219"/>
      <c r="X641" s="219"/>
      <c r="Y641" s="219"/>
      <c r="Z641" s="219"/>
      <c r="AA641" s="219"/>
      <c r="AB641" s="219"/>
      <c r="AC641" s="219"/>
      <c r="AD641" s="219"/>
      <c r="AE641" s="219"/>
      <c r="AF641" s="219"/>
      <c r="AG641" s="219"/>
      <c r="AH641" s="219"/>
      <c r="AI641" s="219"/>
      <c r="AJ641" s="219"/>
      <c r="AK641" s="219"/>
      <c r="AL641" s="219"/>
      <c r="AM641" s="219"/>
      <c r="AN641" s="219"/>
      <c r="AO641" s="219"/>
      <c r="AP641" s="219"/>
      <c r="AQ641" s="219"/>
      <c r="AR641" s="219"/>
      <c r="AS641" s="219"/>
      <c r="AT641" s="219"/>
      <c r="AU641" s="219"/>
      <c r="AV641" s="219"/>
      <c r="AW641" s="219"/>
      <c r="AX641" s="219"/>
      <c r="AY641" s="219"/>
      <c r="AZ641" s="219"/>
      <c r="BA641" s="219"/>
      <c r="BB641" s="219"/>
      <c r="BC641" s="219"/>
      <c r="BD641" s="219"/>
      <c r="BE641" s="219"/>
      <c r="BF641" s="219"/>
      <c r="BG641" s="219"/>
      <c r="BH641" s="219"/>
      <c r="BI641" s="219"/>
      <c r="BJ641" s="219"/>
      <c r="BK641" s="219"/>
      <c r="BL641" s="219"/>
      <c r="BM641" s="220" t="s">
        <v>95</v>
      </c>
    </row>
    <row r="642" spans="1:65">
      <c r="A642" s="30"/>
      <c r="B642" s="19">
        <v>1</v>
      </c>
      <c r="C642" s="9">
        <v>5</v>
      </c>
      <c r="D642" s="227" t="s">
        <v>103</v>
      </c>
      <c r="E642" s="227">
        <v>70.000000000000014</v>
      </c>
      <c r="F642" s="221" t="s">
        <v>95</v>
      </c>
      <c r="G642" s="221" t="s">
        <v>95</v>
      </c>
      <c r="H642" s="227" t="s">
        <v>318</v>
      </c>
      <c r="I642" s="221" t="s">
        <v>103</v>
      </c>
      <c r="J642" s="221" t="s">
        <v>95</v>
      </c>
      <c r="K642" s="218"/>
      <c r="L642" s="219"/>
      <c r="M642" s="219"/>
      <c r="N642" s="219"/>
      <c r="O642" s="219"/>
      <c r="P642" s="219"/>
      <c r="Q642" s="219"/>
      <c r="R642" s="219"/>
      <c r="S642" s="219"/>
      <c r="T642" s="219"/>
      <c r="U642" s="219"/>
      <c r="V642" s="219"/>
      <c r="W642" s="219"/>
      <c r="X642" s="219"/>
      <c r="Y642" s="219"/>
      <c r="Z642" s="219"/>
      <c r="AA642" s="219"/>
      <c r="AB642" s="219"/>
      <c r="AC642" s="219"/>
      <c r="AD642" s="219"/>
      <c r="AE642" s="219"/>
      <c r="AF642" s="219"/>
      <c r="AG642" s="219"/>
      <c r="AH642" s="219"/>
      <c r="AI642" s="219"/>
      <c r="AJ642" s="219"/>
      <c r="AK642" s="219"/>
      <c r="AL642" s="219"/>
      <c r="AM642" s="219"/>
      <c r="AN642" s="219"/>
      <c r="AO642" s="219"/>
      <c r="AP642" s="219"/>
      <c r="AQ642" s="219"/>
      <c r="AR642" s="219"/>
      <c r="AS642" s="219"/>
      <c r="AT642" s="219"/>
      <c r="AU642" s="219"/>
      <c r="AV642" s="219"/>
      <c r="AW642" s="219"/>
      <c r="AX642" s="219"/>
      <c r="AY642" s="219"/>
      <c r="AZ642" s="219"/>
      <c r="BA642" s="219"/>
      <c r="BB642" s="219"/>
      <c r="BC642" s="219"/>
      <c r="BD642" s="219"/>
      <c r="BE642" s="219"/>
      <c r="BF642" s="219"/>
      <c r="BG642" s="219"/>
      <c r="BH642" s="219"/>
      <c r="BI642" s="219"/>
      <c r="BJ642" s="219"/>
      <c r="BK642" s="219"/>
      <c r="BL642" s="219"/>
      <c r="BM642" s="220">
        <v>29</v>
      </c>
    </row>
    <row r="643" spans="1:65">
      <c r="A643" s="30"/>
      <c r="B643" s="19">
        <v>1</v>
      </c>
      <c r="C643" s="9">
        <v>6</v>
      </c>
      <c r="D643" s="227" t="s">
        <v>103</v>
      </c>
      <c r="E643" s="227">
        <v>60</v>
      </c>
      <c r="F643" s="221" t="s">
        <v>95</v>
      </c>
      <c r="G643" s="221" t="s">
        <v>95</v>
      </c>
      <c r="H643" s="227" t="s">
        <v>318</v>
      </c>
      <c r="I643" s="221" t="s">
        <v>103</v>
      </c>
      <c r="J643" s="221" t="s">
        <v>95</v>
      </c>
      <c r="K643" s="218"/>
      <c r="L643" s="219"/>
      <c r="M643" s="219"/>
      <c r="N643" s="219"/>
      <c r="O643" s="219"/>
      <c r="P643" s="219"/>
      <c r="Q643" s="219"/>
      <c r="R643" s="219"/>
      <c r="S643" s="219"/>
      <c r="T643" s="219"/>
      <c r="U643" s="219"/>
      <c r="V643" s="219"/>
      <c r="W643" s="219"/>
      <c r="X643" s="219"/>
      <c r="Y643" s="219"/>
      <c r="Z643" s="219"/>
      <c r="AA643" s="219"/>
      <c r="AB643" s="219"/>
      <c r="AC643" s="219"/>
      <c r="AD643" s="219"/>
      <c r="AE643" s="219"/>
      <c r="AF643" s="219"/>
      <c r="AG643" s="219"/>
      <c r="AH643" s="219"/>
      <c r="AI643" s="219"/>
      <c r="AJ643" s="219"/>
      <c r="AK643" s="219"/>
      <c r="AL643" s="219"/>
      <c r="AM643" s="219"/>
      <c r="AN643" s="219"/>
      <c r="AO643" s="219"/>
      <c r="AP643" s="219"/>
      <c r="AQ643" s="219"/>
      <c r="AR643" s="219"/>
      <c r="AS643" s="219"/>
      <c r="AT643" s="219"/>
      <c r="AU643" s="219"/>
      <c r="AV643" s="219"/>
      <c r="AW643" s="219"/>
      <c r="AX643" s="219"/>
      <c r="AY643" s="219"/>
      <c r="AZ643" s="219"/>
      <c r="BA643" s="219"/>
      <c r="BB643" s="219"/>
      <c r="BC643" s="219"/>
      <c r="BD643" s="219"/>
      <c r="BE643" s="219"/>
      <c r="BF643" s="219"/>
      <c r="BG643" s="219"/>
      <c r="BH643" s="219"/>
      <c r="BI643" s="219"/>
      <c r="BJ643" s="219"/>
      <c r="BK643" s="219"/>
      <c r="BL643" s="219"/>
      <c r="BM643" s="223"/>
    </row>
    <row r="644" spans="1:65">
      <c r="A644" s="30"/>
      <c r="B644" s="20" t="s">
        <v>256</v>
      </c>
      <c r="C644" s="12"/>
      <c r="D644" s="224" t="s">
        <v>675</v>
      </c>
      <c r="E644" s="224">
        <v>74</v>
      </c>
      <c r="F644" s="224" t="s">
        <v>675</v>
      </c>
      <c r="G644" s="224" t="s">
        <v>675</v>
      </c>
      <c r="H644" s="224" t="s">
        <v>675</v>
      </c>
      <c r="I644" s="224">
        <v>73.333333333333329</v>
      </c>
      <c r="J644" s="224" t="s">
        <v>675</v>
      </c>
      <c r="K644" s="218"/>
      <c r="L644" s="219"/>
      <c r="M644" s="219"/>
      <c r="N644" s="219"/>
      <c r="O644" s="219"/>
      <c r="P644" s="219"/>
      <c r="Q644" s="219"/>
      <c r="R644" s="219"/>
      <c r="S644" s="219"/>
      <c r="T644" s="219"/>
      <c r="U644" s="219"/>
      <c r="V644" s="219"/>
      <c r="W644" s="219"/>
      <c r="X644" s="219"/>
      <c r="Y644" s="219"/>
      <c r="Z644" s="219"/>
      <c r="AA644" s="219"/>
      <c r="AB644" s="219"/>
      <c r="AC644" s="219"/>
      <c r="AD644" s="219"/>
      <c r="AE644" s="219"/>
      <c r="AF644" s="219"/>
      <c r="AG644" s="219"/>
      <c r="AH644" s="219"/>
      <c r="AI644" s="219"/>
      <c r="AJ644" s="219"/>
      <c r="AK644" s="219"/>
      <c r="AL644" s="219"/>
      <c r="AM644" s="219"/>
      <c r="AN644" s="219"/>
      <c r="AO644" s="219"/>
      <c r="AP644" s="219"/>
      <c r="AQ644" s="219"/>
      <c r="AR644" s="219"/>
      <c r="AS644" s="219"/>
      <c r="AT644" s="219"/>
      <c r="AU644" s="219"/>
      <c r="AV644" s="219"/>
      <c r="AW644" s="219"/>
      <c r="AX644" s="219"/>
      <c r="AY644" s="219"/>
      <c r="AZ644" s="219"/>
      <c r="BA644" s="219"/>
      <c r="BB644" s="219"/>
      <c r="BC644" s="219"/>
      <c r="BD644" s="219"/>
      <c r="BE644" s="219"/>
      <c r="BF644" s="219"/>
      <c r="BG644" s="219"/>
      <c r="BH644" s="219"/>
      <c r="BI644" s="219"/>
      <c r="BJ644" s="219"/>
      <c r="BK644" s="219"/>
      <c r="BL644" s="219"/>
      <c r="BM644" s="223"/>
    </row>
    <row r="645" spans="1:65">
      <c r="A645" s="30"/>
      <c r="B645" s="3" t="s">
        <v>257</v>
      </c>
      <c r="C645" s="29"/>
      <c r="D645" s="221" t="s">
        <v>675</v>
      </c>
      <c r="E645" s="221">
        <v>70.000000000000014</v>
      </c>
      <c r="F645" s="221" t="s">
        <v>675</v>
      </c>
      <c r="G645" s="221" t="s">
        <v>675</v>
      </c>
      <c r="H645" s="221" t="s">
        <v>675</v>
      </c>
      <c r="I645" s="221">
        <v>80</v>
      </c>
      <c r="J645" s="221" t="s">
        <v>675</v>
      </c>
      <c r="K645" s="218"/>
      <c r="L645" s="219"/>
      <c r="M645" s="219"/>
      <c r="N645" s="219"/>
      <c r="O645" s="219"/>
      <c r="P645" s="219"/>
      <c r="Q645" s="219"/>
      <c r="R645" s="219"/>
      <c r="S645" s="219"/>
      <c r="T645" s="219"/>
      <c r="U645" s="219"/>
      <c r="V645" s="219"/>
      <c r="W645" s="219"/>
      <c r="X645" s="219"/>
      <c r="Y645" s="219"/>
      <c r="Z645" s="219"/>
      <c r="AA645" s="219"/>
      <c r="AB645" s="219"/>
      <c r="AC645" s="219"/>
      <c r="AD645" s="219"/>
      <c r="AE645" s="219"/>
      <c r="AF645" s="219"/>
      <c r="AG645" s="219"/>
      <c r="AH645" s="219"/>
      <c r="AI645" s="219"/>
      <c r="AJ645" s="219"/>
      <c r="AK645" s="219"/>
      <c r="AL645" s="219"/>
      <c r="AM645" s="219"/>
      <c r="AN645" s="219"/>
      <c r="AO645" s="219"/>
      <c r="AP645" s="219"/>
      <c r="AQ645" s="219"/>
      <c r="AR645" s="219"/>
      <c r="AS645" s="219"/>
      <c r="AT645" s="219"/>
      <c r="AU645" s="219"/>
      <c r="AV645" s="219"/>
      <c r="AW645" s="219"/>
      <c r="AX645" s="219"/>
      <c r="AY645" s="219"/>
      <c r="AZ645" s="219"/>
      <c r="BA645" s="219"/>
      <c r="BB645" s="219"/>
      <c r="BC645" s="219"/>
      <c r="BD645" s="219"/>
      <c r="BE645" s="219"/>
      <c r="BF645" s="219"/>
      <c r="BG645" s="219"/>
      <c r="BH645" s="219"/>
      <c r="BI645" s="219"/>
      <c r="BJ645" s="219"/>
      <c r="BK645" s="219"/>
      <c r="BL645" s="219"/>
      <c r="BM645" s="223"/>
    </row>
    <row r="646" spans="1:65">
      <c r="A646" s="30"/>
      <c r="B646" s="3" t="s">
        <v>258</v>
      </c>
      <c r="C646" s="29"/>
      <c r="D646" s="221" t="s">
        <v>675</v>
      </c>
      <c r="E646" s="221">
        <v>27.018512172212592</v>
      </c>
      <c r="F646" s="221" t="s">
        <v>675</v>
      </c>
      <c r="G646" s="221" t="s">
        <v>675</v>
      </c>
      <c r="H646" s="221" t="s">
        <v>675</v>
      </c>
      <c r="I646" s="221">
        <v>20.816659994661276</v>
      </c>
      <c r="J646" s="221" t="s">
        <v>675</v>
      </c>
      <c r="K646" s="218"/>
      <c r="L646" s="219"/>
      <c r="M646" s="219"/>
      <c r="N646" s="219"/>
      <c r="O646" s="219"/>
      <c r="P646" s="219"/>
      <c r="Q646" s="219"/>
      <c r="R646" s="219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23"/>
    </row>
    <row r="647" spans="1:65">
      <c r="A647" s="30"/>
      <c r="B647" s="3" t="s">
        <v>86</v>
      </c>
      <c r="C647" s="29"/>
      <c r="D647" s="13" t="s">
        <v>675</v>
      </c>
      <c r="E647" s="13">
        <v>0.36511502935422424</v>
      </c>
      <c r="F647" s="13" t="s">
        <v>675</v>
      </c>
      <c r="G647" s="13" t="s">
        <v>675</v>
      </c>
      <c r="H647" s="13" t="s">
        <v>675</v>
      </c>
      <c r="I647" s="13">
        <v>0.28386354538174469</v>
      </c>
      <c r="J647" s="13" t="s">
        <v>675</v>
      </c>
      <c r="K647" s="152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3" t="s">
        <v>259</v>
      </c>
      <c r="C648" s="29"/>
      <c r="D648" s="13" t="s">
        <v>675</v>
      </c>
      <c r="E648" s="13" t="s">
        <v>675</v>
      </c>
      <c r="F648" s="13" t="s">
        <v>675</v>
      </c>
      <c r="G648" s="13" t="s">
        <v>675</v>
      </c>
      <c r="H648" s="13" t="s">
        <v>675</v>
      </c>
      <c r="I648" s="13" t="s">
        <v>675</v>
      </c>
      <c r="J648" s="13" t="s">
        <v>675</v>
      </c>
      <c r="K648" s="152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46" t="s">
        <v>260</v>
      </c>
      <c r="C649" s="47"/>
      <c r="D649" s="45">
        <v>20.23</v>
      </c>
      <c r="E649" s="45">
        <v>12.81</v>
      </c>
      <c r="F649" s="45">
        <v>0</v>
      </c>
      <c r="G649" s="45">
        <v>0</v>
      </c>
      <c r="H649" s="45">
        <v>23.28</v>
      </c>
      <c r="I649" s="45">
        <v>0.67</v>
      </c>
      <c r="J649" s="45">
        <v>0</v>
      </c>
      <c r="K649" s="152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B650" s="31"/>
      <c r="C650" s="20"/>
      <c r="D650" s="20"/>
      <c r="E650" s="20"/>
      <c r="F650" s="20"/>
      <c r="G650" s="20"/>
      <c r="H650" s="20"/>
      <c r="I650" s="20"/>
      <c r="J650" s="20"/>
      <c r="BM650" s="55"/>
    </row>
    <row r="651" spans="1:65" ht="15">
      <c r="B651" s="8" t="s">
        <v>553</v>
      </c>
      <c r="BM651" s="28" t="s">
        <v>329</v>
      </c>
    </row>
    <row r="652" spans="1:65" ht="15">
      <c r="A652" s="25" t="s">
        <v>18</v>
      </c>
      <c r="B652" s="18" t="s">
        <v>111</v>
      </c>
      <c r="C652" s="15" t="s">
        <v>112</v>
      </c>
      <c r="D652" s="16" t="s">
        <v>233</v>
      </c>
      <c r="E652" s="17" t="s">
        <v>233</v>
      </c>
      <c r="F652" s="17" t="s">
        <v>233</v>
      </c>
      <c r="G652" s="17" t="s">
        <v>233</v>
      </c>
      <c r="H652" s="17" t="s">
        <v>233</v>
      </c>
      <c r="I652" s="17" t="s">
        <v>233</v>
      </c>
      <c r="J652" s="17" t="s">
        <v>233</v>
      </c>
      <c r="K652" s="152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 t="s">
        <v>234</v>
      </c>
      <c r="C653" s="9" t="s">
        <v>234</v>
      </c>
      <c r="D653" s="150" t="s">
        <v>280</v>
      </c>
      <c r="E653" s="151" t="s">
        <v>294</v>
      </c>
      <c r="F653" s="151" t="s">
        <v>281</v>
      </c>
      <c r="G653" s="151" t="s">
        <v>283</v>
      </c>
      <c r="H653" s="151" t="s">
        <v>298</v>
      </c>
      <c r="I653" s="151" t="s">
        <v>285</v>
      </c>
      <c r="J653" s="151" t="s">
        <v>286</v>
      </c>
      <c r="K653" s="152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 t="s">
        <v>3</v>
      </c>
    </row>
    <row r="654" spans="1:65">
      <c r="A654" s="30"/>
      <c r="B654" s="19"/>
      <c r="C654" s="9"/>
      <c r="D654" s="10" t="s">
        <v>305</v>
      </c>
      <c r="E654" s="11" t="s">
        <v>305</v>
      </c>
      <c r="F654" s="11" t="s">
        <v>305</v>
      </c>
      <c r="G654" s="11" t="s">
        <v>98</v>
      </c>
      <c r="H654" s="11" t="s">
        <v>98</v>
      </c>
      <c r="I654" s="11" t="s">
        <v>305</v>
      </c>
      <c r="J654" s="11" t="s">
        <v>100</v>
      </c>
      <c r="K654" s="152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0</v>
      </c>
    </row>
    <row r="655" spans="1:65">
      <c r="A655" s="30"/>
      <c r="B655" s="19"/>
      <c r="C655" s="9"/>
      <c r="D655" s="26"/>
      <c r="E655" s="26"/>
      <c r="F655" s="26"/>
      <c r="G655" s="26"/>
      <c r="H655" s="26"/>
      <c r="I655" s="26"/>
      <c r="J655" s="26"/>
      <c r="K655" s="152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0</v>
      </c>
    </row>
    <row r="656" spans="1:65">
      <c r="A656" s="30"/>
      <c r="B656" s="18">
        <v>1</v>
      </c>
      <c r="C656" s="14">
        <v>1</v>
      </c>
      <c r="D656" s="216">
        <v>200</v>
      </c>
      <c r="E656" s="216">
        <v>100</v>
      </c>
      <c r="F656" s="216">
        <v>100</v>
      </c>
      <c r="G656" s="216">
        <v>250</v>
      </c>
      <c r="H656" s="216">
        <v>80.3</v>
      </c>
      <c r="I656" s="216">
        <v>200</v>
      </c>
      <c r="J656" s="216">
        <v>200</v>
      </c>
      <c r="K656" s="218"/>
      <c r="L656" s="219"/>
      <c r="M656" s="219"/>
      <c r="N656" s="219"/>
      <c r="O656" s="219"/>
      <c r="P656" s="219"/>
      <c r="Q656" s="219"/>
      <c r="R656" s="219"/>
      <c r="S656" s="219"/>
      <c r="T656" s="219"/>
      <c r="U656" s="219"/>
      <c r="V656" s="219"/>
      <c r="W656" s="219"/>
      <c r="X656" s="219"/>
      <c r="Y656" s="219"/>
      <c r="Z656" s="219"/>
      <c r="AA656" s="219"/>
      <c r="AB656" s="219"/>
      <c r="AC656" s="219"/>
      <c r="AD656" s="219"/>
      <c r="AE656" s="219"/>
      <c r="AF656" s="219"/>
      <c r="AG656" s="219"/>
      <c r="AH656" s="219"/>
      <c r="AI656" s="219"/>
      <c r="AJ656" s="219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20">
        <v>1</v>
      </c>
    </row>
    <row r="657" spans="1:65">
      <c r="A657" s="30"/>
      <c r="B657" s="19">
        <v>1</v>
      </c>
      <c r="C657" s="9">
        <v>2</v>
      </c>
      <c r="D657" s="221">
        <v>200</v>
      </c>
      <c r="E657" s="221">
        <v>200</v>
      </c>
      <c r="F657" s="221">
        <v>100</v>
      </c>
      <c r="G657" s="221">
        <v>250</v>
      </c>
      <c r="H657" s="221">
        <v>135.30000000000001</v>
      </c>
      <c r="I657" s="221">
        <v>300</v>
      </c>
      <c r="J657" s="221">
        <v>100</v>
      </c>
      <c r="K657" s="218"/>
      <c r="L657" s="219"/>
      <c r="M657" s="219"/>
      <c r="N657" s="219"/>
      <c r="O657" s="219"/>
      <c r="P657" s="219"/>
      <c r="Q657" s="219"/>
      <c r="R657" s="219"/>
      <c r="S657" s="219"/>
      <c r="T657" s="219"/>
      <c r="U657" s="219"/>
      <c r="V657" s="219"/>
      <c r="W657" s="219"/>
      <c r="X657" s="219"/>
      <c r="Y657" s="219"/>
      <c r="Z657" s="219"/>
      <c r="AA657" s="219"/>
      <c r="AB657" s="219"/>
      <c r="AC657" s="219"/>
      <c r="AD657" s="219"/>
      <c r="AE657" s="219"/>
      <c r="AF657" s="219"/>
      <c r="AG657" s="219"/>
      <c r="AH657" s="219"/>
      <c r="AI657" s="219"/>
      <c r="AJ657" s="219"/>
      <c r="AK657" s="219"/>
      <c r="AL657" s="219"/>
      <c r="AM657" s="219"/>
      <c r="AN657" s="219"/>
      <c r="AO657" s="219"/>
      <c r="AP657" s="219"/>
      <c r="AQ657" s="219"/>
      <c r="AR657" s="219"/>
      <c r="AS657" s="219"/>
      <c r="AT657" s="219"/>
      <c r="AU657" s="219"/>
      <c r="AV657" s="219"/>
      <c r="AW657" s="219"/>
      <c r="AX657" s="219"/>
      <c r="AY657" s="219"/>
      <c r="AZ657" s="219"/>
      <c r="BA657" s="219"/>
      <c r="BB657" s="219"/>
      <c r="BC657" s="219"/>
      <c r="BD657" s="219"/>
      <c r="BE657" s="219"/>
      <c r="BF657" s="219"/>
      <c r="BG657" s="219"/>
      <c r="BH657" s="219"/>
      <c r="BI657" s="219"/>
      <c r="BJ657" s="219"/>
      <c r="BK657" s="219"/>
      <c r="BL657" s="219"/>
      <c r="BM657" s="220">
        <v>2</v>
      </c>
    </row>
    <row r="658" spans="1:65">
      <c r="A658" s="30"/>
      <c r="B658" s="19">
        <v>1</v>
      </c>
      <c r="C658" s="9">
        <v>3</v>
      </c>
      <c r="D658" s="221">
        <v>200</v>
      </c>
      <c r="E658" s="221">
        <v>100</v>
      </c>
      <c r="F658" s="221">
        <v>100</v>
      </c>
      <c r="G658" s="221">
        <v>250</v>
      </c>
      <c r="H658" s="221">
        <v>105.7</v>
      </c>
      <c r="I658" s="221">
        <v>300</v>
      </c>
      <c r="J658" s="221">
        <v>100</v>
      </c>
      <c r="K658" s="218"/>
      <c r="L658" s="219"/>
      <c r="M658" s="219"/>
      <c r="N658" s="219"/>
      <c r="O658" s="219"/>
      <c r="P658" s="219"/>
      <c r="Q658" s="219"/>
      <c r="R658" s="219"/>
      <c r="S658" s="219"/>
      <c r="T658" s="219"/>
      <c r="U658" s="219"/>
      <c r="V658" s="219"/>
      <c r="W658" s="219"/>
      <c r="X658" s="219"/>
      <c r="Y658" s="219"/>
      <c r="Z658" s="219"/>
      <c r="AA658" s="219"/>
      <c r="AB658" s="219"/>
      <c r="AC658" s="219"/>
      <c r="AD658" s="219"/>
      <c r="AE658" s="219"/>
      <c r="AF658" s="219"/>
      <c r="AG658" s="219"/>
      <c r="AH658" s="219"/>
      <c r="AI658" s="219"/>
      <c r="AJ658" s="219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20">
        <v>16</v>
      </c>
    </row>
    <row r="659" spans="1:65">
      <c r="A659" s="30"/>
      <c r="B659" s="19">
        <v>1</v>
      </c>
      <c r="C659" s="9">
        <v>4</v>
      </c>
      <c r="D659" s="221">
        <v>200</v>
      </c>
      <c r="E659" s="221">
        <v>200</v>
      </c>
      <c r="F659" s="221">
        <v>100</v>
      </c>
      <c r="G659" s="221">
        <v>250</v>
      </c>
      <c r="H659" s="221">
        <v>63.4</v>
      </c>
      <c r="I659" s="221">
        <v>200</v>
      </c>
      <c r="J659" s="221">
        <v>100</v>
      </c>
      <c r="K659" s="218"/>
      <c r="L659" s="219"/>
      <c r="M659" s="219"/>
      <c r="N659" s="219"/>
      <c r="O659" s="219"/>
      <c r="P659" s="219"/>
      <c r="Q659" s="219"/>
      <c r="R659" s="219"/>
      <c r="S659" s="219"/>
      <c r="T659" s="219"/>
      <c r="U659" s="219"/>
      <c r="V659" s="219"/>
      <c r="W659" s="219"/>
      <c r="X659" s="219"/>
      <c r="Y659" s="219"/>
      <c r="Z659" s="219"/>
      <c r="AA659" s="219"/>
      <c r="AB659" s="219"/>
      <c r="AC659" s="219"/>
      <c r="AD659" s="219"/>
      <c r="AE659" s="219"/>
      <c r="AF659" s="219"/>
      <c r="AG659" s="219"/>
      <c r="AH659" s="219"/>
      <c r="AI659" s="219"/>
      <c r="AJ659" s="219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20">
        <v>162.87236355729499</v>
      </c>
    </row>
    <row r="660" spans="1:65">
      <c r="A660" s="30"/>
      <c r="B660" s="19">
        <v>1</v>
      </c>
      <c r="C660" s="9">
        <v>5</v>
      </c>
      <c r="D660" s="221">
        <v>200</v>
      </c>
      <c r="E660" s="221">
        <v>200</v>
      </c>
      <c r="F660" s="221">
        <v>100</v>
      </c>
      <c r="G660" s="221">
        <v>170</v>
      </c>
      <c r="H660" s="221">
        <v>97.2</v>
      </c>
      <c r="I660" s="221">
        <v>200</v>
      </c>
      <c r="J660" s="221">
        <v>100</v>
      </c>
      <c r="K660" s="218"/>
      <c r="L660" s="219"/>
      <c r="M660" s="219"/>
      <c r="N660" s="219"/>
      <c r="O660" s="219"/>
      <c r="P660" s="219"/>
      <c r="Q660" s="219"/>
      <c r="R660" s="219"/>
      <c r="S660" s="219"/>
      <c r="T660" s="219"/>
      <c r="U660" s="219"/>
      <c r="V660" s="219"/>
      <c r="W660" s="219"/>
      <c r="X660" s="219"/>
      <c r="Y660" s="219"/>
      <c r="Z660" s="219"/>
      <c r="AA660" s="219"/>
      <c r="AB660" s="219"/>
      <c r="AC660" s="219"/>
      <c r="AD660" s="219"/>
      <c r="AE660" s="219"/>
      <c r="AF660" s="219"/>
      <c r="AG660" s="219"/>
      <c r="AH660" s="219"/>
      <c r="AI660" s="219"/>
      <c r="AJ660" s="219"/>
      <c r="AK660" s="219"/>
      <c r="AL660" s="219"/>
      <c r="AM660" s="219"/>
      <c r="AN660" s="219"/>
      <c r="AO660" s="219"/>
      <c r="AP660" s="219"/>
      <c r="AQ660" s="219"/>
      <c r="AR660" s="219"/>
      <c r="AS660" s="219"/>
      <c r="AT660" s="219"/>
      <c r="AU660" s="219"/>
      <c r="AV660" s="219"/>
      <c r="AW660" s="219"/>
      <c r="AX660" s="219"/>
      <c r="AY660" s="219"/>
      <c r="AZ660" s="219"/>
      <c r="BA660" s="219"/>
      <c r="BB660" s="219"/>
      <c r="BC660" s="219"/>
      <c r="BD660" s="219"/>
      <c r="BE660" s="219"/>
      <c r="BF660" s="219"/>
      <c r="BG660" s="219"/>
      <c r="BH660" s="219"/>
      <c r="BI660" s="219"/>
      <c r="BJ660" s="219"/>
      <c r="BK660" s="219"/>
      <c r="BL660" s="219"/>
      <c r="BM660" s="220">
        <v>8</v>
      </c>
    </row>
    <row r="661" spans="1:65">
      <c r="A661" s="30"/>
      <c r="B661" s="19">
        <v>1</v>
      </c>
      <c r="C661" s="9">
        <v>6</v>
      </c>
      <c r="D661" s="221">
        <v>200</v>
      </c>
      <c r="E661" s="221">
        <v>200</v>
      </c>
      <c r="F661" s="221">
        <v>100</v>
      </c>
      <c r="G661" s="221">
        <v>170</v>
      </c>
      <c r="H661" s="221">
        <v>105.7</v>
      </c>
      <c r="I661" s="221">
        <v>200</v>
      </c>
      <c r="J661" s="221">
        <v>100</v>
      </c>
      <c r="K661" s="218"/>
      <c r="L661" s="219"/>
      <c r="M661" s="219"/>
      <c r="N661" s="219"/>
      <c r="O661" s="219"/>
      <c r="P661" s="219"/>
      <c r="Q661" s="219"/>
      <c r="R661" s="219"/>
      <c r="S661" s="219"/>
      <c r="T661" s="219"/>
      <c r="U661" s="219"/>
      <c r="V661" s="219"/>
      <c r="W661" s="219"/>
      <c r="X661" s="219"/>
      <c r="Y661" s="219"/>
      <c r="Z661" s="219"/>
      <c r="AA661" s="219"/>
      <c r="AB661" s="219"/>
      <c r="AC661" s="219"/>
      <c r="AD661" s="219"/>
      <c r="AE661" s="219"/>
      <c r="AF661" s="219"/>
      <c r="AG661" s="219"/>
      <c r="AH661" s="219"/>
      <c r="AI661" s="219"/>
      <c r="AJ661" s="219"/>
      <c r="AK661" s="219"/>
      <c r="AL661" s="219"/>
      <c r="AM661" s="219"/>
      <c r="AN661" s="219"/>
      <c r="AO661" s="219"/>
      <c r="AP661" s="219"/>
      <c r="AQ661" s="219"/>
      <c r="AR661" s="219"/>
      <c r="AS661" s="219"/>
      <c r="AT661" s="219"/>
      <c r="AU661" s="219"/>
      <c r="AV661" s="219"/>
      <c r="AW661" s="219"/>
      <c r="AX661" s="219"/>
      <c r="AY661" s="219"/>
      <c r="AZ661" s="219"/>
      <c r="BA661" s="219"/>
      <c r="BB661" s="219"/>
      <c r="BC661" s="219"/>
      <c r="BD661" s="219"/>
      <c r="BE661" s="219"/>
      <c r="BF661" s="219"/>
      <c r="BG661" s="219"/>
      <c r="BH661" s="219"/>
      <c r="BI661" s="219"/>
      <c r="BJ661" s="219"/>
      <c r="BK661" s="219"/>
      <c r="BL661" s="219"/>
      <c r="BM661" s="223"/>
    </row>
    <row r="662" spans="1:65">
      <c r="A662" s="30"/>
      <c r="B662" s="20" t="s">
        <v>256</v>
      </c>
      <c r="C662" s="12"/>
      <c r="D662" s="224">
        <v>200</v>
      </c>
      <c r="E662" s="224">
        <v>166.66666666666666</v>
      </c>
      <c r="F662" s="224">
        <v>100</v>
      </c>
      <c r="G662" s="224">
        <v>223.33333333333334</v>
      </c>
      <c r="H662" s="224">
        <v>97.933333333333337</v>
      </c>
      <c r="I662" s="224">
        <v>233.33333333333334</v>
      </c>
      <c r="J662" s="224">
        <v>116.66666666666667</v>
      </c>
      <c r="K662" s="218"/>
      <c r="L662" s="219"/>
      <c r="M662" s="219"/>
      <c r="N662" s="219"/>
      <c r="O662" s="219"/>
      <c r="P662" s="219"/>
      <c r="Q662" s="219"/>
      <c r="R662" s="219"/>
      <c r="S662" s="219"/>
      <c r="T662" s="219"/>
      <c r="U662" s="219"/>
      <c r="V662" s="219"/>
      <c r="W662" s="219"/>
      <c r="X662" s="219"/>
      <c r="Y662" s="219"/>
      <c r="Z662" s="219"/>
      <c r="AA662" s="219"/>
      <c r="AB662" s="219"/>
      <c r="AC662" s="219"/>
      <c r="AD662" s="219"/>
      <c r="AE662" s="219"/>
      <c r="AF662" s="219"/>
      <c r="AG662" s="219"/>
      <c r="AH662" s="219"/>
      <c r="AI662" s="219"/>
      <c r="AJ662" s="219"/>
      <c r="AK662" s="219"/>
      <c r="AL662" s="219"/>
      <c r="AM662" s="219"/>
      <c r="AN662" s="219"/>
      <c r="AO662" s="219"/>
      <c r="AP662" s="219"/>
      <c r="AQ662" s="219"/>
      <c r="AR662" s="219"/>
      <c r="AS662" s="219"/>
      <c r="AT662" s="219"/>
      <c r="AU662" s="219"/>
      <c r="AV662" s="219"/>
      <c r="AW662" s="219"/>
      <c r="AX662" s="219"/>
      <c r="AY662" s="219"/>
      <c r="AZ662" s="219"/>
      <c r="BA662" s="219"/>
      <c r="BB662" s="219"/>
      <c r="BC662" s="219"/>
      <c r="BD662" s="219"/>
      <c r="BE662" s="219"/>
      <c r="BF662" s="219"/>
      <c r="BG662" s="219"/>
      <c r="BH662" s="219"/>
      <c r="BI662" s="219"/>
      <c r="BJ662" s="219"/>
      <c r="BK662" s="219"/>
      <c r="BL662" s="219"/>
      <c r="BM662" s="223"/>
    </row>
    <row r="663" spans="1:65">
      <c r="A663" s="30"/>
      <c r="B663" s="3" t="s">
        <v>257</v>
      </c>
      <c r="C663" s="29"/>
      <c r="D663" s="221">
        <v>200</v>
      </c>
      <c r="E663" s="221">
        <v>200</v>
      </c>
      <c r="F663" s="221">
        <v>100</v>
      </c>
      <c r="G663" s="221">
        <v>250</v>
      </c>
      <c r="H663" s="221">
        <v>101.45</v>
      </c>
      <c r="I663" s="221">
        <v>200</v>
      </c>
      <c r="J663" s="221">
        <v>100</v>
      </c>
      <c r="K663" s="218"/>
      <c r="L663" s="219"/>
      <c r="M663" s="219"/>
      <c r="N663" s="219"/>
      <c r="O663" s="219"/>
      <c r="P663" s="219"/>
      <c r="Q663" s="219"/>
      <c r="R663" s="219"/>
      <c r="S663" s="219"/>
      <c r="T663" s="219"/>
      <c r="U663" s="219"/>
      <c r="V663" s="219"/>
      <c r="W663" s="219"/>
      <c r="X663" s="219"/>
      <c r="Y663" s="219"/>
      <c r="Z663" s="219"/>
      <c r="AA663" s="219"/>
      <c r="AB663" s="219"/>
      <c r="AC663" s="219"/>
      <c r="AD663" s="219"/>
      <c r="AE663" s="219"/>
      <c r="AF663" s="219"/>
      <c r="AG663" s="219"/>
      <c r="AH663" s="219"/>
      <c r="AI663" s="219"/>
      <c r="AJ663" s="219"/>
      <c r="AK663" s="219"/>
      <c r="AL663" s="219"/>
      <c r="AM663" s="219"/>
      <c r="AN663" s="219"/>
      <c r="AO663" s="219"/>
      <c r="AP663" s="219"/>
      <c r="AQ663" s="219"/>
      <c r="AR663" s="219"/>
      <c r="AS663" s="219"/>
      <c r="AT663" s="219"/>
      <c r="AU663" s="219"/>
      <c r="AV663" s="219"/>
      <c r="AW663" s="219"/>
      <c r="AX663" s="219"/>
      <c r="AY663" s="219"/>
      <c r="AZ663" s="219"/>
      <c r="BA663" s="219"/>
      <c r="BB663" s="219"/>
      <c r="BC663" s="219"/>
      <c r="BD663" s="219"/>
      <c r="BE663" s="219"/>
      <c r="BF663" s="219"/>
      <c r="BG663" s="219"/>
      <c r="BH663" s="219"/>
      <c r="BI663" s="219"/>
      <c r="BJ663" s="219"/>
      <c r="BK663" s="219"/>
      <c r="BL663" s="219"/>
      <c r="BM663" s="223"/>
    </row>
    <row r="664" spans="1:65">
      <c r="A664" s="30"/>
      <c r="B664" s="3" t="s">
        <v>258</v>
      </c>
      <c r="C664" s="29"/>
      <c r="D664" s="221">
        <v>0</v>
      </c>
      <c r="E664" s="221">
        <v>51.639777949432244</v>
      </c>
      <c r="F664" s="221">
        <v>0</v>
      </c>
      <c r="G664" s="221">
        <v>41.311822359545737</v>
      </c>
      <c r="H664" s="221">
        <v>24.580208840989673</v>
      </c>
      <c r="I664" s="221">
        <v>51.639777949432187</v>
      </c>
      <c r="J664" s="221">
        <v>40.824829046386292</v>
      </c>
      <c r="K664" s="218"/>
      <c r="L664" s="219"/>
      <c r="M664" s="219"/>
      <c r="N664" s="219"/>
      <c r="O664" s="219"/>
      <c r="P664" s="219"/>
      <c r="Q664" s="219"/>
      <c r="R664" s="219"/>
      <c r="S664" s="219"/>
      <c r="T664" s="219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9"/>
      <c r="AT664" s="219"/>
      <c r="AU664" s="219"/>
      <c r="AV664" s="219"/>
      <c r="AW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23"/>
    </row>
    <row r="665" spans="1:65">
      <c r="A665" s="30"/>
      <c r="B665" s="3" t="s">
        <v>86</v>
      </c>
      <c r="C665" s="29"/>
      <c r="D665" s="13">
        <v>0</v>
      </c>
      <c r="E665" s="13">
        <v>0.30983866769659346</v>
      </c>
      <c r="F665" s="13">
        <v>0</v>
      </c>
      <c r="G665" s="13">
        <v>0.18497830907259286</v>
      </c>
      <c r="H665" s="13">
        <v>0.25098919851248813</v>
      </c>
      <c r="I665" s="13">
        <v>0.22131333406899509</v>
      </c>
      <c r="J665" s="13">
        <v>0.34992710611188249</v>
      </c>
      <c r="K665" s="152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A666" s="30"/>
      <c r="B666" s="3" t="s">
        <v>259</v>
      </c>
      <c r="C666" s="29"/>
      <c r="D666" s="13">
        <v>0.22795541018623644</v>
      </c>
      <c r="E666" s="13">
        <v>2.3296175155196996E-2</v>
      </c>
      <c r="F666" s="13">
        <v>-0.38602229490688178</v>
      </c>
      <c r="G666" s="13">
        <v>0.37121687470796405</v>
      </c>
      <c r="H666" s="13">
        <v>-0.39871116747880619</v>
      </c>
      <c r="I666" s="13">
        <v>0.43261464521727588</v>
      </c>
      <c r="J666" s="13">
        <v>-0.28369267739136206</v>
      </c>
      <c r="K666" s="152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46" t="s">
        <v>260</v>
      </c>
      <c r="C667" s="47"/>
      <c r="D667" s="45">
        <v>0.38</v>
      </c>
      <c r="E667" s="45">
        <v>0</v>
      </c>
      <c r="F667" s="45">
        <v>0.76</v>
      </c>
      <c r="G667" s="45">
        <v>0.67</v>
      </c>
      <c r="H667" s="45">
        <v>0.79</v>
      </c>
      <c r="I667" s="45">
        <v>0.76</v>
      </c>
      <c r="J667" s="45">
        <v>0.56999999999999995</v>
      </c>
      <c r="K667" s="152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B668" s="31"/>
      <c r="C668" s="20"/>
      <c r="D668" s="20"/>
      <c r="E668" s="20"/>
      <c r="F668" s="20"/>
      <c r="G668" s="20"/>
      <c r="H668" s="20"/>
      <c r="I668" s="20"/>
      <c r="J668" s="20"/>
      <c r="BM668" s="55"/>
    </row>
    <row r="669" spans="1:65" ht="15">
      <c r="B669" s="8" t="s">
        <v>554</v>
      </c>
      <c r="BM669" s="28" t="s">
        <v>329</v>
      </c>
    </row>
    <row r="670" spans="1:65" ht="15">
      <c r="A670" s="25" t="s">
        <v>21</v>
      </c>
      <c r="B670" s="18" t="s">
        <v>111</v>
      </c>
      <c r="C670" s="15" t="s">
        <v>112</v>
      </c>
      <c r="D670" s="16" t="s">
        <v>233</v>
      </c>
      <c r="E670" s="17" t="s">
        <v>233</v>
      </c>
      <c r="F670" s="15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1</v>
      </c>
    </row>
    <row r="671" spans="1:65">
      <c r="A671" s="30"/>
      <c r="B671" s="19" t="s">
        <v>234</v>
      </c>
      <c r="C671" s="9" t="s">
        <v>234</v>
      </c>
      <c r="D671" s="150" t="s">
        <v>303</v>
      </c>
      <c r="E671" s="151" t="s">
        <v>286</v>
      </c>
      <c r="F671" s="15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 t="s">
        <v>3</v>
      </c>
    </row>
    <row r="672" spans="1:65">
      <c r="A672" s="30"/>
      <c r="B672" s="19"/>
      <c r="C672" s="9"/>
      <c r="D672" s="10" t="s">
        <v>305</v>
      </c>
      <c r="E672" s="11" t="s">
        <v>305</v>
      </c>
      <c r="F672" s="15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0</v>
      </c>
    </row>
    <row r="673" spans="1:65">
      <c r="A673" s="30"/>
      <c r="B673" s="19"/>
      <c r="C673" s="9"/>
      <c r="D673" s="26"/>
      <c r="E673" s="26"/>
      <c r="F673" s="15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0</v>
      </c>
    </row>
    <row r="674" spans="1:65">
      <c r="A674" s="30"/>
      <c r="B674" s="18">
        <v>1</v>
      </c>
      <c r="C674" s="14">
        <v>1</v>
      </c>
      <c r="D674" s="216">
        <v>100</v>
      </c>
      <c r="E674" s="226" t="s">
        <v>95</v>
      </c>
      <c r="F674" s="218"/>
      <c r="G674" s="219"/>
      <c r="H674" s="219"/>
      <c r="I674" s="219"/>
      <c r="J674" s="219"/>
      <c r="K674" s="219"/>
      <c r="L674" s="219"/>
      <c r="M674" s="219"/>
      <c r="N674" s="219"/>
      <c r="O674" s="219"/>
      <c r="P674" s="219"/>
      <c r="Q674" s="219"/>
      <c r="R674" s="219"/>
      <c r="S674" s="219"/>
      <c r="T674" s="219"/>
      <c r="U674" s="219"/>
      <c r="V674" s="219"/>
      <c r="W674" s="219"/>
      <c r="X674" s="219"/>
      <c r="Y674" s="219"/>
      <c r="Z674" s="219"/>
      <c r="AA674" s="219"/>
      <c r="AB674" s="219"/>
      <c r="AC674" s="219"/>
      <c r="AD674" s="219"/>
      <c r="AE674" s="219"/>
      <c r="AF674" s="219"/>
      <c r="AG674" s="219"/>
      <c r="AH674" s="219"/>
      <c r="AI674" s="219"/>
      <c r="AJ674" s="219"/>
      <c r="AK674" s="219"/>
      <c r="AL674" s="219"/>
      <c r="AM674" s="219"/>
      <c r="AN674" s="219"/>
      <c r="AO674" s="219"/>
      <c r="AP674" s="219"/>
      <c r="AQ674" s="219"/>
      <c r="AR674" s="219"/>
      <c r="AS674" s="219"/>
      <c r="AT674" s="219"/>
      <c r="AU674" s="219"/>
      <c r="AV674" s="219"/>
      <c r="AW674" s="219"/>
      <c r="AX674" s="219"/>
      <c r="AY674" s="219"/>
      <c r="AZ674" s="219"/>
      <c r="BA674" s="219"/>
      <c r="BB674" s="219"/>
      <c r="BC674" s="219"/>
      <c r="BD674" s="219"/>
      <c r="BE674" s="219"/>
      <c r="BF674" s="219"/>
      <c r="BG674" s="219"/>
      <c r="BH674" s="219"/>
      <c r="BI674" s="219"/>
      <c r="BJ674" s="219"/>
      <c r="BK674" s="219"/>
      <c r="BL674" s="219"/>
      <c r="BM674" s="220">
        <v>1</v>
      </c>
    </row>
    <row r="675" spans="1:65">
      <c r="A675" s="30"/>
      <c r="B675" s="19">
        <v>1</v>
      </c>
      <c r="C675" s="9">
        <v>2</v>
      </c>
      <c r="D675" s="221" t="s">
        <v>95</v>
      </c>
      <c r="E675" s="227" t="s">
        <v>95</v>
      </c>
      <c r="F675" s="218"/>
      <c r="G675" s="219"/>
      <c r="H675" s="219"/>
      <c r="I675" s="219"/>
      <c r="J675" s="219"/>
      <c r="K675" s="219"/>
      <c r="L675" s="219"/>
      <c r="M675" s="219"/>
      <c r="N675" s="219"/>
      <c r="O675" s="219"/>
      <c r="P675" s="219"/>
      <c r="Q675" s="219"/>
      <c r="R675" s="219"/>
      <c r="S675" s="219"/>
      <c r="T675" s="219"/>
      <c r="U675" s="219"/>
      <c r="V675" s="219"/>
      <c r="W675" s="219"/>
      <c r="X675" s="219"/>
      <c r="Y675" s="219"/>
      <c r="Z675" s="219"/>
      <c r="AA675" s="219"/>
      <c r="AB675" s="219"/>
      <c r="AC675" s="219"/>
      <c r="AD675" s="219"/>
      <c r="AE675" s="219"/>
      <c r="AF675" s="219"/>
      <c r="AG675" s="219"/>
      <c r="AH675" s="219"/>
      <c r="AI675" s="219"/>
      <c r="AJ675" s="219"/>
      <c r="AK675" s="219"/>
      <c r="AL675" s="219"/>
      <c r="AM675" s="219"/>
      <c r="AN675" s="219"/>
      <c r="AO675" s="219"/>
      <c r="AP675" s="219"/>
      <c r="AQ675" s="219"/>
      <c r="AR675" s="219"/>
      <c r="AS675" s="219"/>
      <c r="AT675" s="219"/>
      <c r="AU675" s="219"/>
      <c r="AV675" s="219"/>
      <c r="AW675" s="219"/>
      <c r="AX675" s="219"/>
      <c r="AY675" s="219"/>
      <c r="AZ675" s="219"/>
      <c r="BA675" s="219"/>
      <c r="BB675" s="219"/>
      <c r="BC675" s="219"/>
      <c r="BD675" s="219"/>
      <c r="BE675" s="219"/>
      <c r="BF675" s="219"/>
      <c r="BG675" s="219"/>
      <c r="BH675" s="219"/>
      <c r="BI675" s="219"/>
      <c r="BJ675" s="219"/>
      <c r="BK675" s="219"/>
      <c r="BL675" s="219"/>
      <c r="BM675" s="220">
        <v>3</v>
      </c>
    </row>
    <row r="676" spans="1:65">
      <c r="A676" s="30"/>
      <c r="B676" s="19">
        <v>1</v>
      </c>
      <c r="C676" s="9">
        <v>3</v>
      </c>
      <c r="D676" s="221">
        <v>100</v>
      </c>
      <c r="E676" s="227" t="s">
        <v>95</v>
      </c>
      <c r="F676" s="218"/>
      <c r="G676" s="219"/>
      <c r="H676" s="219"/>
      <c r="I676" s="219"/>
      <c r="J676" s="219"/>
      <c r="K676" s="219"/>
      <c r="L676" s="219"/>
      <c r="M676" s="219"/>
      <c r="N676" s="219"/>
      <c r="O676" s="219"/>
      <c r="P676" s="219"/>
      <c r="Q676" s="219"/>
      <c r="R676" s="219"/>
      <c r="S676" s="219"/>
      <c r="T676" s="219"/>
      <c r="U676" s="219"/>
      <c r="V676" s="219"/>
      <c r="W676" s="219"/>
      <c r="X676" s="219"/>
      <c r="Y676" s="219"/>
      <c r="Z676" s="219"/>
      <c r="AA676" s="219"/>
      <c r="AB676" s="219"/>
      <c r="AC676" s="219"/>
      <c r="AD676" s="219"/>
      <c r="AE676" s="219"/>
      <c r="AF676" s="219"/>
      <c r="AG676" s="219"/>
      <c r="AH676" s="219"/>
      <c r="AI676" s="219"/>
      <c r="AJ676" s="219"/>
      <c r="AK676" s="219"/>
      <c r="AL676" s="219"/>
      <c r="AM676" s="219"/>
      <c r="AN676" s="219"/>
      <c r="AO676" s="219"/>
      <c r="AP676" s="219"/>
      <c r="AQ676" s="219"/>
      <c r="AR676" s="219"/>
      <c r="AS676" s="219"/>
      <c r="AT676" s="219"/>
      <c r="AU676" s="219"/>
      <c r="AV676" s="219"/>
      <c r="AW676" s="219"/>
      <c r="AX676" s="219"/>
      <c r="AY676" s="219"/>
      <c r="AZ676" s="219"/>
      <c r="BA676" s="219"/>
      <c r="BB676" s="219"/>
      <c r="BC676" s="219"/>
      <c r="BD676" s="219"/>
      <c r="BE676" s="219"/>
      <c r="BF676" s="219"/>
      <c r="BG676" s="219"/>
      <c r="BH676" s="219"/>
      <c r="BI676" s="219"/>
      <c r="BJ676" s="219"/>
      <c r="BK676" s="219"/>
      <c r="BL676" s="219"/>
      <c r="BM676" s="220">
        <v>16</v>
      </c>
    </row>
    <row r="677" spans="1:65">
      <c r="A677" s="30"/>
      <c r="B677" s="19">
        <v>1</v>
      </c>
      <c r="C677" s="9">
        <v>4</v>
      </c>
      <c r="D677" s="221">
        <v>100</v>
      </c>
      <c r="E677" s="227" t="s">
        <v>95</v>
      </c>
      <c r="F677" s="218"/>
      <c r="G677" s="219"/>
      <c r="H677" s="219"/>
      <c r="I677" s="219"/>
      <c r="J677" s="219"/>
      <c r="K677" s="219"/>
      <c r="L677" s="219"/>
      <c r="M677" s="219"/>
      <c r="N677" s="219"/>
      <c r="O677" s="219"/>
      <c r="P677" s="219"/>
      <c r="Q677" s="219"/>
      <c r="R677" s="219"/>
      <c r="S677" s="219"/>
      <c r="T677" s="219"/>
      <c r="U677" s="219"/>
      <c r="V677" s="219"/>
      <c r="W677" s="219"/>
      <c r="X677" s="219"/>
      <c r="Y677" s="219"/>
      <c r="Z677" s="219"/>
      <c r="AA677" s="219"/>
      <c r="AB677" s="219"/>
      <c r="AC677" s="219"/>
      <c r="AD677" s="219"/>
      <c r="AE677" s="219"/>
      <c r="AF677" s="219"/>
      <c r="AG677" s="219"/>
      <c r="AH677" s="219"/>
      <c r="AI677" s="219"/>
      <c r="AJ677" s="219"/>
      <c r="AK677" s="219"/>
      <c r="AL677" s="219"/>
      <c r="AM677" s="219"/>
      <c r="AN677" s="219"/>
      <c r="AO677" s="219"/>
      <c r="AP677" s="219"/>
      <c r="AQ677" s="219"/>
      <c r="AR677" s="219"/>
      <c r="AS677" s="219"/>
      <c r="AT677" s="219"/>
      <c r="AU677" s="219"/>
      <c r="AV677" s="219"/>
      <c r="AW677" s="219"/>
      <c r="AX677" s="219"/>
      <c r="AY677" s="219"/>
      <c r="AZ677" s="219"/>
      <c r="BA677" s="219"/>
      <c r="BB677" s="219"/>
      <c r="BC677" s="219"/>
      <c r="BD677" s="219"/>
      <c r="BE677" s="219"/>
      <c r="BF677" s="219"/>
      <c r="BG677" s="219"/>
      <c r="BH677" s="219"/>
      <c r="BI677" s="219"/>
      <c r="BJ677" s="219"/>
      <c r="BK677" s="219"/>
      <c r="BL677" s="219"/>
      <c r="BM677" s="220">
        <v>91.6666666666667</v>
      </c>
    </row>
    <row r="678" spans="1:65">
      <c r="A678" s="30"/>
      <c r="B678" s="19">
        <v>1</v>
      </c>
      <c r="C678" s="9">
        <v>5</v>
      </c>
      <c r="D678" s="221">
        <v>100</v>
      </c>
      <c r="E678" s="227" t="s">
        <v>95</v>
      </c>
      <c r="F678" s="218"/>
      <c r="G678" s="219"/>
      <c r="H678" s="219"/>
      <c r="I678" s="219"/>
      <c r="J678" s="219"/>
      <c r="K678" s="219"/>
      <c r="L678" s="219"/>
      <c r="M678" s="219"/>
      <c r="N678" s="219"/>
      <c r="O678" s="219"/>
      <c r="P678" s="219"/>
      <c r="Q678" s="219"/>
      <c r="R678" s="219"/>
      <c r="S678" s="219"/>
      <c r="T678" s="219"/>
      <c r="U678" s="219"/>
      <c r="V678" s="219"/>
      <c r="W678" s="219"/>
      <c r="X678" s="219"/>
      <c r="Y678" s="219"/>
      <c r="Z678" s="219"/>
      <c r="AA678" s="219"/>
      <c r="AB678" s="219"/>
      <c r="AC678" s="219"/>
      <c r="AD678" s="219"/>
      <c r="AE678" s="219"/>
      <c r="AF678" s="219"/>
      <c r="AG678" s="219"/>
      <c r="AH678" s="219"/>
      <c r="AI678" s="219"/>
      <c r="AJ678" s="219"/>
      <c r="AK678" s="219"/>
      <c r="AL678" s="219"/>
      <c r="AM678" s="219"/>
      <c r="AN678" s="219"/>
      <c r="AO678" s="219"/>
      <c r="AP678" s="219"/>
      <c r="AQ678" s="219"/>
      <c r="AR678" s="219"/>
      <c r="AS678" s="219"/>
      <c r="AT678" s="219"/>
      <c r="AU678" s="219"/>
      <c r="AV678" s="219"/>
      <c r="AW678" s="219"/>
      <c r="AX678" s="219"/>
      <c r="AY678" s="219"/>
      <c r="AZ678" s="219"/>
      <c r="BA678" s="219"/>
      <c r="BB678" s="219"/>
      <c r="BC678" s="219"/>
      <c r="BD678" s="219"/>
      <c r="BE678" s="219"/>
      <c r="BF678" s="219"/>
      <c r="BG678" s="219"/>
      <c r="BH678" s="219"/>
      <c r="BI678" s="219"/>
      <c r="BJ678" s="219"/>
      <c r="BK678" s="219"/>
      <c r="BL678" s="219"/>
      <c r="BM678" s="220">
        <v>9</v>
      </c>
    </row>
    <row r="679" spans="1:65">
      <c r="A679" s="30"/>
      <c r="B679" s="19">
        <v>1</v>
      </c>
      <c r="C679" s="9">
        <v>6</v>
      </c>
      <c r="D679" s="221">
        <v>100</v>
      </c>
      <c r="E679" s="227" t="s">
        <v>95</v>
      </c>
      <c r="F679" s="218"/>
      <c r="G679" s="219"/>
      <c r="H679" s="219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19"/>
      <c r="T679" s="219"/>
      <c r="U679" s="219"/>
      <c r="V679" s="219"/>
      <c r="W679" s="219"/>
      <c r="X679" s="219"/>
      <c r="Y679" s="219"/>
      <c r="Z679" s="219"/>
      <c r="AA679" s="219"/>
      <c r="AB679" s="219"/>
      <c r="AC679" s="219"/>
      <c r="AD679" s="219"/>
      <c r="AE679" s="219"/>
      <c r="AF679" s="219"/>
      <c r="AG679" s="219"/>
      <c r="AH679" s="219"/>
      <c r="AI679" s="219"/>
      <c r="AJ679" s="219"/>
      <c r="AK679" s="219"/>
      <c r="AL679" s="219"/>
      <c r="AM679" s="219"/>
      <c r="AN679" s="219"/>
      <c r="AO679" s="219"/>
      <c r="AP679" s="219"/>
      <c r="AQ679" s="219"/>
      <c r="AR679" s="219"/>
      <c r="AS679" s="219"/>
      <c r="AT679" s="219"/>
      <c r="AU679" s="219"/>
      <c r="AV679" s="219"/>
      <c r="AW679" s="219"/>
      <c r="AX679" s="219"/>
      <c r="AY679" s="219"/>
      <c r="AZ679" s="219"/>
      <c r="BA679" s="219"/>
      <c r="BB679" s="219"/>
      <c r="BC679" s="219"/>
      <c r="BD679" s="219"/>
      <c r="BE679" s="219"/>
      <c r="BF679" s="219"/>
      <c r="BG679" s="219"/>
      <c r="BH679" s="219"/>
      <c r="BI679" s="219"/>
      <c r="BJ679" s="219"/>
      <c r="BK679" s="219"/>
      <c r="BL679" s="219"/>
      <c r="BM679" s="223"/>
    </row>
    <row r="680" spans="1:65">
      <c r="A680" s="30"/>
      <c r="B680" s="20" t="s">
        <v>256</v>
      </c>
      <c r="C680" s="12"/>
      <c r="D680" s="224">
        <v>100</v>
      </c>
      <c r="E680" s="224" t="s">
        <v>675</v>
      </c>
      <c r="F680" s="218"/>
      <c r="G680" s="219"/>
      <c r="H680" s="219"/>
      <c r="I680" s="219"/>
      <c r="J680" s="219"/>
      <c r="K680" s="219"/>
      <c r="L680" s="219"/>
      <c r="M680" s="219"/>
      <c r="N680" s="219"/>
      <c r="O680" s="219"/>
      <c r="P680" s="219"/>
      <c r="Q680" s="219"/>
      <c r="R680" s="219"/>
      <c r="S680" s="219"/>
      <c r="T680" s="219"/>
      <c r="U680" s="219"/>
      <c r="V680" s="219"/>
      <c r="W680" s="219"/>
      <c r="X680" s="219"/>
      <c r="Y680" s="219"/>
      <c r="Z680" s="219"/>
      <c r="AA680" s="219"/>
      <c r="AB680" s="219"/>
      <c r="AC680" s="219"/>
      <c r="AD680" s="219"/>
      <c r="AE680" s="219"/>
      <c r="AF680" s="219"/>
      <c r="AG680" s="219"/>
      <c r="AH680" s="219"/>
      <c r="AI680" s="219"/>
      <c r="AJ680" s="219"/>
      <c r="AK680" s="219"/>
      <c r="AL680" s="219"/>
      <c r="AM680" s="219"/>
      <c r="AN680" s="219"/>
      <c r="AO680" s="219"/>
      <c r="AP680" s="219"/>
      <c r="AQ680" s="219"/>
      <c r="AR680" s="219"/>
      <c r="AS680" s="219"/>
      <c r="AT680" s="219"/>
      <c r="AU680" s="219"/>
      <c r="AV680" s="219"/>
      <c r="AW680" s="219"/>
      <c r="AX680" s="219"/>
      <c r="AY680" s="219"/>
      <c r="AZ680" s="219"/>
      <c r="BA680" s="219"/>
      <c r="BB680" s="219"/>
      <c r="BC680" s="219"/>
      <c r="BD680" s="219"/>
      <c r="BE680" s="219"/>
      <c r="BF680" s="219"/>
      <c r="BG680" s="219"/>
      <c r="BH680" s="219"/>
      <c r="BI680" s="219"/>
      <c r="BJ680" s="219"/>
      <c r="BK680" s="219"/>
      <c r="BL680" s="219"/>
      <c r="BM680" s="223"/>
    </row>
    <row r="681" spans="1:65">
      <c r="A681" s="30"/>
      <c r="B681" s="3" t="s">
        <v>257</v>
      </c>
      <c r="C681" s="29"/>
      <c r="D681" s="221">
        <v>100</v>
      </c>
      <c r="E681" s="221" t="s">
        <v>675</v>
      </c>
      <c r="F681" s="218"/>
      <c r="G681" s="219"/>
      <c r="H681" s="219"/>
      <c r="I681" s="219"/>
      <c r="J681" s="219"/>
      <c r="K681" s="219"/>
      <c r="L681" s="219"/>
      <c r="M681" s="219"/>
      <c r="N681" s="219"/>
      <c r="O681" s="219"/>
      <c r="P681" s="219"/>
      <c r="Q681" s="219"/>
      <c r="R681" s="219"/>
      <c r="S681" s="219"/>
      <c r="T681" s="219"/>
      <c r="U681" s="219"/>
      <c r="V681" s="219"/>
      <c r="W681" s="219"/>
      <c r="X681" s="219"/>
      <c r="Y681" s="219"/>
      <c r="Z681" s="219"/>
      <c r="AA681" s="219"/>
      <c r="AB681" s="219"/>
      <c r="AC681" s="219"/>
      <c r="AD681" s="219"/>
      <c r="AE681" s="219"/>
      <c r="AF681" s="219"/>
      <c r="AG681" s="219"/>
      <c r="AH681" s="219"/>
      <c r="AI681" s="219"/>
      <c r="AJ681" s="219"/>
      <c r="AK681" s="219"/>
      <c r="AL681" s="219"/>
      <c r="AM681" s="219"/>
      <c r="AN681" s="219"/>
      <c r="AO681" s="219"/>
      <c r="AP681" s="219"/>
      <c r="AQ681" s="219"/>
      <c r="AR681" s="219"/>
      <c r="AS681" s="219"/>
      <c r="AT681" s="219"/>
      <c r="AU681" s="219"/>
      <c r="AV681" s="219"/>
      <c r="AW681" s="219"/>
      <c r="AX681" s="219"/>
      <c r="AY681" s="219"/>
      <c r="AZ681" s="219"/>
      <c r="BA681" s="219"/>
      <c r="BB681" s="219"/>
      <c r="BC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23"/>
    </row>
    <row r="682" spans="1:65">
      <c r="A682" s="30"/>
      <c r="B682" s="3" t="s">
        <v>258</v>
      </c>
      <c r="C682" s="29"/>
      <c r="D682" s="221">
        <v>0</v>
      </c>
      <c r="E682" s="221" t="s">
        <v>675</v>
      </c>
      <c r="F682" s="218"/>
      <c r="G682" s="219"/>
      <c r="H682" s="219"/>
      <c r="I682" s="219"/>
      <c r="J682" s="219"/>
      <c r="K682" s="219"/>
      <c r="L682" s="219"/>
      <c r="M682" s="219"/>
      <c r="N682" s="219"/>
      <c r="O682" s="219"/>
      <c r="P682" s="219"/>
      <c r="Q682" s="219"/>
      <c r="R682" s="219"/>
      <c r="S682" s="219"/>
      <c r="T682" s="219"/>
      <c r="U682" s="219"/>
      <c r="V682" s="219"/>
      <c r="W682" s="219"/>
      <c r="X682" s="219"/>
      <c r="Y682" s="219"/>
      <c r="Z682" s="219"/>
      <c r="AA682" s="219"/>
      <c r="AB682" s="219"/>
      <c r="AC682" s="219"/>
      <c r="AD682" s="219"/>
      <c r="AE682" s="219"/>
      <c r="AF682" s="219"/>
      <c r="AG682" s="219"/>
      <c r="AH682" s="219"/>
      <c r="AI682" s="219"/>
      <c r="AJ682" s="219"/>
      <c r="AK682" s="219"/>
      <c r="AL682" s="219"/>
      <c r="AM682" s="219"/>
      <c r="AN682" s="219"/>
      <c r="AO682" s="219"/>
      <c r="AP682" s="219"/>
      <c r="AQ682" s="219"/>
      <c r="AR682" s="219"/>
      <c r="AS682" s="219"/>
      <c r="AT682" s="219"/>
      <c r="AU682" s="219"/>
      <c r="AV682" s="219"/>
      <c r="AW682" s="219"/>
      <c r="AX682" s="219"/>
      <c r="AY682" s="219"/>
      <c r="AZ682" s="219"/>
      <c r="BA682" s="219"/>
      <c r="BB682" s="219"/>
      <c r="BC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23"/>
    </row>
    <row r="683" spans="1:65">
      <c r="A683" s="30"/>
      <c r="B683" s="3" t="s">
        <v>86</v>
      </c>
      <c r="C683" s="29"/>
      <c r="D683" s="13">
        <v>0</v>
      </c>
      <c r="E683" s="13" t="s">
        <v>675</v>
      </c>
      <c r="F683" s="15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259</v>
      </c>
      <c r="C684" s="29"/>
      <c r="D684" s="13">
        <v>9.0909090909090606E-2</v>
      </c>
      <c r="E684" s="13" t="s">
        <v>675</v>
      </c>
      <c r="F684" s="15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260</v>
      </c>
      <c r="C685" s="47"/>
      <c r="D685" s="45">
        <v>0.67</v>
      </c>
      <c r="E685" s="45">
        <v>0.67</v>
      </c>
      <c r="F685" s="15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E686" s="20"/>
      <c r="BM686" s="55"/>
    </row>
    <row r="687" spans="1:65" ht="15">
      <c r="B687" s="8" t="s">
        <v>555</v>
      </c>
      <c r="BM687" s="28" t="s">
        <v>329</v>
      </c>
    </row>
    <row r="688" spans="1:65" ht="15">
      <c r="A688" s="25" t="s">
        <v>27</v>
      </c>
      <c r="B688" s="18" t="s">
        <v>111</v>
      </c>
      <c r="C688" s="15" t="s">
        <v>112</v>
      </c>
      <c r="D688" s="16" t="s">
        <v>233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234</v>
      </c>
      <c r="C689" s="9" t="s">
        <v>234</v>
      </c>
      <c r="D689" s="150" t="s">
        <v>286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305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6" t="s">
        <v>95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0">
        <v>1</v>
      </c>
    </row>
    <row r="693" spans="1:65">
      <c r="A693" s="30"/>
      <c r="B693" s="19">
        <v>1</v>
      </c>
      <c r="C693" s="9">
        <v>2</v>
      </c>
      <c r="D693" s="227" t="s">
        <v>95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0">
        <v>4</v>
      </c>
    </row>
    <row r="694" spans="1:65">
      <c r="A694" s="30"/>
      <c r="B694" s="19">
        <v>1</v>
      </c>
      <c r="C694" s="9">
        <v>3</v>
      </c>
      <c r="D694" s="227" t="s">
        <v>95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0">
        <v>16</v>
      </c>
    </row>
    <row r="695" spans="1:65">
      <c r="A695" s="30"/>
      <c r="B695" s="19">
        <v>1</v>
      </c>
      <c r="C695" s="9">
        <v>4</v>
      </c>
      <c r="D695" s="227" t="s">
        <v>95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20" t="s">
        <v>95</v>
      </c>
    </row>
    <row r="696" spans="1:65">
      <c r="A696" s="30"/>
      <c r="B696" s="19">
        <v>1</v>
      </c>
      <c r="C696" s="9">
        <v>5</v>
      </c>
      <c r="D696" s="227" t="s">
        <v>95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20">
        <v>10</v>
      </c>
    </row>
    <row r="697" spans="1:65">
      <c r="A697" s="30"/>
      <c r="B697" s="19">
        <v>1</v>
      </c>
      <c r="C697" s="9">
        <v>6</v>
      </c>
      <c r="D697" s="227" t="s">
        <v>95</v>
      </c>
      <c r="E697" s="218"/>
      <c r="F697" s="219"/>
      <c r="G697" s="219"/>
      <c r="H697" s="219"/>
      <c r="I697" s="219"/>
      <c r="J697" s="219"/>
      <c r="K697" s="219"/>
      <c r="L697" s="219"/>
      <c r="M697" s="219"/>
      <c r="N697" s="219"/>
      <c r="O697" s="219"/>
      <c r="P697" s="219"/>
      <c r="Q697" s="219"/>
      <c r="R697" s="219"/>
      <c r="S697" s="219"/>
      <c r="T697" s="219"/>
      <c r="U697" s="219"/>
      <c r="V697" s="219"/>
      <c r="W697" s="219"/>
      <c r="X697" s="219"/>
      <c r="Y697" s="219"/>
      <c r="Z697" s="219"/>
      <c r="AA697" s="219"/>
      <c r="AB697" s="219"/>
      <c r="AC697" s="219"/>
      <c r="AD697" s="219"/>
      <c r="AE697" s="219"/>
      <c r="AF697" s="219"/>
      <c r="AG697" s="219"/>
      <c r="AH697" s="219"/>
      <c r="AI697" s="219"/>
      <c r="AJ697" s="219"/>
      <c r="AK697" s="219"/>
      <c r="AL697" s="219"/>
      <c r="AM697" s="219"/>
      <c r="AN697" s="219"/>
      <c r="AO697" s="219"/>
      <c r="AP697" s="219"/>
      <c r="AQ697" s="219"/>
      <c r="AR697" s="219"/>
      <c r="AS697" s="219"/>
      <c r="AT697" s="219"/>
      <c r="AU697" s="219"/>
      <c r="AV697" s="219"/>
      <c r="AW697" s="219"/>
      <c r="AX697" s="219"/>
      <c r="AY697" s="219"/>
      <c r="AZ697" s="219"/>
      <c r="BA697" s="219"/>
      <c r="BB697" s="219"/>
      <c r="BC697" s="219"/>
      <c r="BD697" s="219"/>
      <c r="BE697" s="219"/>
      <c r="BF697" s="219"/>
      <c r="BG697" s="219"/>
      <c r="BH697" s="219"/>
      <c r="BI697" s="219"/>
      <c r="BJ697" s="219"/>
      <c r="BK697" s="219"/>
      <c r="BL697" s="219"/>
      <c r="BM697" s="223"/>
    </row>
    <row r="698" spans="1:65">
      <c r="A698" s="30"/>
      <c r="B698" s="20" t="s">
        <v>256</v>
      </c>
      <c r="C698" s="12"/>
      <c r="D698" s="224" t="s">
        <v>675</v>
      </c>
      <c r="E698" s="218"/>
      <c r="F698" s="219"/>
      <c r="G698" s="219"/>
      <c r="H698" s="219"/>
      <c r="I698" s="219"/>
      <c r="J698" s="219"/>
      <c r="K698" s="219"/>
      <c r="L698" s="219"/>
      <c r="M698" s="219"/>
      <c r="N698" s="219"/>
      <c r="O698" s="219"/>
      <c r="P698" s="219"/>
      <c r="Q698" s="219"/>
      <c r="R698" s="219"/>
      <c r="S698" s="219"/>
      <c r="T698" s="219"/>
      <c r="U698" s="219"/>
      <c r="V698" s="219"/>
      <c r="W698" s="219"/>
      <c r="X698" s="219"/>
      <c r="Y698" s="219"/>
      <c r="Z698" s="219"/>
      <c r="AA698" s="219"/>
      <c r="AB698" s="219"/>
      <c r="AC698" s="219"/>
      <c r="AD698" s="219"/>
      <c r="AE698" s="219"/>
      <c r="AF698" s="219"/>
      <c r="AG698" s="219"/>
      <c r="AH698" s="219"/>
      <c r="AI698" s="219"/>
      <c r="AJ698" s="219"/>
      <c r="AK698" s="219"/>
      <c r="AL698" s="219"/>
      <c r="AM698" s="219"/>
      <c r="AN698" s="219"/>
      <c r="AO698" s="219"/>
      <c r="AP698" s="219"/>
      <c r="AQ698" s="219"/>
      <c r="AR698" s="219"/>
      <c r="AS698" s="219"/>
      <c r="AT698" s="219"/>
      <c r="AU698" s="219"/>
      <c r="AV698" s="219"/>
      <c r="AW698" s="219"/>
      <c r="AX698" s="219"/>
      <c r="AY698" s="219"/>
      <c r="AZ698" s="219"/>
      <c r="BA698" s="219"/>
      <c r="BB698" s="219"/>
      <c r="BC698" s="219"/>
      <c r="BD698" s="219"/>
      <c r="BE698" s="219"/>
      <c r="BF698" s="219"/>
      <c r="BG698" s="219"/>
      <c r="BH698" s="219"/>
      <c r="BI698" s="219"/>
      <c r="BJ698" s="219"/>
      <c r="BK698" s="219"/>
      <c r="BL698" s="219"/>
      <c r="BM698" s="223"/>
    </row>
    <row r="699" spans="1:65">
      <c r="A699" s="30"/>
      <c r="B699" s="3" t="s">
        <v>257</v>
      </c>
      <c r="C699" s="29"/>
      <c r="D699" s="221" t="s">
        <v>675</v>
      </c>
      <c r="E699" s="218"/>
      <c r="F699" s="219"/>
      <c r="G699" s="219"/>
      <c r="H699" s="219"/>
      <c r="I699" s="219"/>
      <c r="J699" s="219"/>
      <c r="K699" s="219"/>
      <c r="L699" s="219"/>
      <c r="M699" s="219"/>
      <c r="N699" s="219"/>
      <c r="O699" s="219"/>
      <c r="P699" s="219"/>
      <c r="Q699" s="219"/>
      <c r="R699" s="219"/>
      <c r="S699" s="219"/>
      <c r="T699" s="219"/>
      <c r="U699" s="219"/>
      <c r="V699" s="219"/>
      <c r="W699" s="219"/>
      <c r="X699" s="219"/>
      <c r="Y699" s="219"/>
      <c r="Z699" s="219"/>
      <c r="AA699" s="219"/>
      <c r="AB699" s="219"/>
      <c r="AC699" s="219"/>
      <c r="AD699" s="219"/>
      <c r="AE699" s="219"/>
      <c r="AF699" s="219"/>
      <c r="AG699" s="219"/>
      <c r="AH699" s="219"/>
      <c r="AI699" s="219"/>
      <c r="AJ699" s="219"/>
      <c r="AK699" s="219"/>
      <c r="AL699" s="219"/>
      <c r="AM699" s="219"/>
      <c r="AN699" s="219"/>
      <c r="AO699" s="219"/>
      <c r="AP699" s="219"/>
      <c r="AQ699" s="219"/>
      <c r="AR699" s="219"/>
      <c r="AS699" s="219"/>
      <c r="AT699" s="219"/>
      <c r="AU699" s="219"/>
      <c r="AV699" s="219"/>
      <c r="AW699" s="219"/>
      <c r="AX699" s="219"/>
      <c r="AY699" s="219"/>
      <c r="AZ699" s="219"/>
      <c r="BA699" s="219"/>
      <c r="BB699" s="219"/>
      <c r="BC699" s="219"/>
      <c r="BD699" s="219"/>
      <c r="BE699" s="219"/>
      <c r="BF699" s="219"/>
      <c r="BG699" s="219"/>
      <c r="BH699" s="219"/>
      <c r="BI699" s="219"/>
      <c r="BJ699" s="219"/>
      <c r="BK699" s="219"/>
      <c r="BL699" s="219"/>
      <c r="BM699" s="223"/>
    </row>
    <row r="700" spans="1:65">
      <c r="A700" s="30"/>
      <c r="B700" s="3" t="s">
        <v>258</v>
      </c>
      <c r="C700" s="29"/>
      <c r="D700" s="221" t="s">
        <v>675</v>
      </c>
      <c r="E700" s="218"/>
      <c r="F700" s="219"/>
      <c r="G700" s="219"/>
      <c r="H700" s="219"/>
      <c r="I700" s="219"/>
      <c r="J700" s="219"/>
      <c r="K700" s="219"/>
      <c r="L700" s="219"/>
      <c r="M700" s="219"/>
      <c r="N700" s="219"/>
      <c r="O700" s="219"/>
      <c r="P700" s="219"/>
      <c r="Q700" s="219"/>
      <c r="R700" s="219"/>
      <c r="S700" s="219"/>
      <c r="T700" s="219"/>
      <c r="U700" s="219"/>
      <c r="V700" s="219"/>
      <c r="W700" s="219"/>
      <c r="X700" s="219"/>
      <c r="Y700" s="219"/>
      <c r="Z700" s="219"/>
      <c r="AA700" s="219"/>
      <c r="AB700" s="219"/>
      <c r="AC700" s="219"/>
      <c r="AD700" s="219"/>
      <c r="AE700" s="219"/>
      <c r="AF700" s="219"/>
      <c r="AG700" s="219"/>
      <c r="AH700" s="219"/>
      <c r="AI700" s="219"/>
      <c r="AJ700" s="219"/>
      <c r="AK700" s="219"/>
      <c r="AL700" s="219"/>
      <c r="AM700" s="219"/>
      <c r="AN700" s="219"/>
      <c r="AO700" s="219"/>
      <c r="AP700" s="219"/>
      <c r="AQ700" s="219"/>
      <c r="AR700" s="219"/>
      <c r="AS700" s="219"/>
      <c r="AT700" s="219"/>
      <c r="AU700" s="219"/>
      <c r="AV700" s="219"/>
      <c r="AW700" s="219"/>
      <c r="AX700" s="219"/>
      <c r="AY700" s="219"/>
      <c r="AZ700" s="219"/>
      <c r="BA700" s="219"/>
      <c r="BB700" s="219"/>
      <c r="BC700" s="219"/>
      <c r="BD700" s="219"/>
      <c r="BE700" s="219"/>
      <c r="BF700" s="219"/>
      <c r="BG700" s="219"/>
      <c r="BH700" s="219"/>
      <c r="BI700" s="219"/>
      <c r="BJ700" s="219"/>
      <c r="BK700" s="219"/>
      <c r="BL700" s="219"/>
      <c r="BM700" s="223"/>
    </row>
    <row r="701" spans="1:65">
      <c r="A701" s="30"/>
      <c r="B701" s="3" t="s">
        <v>86</v>
      </c>
      <c r="C701" s="29"/>
      <c r="D701" s="13" t="s">
        <v>675</v>
      </c>
      <c r="E701" s="15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3" t="s">
        <v>259</v>
      </c>
      <c r="C702" s="29"/>
      <c r="D702" s="13" t="s">
        <v>675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46" t="s">
        <v>260</v>
      </c>
      <c r="C703" s="47"/>
      <c r="D703" s="45" t="s">
        <v>270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B704" s="31"/>
      <c r="C704" s="20"/>
      <c r="D704" s="20"/>
      <c r="BM704" s="55"/>
    </row>
    <row r="705" spans="1:65" ht="19.5">
      <c r="B705" s="8" t="s">
        <v>556</v>
      </c>
      <c r="BM705" s="28" t="s">
        <v>66</v>
      </c>
    </row>
    <row r="706" spans="1:65" ht="19.5">
      <c r="A706" s="25" t="s">
        <v>327</v>
      </c>
      <c r="B706" s="18" t="s">
        <v>111</v>
      </c>
      <c r="C706" s="15" t="s">
        <v>112</v>
      </c>
      <c r="D706" s="16" t="s">
        <v>233</v>
      </c>
      <c r="E706" s="17" t="s">
        <v>233</v>
      </c>
      <c r="F706" s="17" t="s">
        <v>233</v>
      </c>
      <c r="G706" s="17" t="s">
        <v>233</v>
      </c>
      <c r="H706" s="17" t="s">
        <v>233</v>
      </c>
      <c r="I706" s="17" t="s">
        <v>233</v>
      </c>
      <c r="J706" s="17" t="s">
        <v>233</v>
      </c>
      <c r="K706" s="17" t="s">
        <v>233</v>
      </c>
      <c r="L706" s="17" t="s">
        <v>233</v>
      </c>
      <c r="M706" s="17" t="s">
        <v>233</v>
      </c>
      <c r="N706" s="17" t="s">
        <v>233</v>
      </c>
      <c r="O706" s="152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</v>
      </c>
    </row>
    <row r="707" spans="1:65">
      <c r="A707" s="30"/>
      <c r="B707" s="19" t="s">
        <v>234</v>
      </c>
      <c r="C707" s="9" t="s">
        <v>234</v>
      </c>
      <c r="D707" s="150" t="s">
        <v>279</v>
      </c>
      <c r="E707" s="151" t="s">
        <v>280</v>
      </c>
      <c r="F707" s="151" t="s">
        <v>294</v>
      </c>
      <c r="G707" s="151" t="s">
        <v>303</v>
      </c>
      <c r="H707" s="151" t="s">
        <v>281</v>
      </c>
      <c r="I707" s="151" t="s">
        <v>282</v>
      </c>
      <c r="J707" s="151" t="s">
        <v>283</v>
      </c>
      <c r="K707" s="151" t="s">
        <v>298</v>
      </c>
      <c r="L707" s="151" t="s">
        <v>285</v>
      </c>
      <c r="M707" s="151" t="s">
        <v>286</v>
      </c>
      <c r="N707" s="151" t="s">
        <v>304</v>
      </c>
      <c r="O707" s="152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 t="s">
        <v>1</v>
      </c>
    </row>
    <row r="708" spans="1:65">
      <c r="A708" s="30"/>
      <c r="B708" s="19"/>
      <c r="C708" s="9"/>
      <c r="D708" s="10" t="s">
        <v>98</v>
      </c>
      <c r="E708" s="11" t="s">
        <v>305</v>
      </c>
      <c r="F708" s="11" t="s">
        <v>305</v>
      </c>
      <c r="G708" s="11" t="s">
        <v>305</v>
      </c>
      <c r="H708" s="11" t="s">
        <v>305</v>
      </c>
      <c r="I708" s="11" t="s">
        <v>98</v>
      </c>
      <c r="J708" s="11" t="s">
        <v>98</v>
      </c>
      <c r="K708" s="11" t="s">
        <v>98</v>
      </c>
      <c r="L708" s="11" t="s">
        <v>305</v>
      </c>
      <c r="M708" s="11" t="s">
        <v>100</v>
      </c>
      <c r="N708" s="11" t="s">
        <v>305</v>
      </c>
      <c r="O708" s="152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3</v>
      </c>
    </row>
    <row r="709" spans="1:65">
      <c r="A709" s="30"/>
      <c r="B709" s="19"/>
      <c r="C709" s="9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152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3</v>
      </c>
    </row>
    <row r="710" spans="1:65">
      <c r="A710" s="30"/>
      <c r="B710" s="18">
        <v>1</v>
      </c>
      <c r="C710" s="14">
        <v>1</v>
      </c>
      <c r="D710" s="228">
        <v>0.193</v>
      </c>
      <c r="E710" s="228">
        <v>0.21</v>
      </c>
      <c r="F710" s="228">
        <v>0.19</v>
      </c>
      <c r="G710" s="228">
        <v>0.19</v>
      </c>
      <c r="H710" s="229">
        <v>0.1668</v>
      </c>
      <c r="I710" s="229">
        <v>0.3</v>
      </c>
      <c r="J710" s="228">
        <v>0.19</v>
      </c>
      <c r="K710" s="229">
        <v>0.16149999999999998</v>
      </c>
      <c r="L710" s="228">
        <v>0.22</v>
      </c>
      <c r="M710" s="228">
        <v>0.2</v>
      </c>
      <c r="N710" s="228">
        <v>0.21801999999999999</v>
      </c>
      <c r="O710" s="205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  <c r="BI710" s="206"/>
      <c r="BJ710" s="206"/>
      <c r="BK710" s="206"/>
      <c r="BL710" s="206"/>
      <c r="BM710" s="230">
        <v>1</v>
      </c>
    </row>
    <row r="711" spans="1:65">
      <c r="A711" s="30"/>
      <c r="B711" s="19">
        <v>1</v>
      </c>
      <c r="C711" s="9">
        <v>2</v>
      </c>
      <c r="D711" s="24">
        <v>0.19009999999999999</v>
      </c>
      <c r="E711" s="24">
        <v>0.21</v>
      </c>
      <c r="F711" s="24">
        <v>0.2</v>
      </c>
      <c r="G711" s="24">
        <v>0.2</v>
      </c>
      <c r="H711" s="231">
        <v>0.1668</v>
      </c>
      <c r="I711" s="231">
        <v>0.3</v>
      </c>
      <c r="J711" s="24">
        <v>0.18</v>
      </c>
      <c r="K711" s="231">
        <v>0.159</v>
      </c>
      <c r="L711" s="24">
        <v>0.22999999999999998</v>
      </c>
      <c r="M711" s="24">
        <v>0.2</v>
      </c>
      <c r="N711" s="24">
        <v>0.22001999999999999</v>
      </c>
      <c r="O711" s="205"/>
      <c r="P711" s="206"/>
      <c r="Q711" s="206"/>
      <c r="R711" s="206"/>
      <c r="S711" s="206"/>
      <c r="T711" s="206"/>
      <c r="U711" s="206"/>
      <c r="V711" s="206"/>
      <c r="W711" s="206"/>
      <c r="X711" s="206"/>
      <c r="Y711" s="206"/>
      <c r="Z711" s="206"/>
      <c r="AA711" s="206"/>
      <c r="AB711" s="206"/>
      <c r="AC711" s="206"/>
      <c r="AD711" s="206"/>
      <c r="AE711" s="206"/>
      <c r="AF711" s="206"/>
      <c r="AG711" s="206"/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06"/>
      <c r="AT711" s="206"/>
      <c r="AU711" s="206"/>
      <c r="AV711" s="206"/>
      <c r="AW711" s="206"/>
      <c r="AX711" s="206"/>
      <c r="AY711" s="206"/>
      <c r="AZ711" s="206"/>
      <c r="BA711" s="206"/>
      <c r="BB711" s="206"/>
      <c r="BC711" s="206"/>
      <c r="BD711" s="206"/>
      <c r="BE711" s="206"/>
      <c r="BF711" s="206"/>
      <c r="BG711" s="206"/>
      <c r="BH711" s="206"/>
      <c r="BI711" s="206"/>
      <c r="BJ711" s="206"/>
      <c r="BK711" s="206"/>
      <c r="BL711" s="206"/>
      <c r="BM711" s="230" t="e">
        <v>#N/A</v>
      </c>
    </row>
    <row r="712" spans="1:65">
      <c r="A712" s="30"/>
      <c r="B712" s="19">
        <v>1</v>
      </c>
      <c r="C712" s="9">
        <v>3</v>
      </c>
      <c r="D712" s="24">
        <v>0.19409999999999999</v>
      </c>
      <c r="E712" s="24">
        <v>0.19</v>
      </c>
      <c r="F712" s="24">
        <v>0.19</v>
      </c>
      <c r="G712" s="24">
        <v>0.2</v>
      </c>
      <c r="H712" s="233">
        <v>0.15010000000000001</v>
      </c>
      <c r="I712" s="231">
        <v>0.3</v>
      </c>
      <c r="J712" s="24">
        <v>0.19</v>
      </c>
      <c r="K712" s="231">
        <v>0.17849999999999999</v>
      </c>
      <c r="L712" s="24">
        <v>0.22</v>
      </c>
      <c r="M712" s="24">
        <v>0.2</v>
      </c>
      <c r="N712" s="24">
        <v>0.21801999999999999</v>
      </c>
      <c r="O712" s="205"/>
      <c r="P712" s="206"/>
      <c r="Q712" s="206"/>
      <c r="R712" s="206"/>
      <c r="S712" s="206"/>
      <c r="T712" s="206"/>
      <c r="U712" s="206"/>
      <c r="V712" s="206"/>
      <c r="W712" s="206"/>
      <c r="X712" s="206"/>
      <c r="Y712" s="206"/>
      <c r="Z712" s="206"/>
      <c r="AA712" s="206"/>
      <c r="AB712" s="206"/>
      <c r="AC712" s="206"/>
      <c r="AD712" s="206"/>
      <c r="AE712" s="206"/>
      <c r="AF712" s="206"/>
      <c r="AG712" s="206"/>
      <c r="AH712" s="206"/>
      <c r="AI712" s="206"/>
      <c r="AJ712" s="206"/>
      <c r="AK712" s="206"/>
      <c r="AL712" s="206"/>
      <c r="AM712" s="206"/>
      <c r="AN712" s="206"/>
      <c r="AO712" s="206"/>
      <c r="AP712" s="206"/>
      <c r="AQ712" s="206"/>
      <c r="AR712" s="206"/>
      <c r="AS712" s="206"/>
      <c r="AT712" s="206"/>
      <c r="AU712" s="206"/>
      <c r="AV712" s="206"/>
      <c r="AW712" s="206"/>
      <c r="AX712" s="206"/>
      <c r="AY712" s="206"/>
      <c r="AZ712" s="206"/>
      <c r="BA712" s="206"/>
      <c r="BB712" s="206"/>
      <c r="BC712" s="206"/>
      <c r="BD712" s="206"/>
      <c r="BE712" s="206"/>
      <c r="BF712" s="206"/>
      <c r="BG712" s="206"/>
      <c r="BH712" s="206"/>
      <c r="BI712" s="206"/>
      <c r="BJ712" s="206"/>
      <c r="BK712" s="206"/>
      <c r="BL712" s="206"/>
      <c r="BM712" s="230">
        <v>16</v>
      </c>
    </row>
    <row r="713" spans="1:65">
      <c r="A713" s="30"/>
      <c r="B713" s="19">
        <v>1</v>
      </c>
      <c r="C713" s="9">
        <v>4</v>
      </c>
      <c r="D713" s="24">
        <v>0.1951</v>
      </c>
      <c r="E713" s="24">
        <v>0.2</v>
      </c>
      <c r="F713" s="24">
        <v>0.2</v>
      </c>
      <c r="G713" s="24">
        <v>0.19</v>
      </c>
      <c r="H713" s="231">
        <v>0.1668</v>
      </c>
      <c r="I713" s="231">
        <v>0.3</v>
      </c>
      <c r="J713" s="24">
        <v>0.19</v>
      </c>
      <c r="K713" s="231">
        <v>0.17399999999999999</v>
      </c>
      <c r="L713" s="24">
        <v>0.21</v>
      </c>
      <c r="M713" s="233">
        <v>0.16700000000000001</v>
      </c>
      <c r="N713" s="24">
        <v>0.21101</v>
      </c>
      <c r="O713" s="205"/>
      <c r="P713" s="206"/>
      <c r="Q713" s="206"/>
      <c r="R713" s="206"/>
      <c r="S713" s="206"/>
      <c r="T713" s="206"/>
      <c r="U713" s="206"/>
      <c r="V713" s="206"/>
      <c r="W713" s="206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/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  <c r="BI713" s="206"/>
      <c r="BJ713" s="206"/>
      <c r="BK713" s="206"/>
      <c r="BL713" s="206"/>
      <c r="BM713" s="230">
        <v>0.20180310708333329</v>
      </c>
    </row>
    <row r="714" spans="1:65">
      <c r="A714" s="30"/>
      <c r="B714" s="19">
        <v>1</v>
      </c>
      <c r="C714" s="9">
        <v>5</v>
      </c>
      <c r="D714" s="24">
        <v>0.1923</v>
      </c>
      <c r="E714" s="24">
        <v>0.19</v>
      </c>
      <c r="F714" s="24">
        <v>0.2</v>
      </c>
      <c r="G714" s="24">
        <v>0.21</v>
      </c>
      <c r="H714" s="231">
        <v>0.1668</v>
      </c>
      <c r="I714" s="231">
        <v>0.3</v>
      </c>
      <c r="J714" s="24">
        <v>0.21</v>
      </c>
      <c r="K714" s="231">
        <v>0.16599999999999998</v>
      </c>
      <c r="L714" s="24">
        <v>0.22</v>
      </c>
      <c r="M714" s="24">
        <v>0.2</v>
      </c>
      <c r="N714" s="24">
        <v>0.22503000000000001</v>
      </c>
      <c r="O714" s="205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/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  <c r="BI714" s="206"/>
      <c r="BJ714" s="206"/>
      <c r="BK714" s="206"/>
      <c r="BL714" s="206"/>
      <c r="BM714" s="230">
        <v>30</v>
      </c>
    </row>
    <row r="715" spans="1:65">
      <c r="A715" s="30"/>
      <c r="B715" s="19">
        <v>1</v>
      </c>
      <c r="C715" s="9">
        <v>6</v>
      </c>
      <c r="D715" s="24">
        <v>0.1908</v>
      </c>
      <c r="E715" s="24">
        <v>0.21</v>
      </c>
      <c r="F715" s="24">
        <v>0.2</v>
      </c>
      <c r="G715" s="24">
        <v>0.19</v>
      </c>
      <c r="H715" s="231">
        <v>0.1668</v>
      </c>
      <c r="I715" s="231">
        <v>0.3</v>
      </c>
      <c r="J715" s="24">
        <v>0.18</v>
      </c>
      <c r="K715" s="231">
        <v>0.16499999999999998</v>
      </c>
      <c r="L715" s="24">
        <v>0.22</v>
      </c>
      <c r="M715" s="24">
        <v>0.183</v>
      </c>
      <c r="N715" s="24">
        <v>0.22803000000000001</v>
      </c>
      <c r="O715" s="205"/>
      <c r="P715" s="206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/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  <c r="BI715" s="206"/>
      <c r="BJ715" s="206"/>
      <c r="BK715" s="206"/>
      <c r="BL715" s="206"/>
      <c r="BM715" s="56"/>
    </row>
    <row r="716" spans="1:65">
      <c r="A716" s="30"/>
      <c r="B716" s="20" t="s">
        <v>256</v>
      </c>
      <c r="C716" s="12"/>
      <c r="D716" s="232">
        <v>0.19256666666666666</v>
      </c>
      <c r="E716" s="232">
        <v>0.20166666666666666</v>
      </c>
      <c r="F716" s="232">
        <v>0.19666666666666666</v>
      </c>
      <c r="G716" s="232">
        <v>0.19666666666666666</v>
      </c>
      <c r="H716" s="232">
        <v>0.1640166666666667</v>
      </c>
      <c r="I716" s="232">
        <v>0.3</v>
      </c>
      <c r="J716" s="232">
        <v>0.18999999999999997</v>
      </c>
      <c r="K716" s="232">
        <v>0.16733333333333333</v>
      </c>
      <c r="L716" s="232">
        <v>0.21999999999999997</v>
      </c>
      <c r="M716" s="232">
        <v>0.19166666666666668</v>
      </c>
      <c r="N716" s="232">
        <v>0.22002166666666667</v>
      </c>
      <c r="O716" s="205"/>
      <c r="P716" s="206"/>
      <c r="Q716" s="206"/>
      <c r="R716" s="206"/>
      <c r="S716" s="206"/>
      <c r="T716" s="206"/>
      <c r="U716" s="206"/>
      <c r="V716" s="206"/>
      <c r="W716" s="206"/>
      <c r="X716" s="206"/>
      <c r="Y716" s="206"/>
      <c r="Z716" s="206"/>
      <c r="AA716" s="206"/>
      <c r="AB716" s="206"/>
      <c r="AC716" s="206"/>
      <c r="AD716" s="206"/>
      <c r="AE716" s="206"/>
      <c r="AF716" s="206"/>
      <c r="AG716" s="206"/>
      <c r="AH716" s="206"/>
      <c r="AI716" s="206"/>
      <c r="AJ716" s="206"/>
      <c r="AK716" s="206"/>
      <c r="AL716" s="206"/>
      <c r="AM716" s="206"/>
      <c r="AN716" s="206"/>
      <c r="AO716" s="206"/>
      <c r="AP716" s="206"/>
      <c r="AQ716" s="206"/>
      <c r="AR716" s="206"/>
      <c r="AS716" s="206"/>
      <c r="AT716" s="206"/>
      <c r="AU716" s="206"/>
      <c r="AV716" s="206"/>
      <c r="AW716" s="206"/>
      <c r="AX716" s="206"/>
      <c r="AY716" s="206"/>
      <c r="AZ716" s="206"/>
      <c r="BA716" s="206"/>
      <c r="BB716" s="206"/>
      <c r="BC716" s="206"/>
      <c r="BD716" s="206"/>
      <c r="BE716" s="206"/>
      <c r="BF716" s="206"/>
      <c r="BG716" s="206"/>
      <c r="BH716" s="206"/>
      <c r="BI716" s="206"/>
      <c r="BJ716" s="206"/>
      <c r="BK716" s="206"/>
      <c r="BL716" s="206"/>
      <c r="BM716" s="56"/>
    </row>
    <row r="717" spans="1:65">
      <c r="A717" s="30"/>
      <c r="B717" s="3" t="s">
        <v>257</v>
      </c>
      <c r="C717" s="29"/>
      <c r="D717" s="24">
        <v>0.19264999999999999</v>
      </c>
      <c r="E717" s="24">
        <v>0.20500000000000002</v>
      </c>
      <c r="F717" s="24">
        <v>0.2</v>
      </c>
      <c r="G717" s="24">
        <v>0.19500000000000001</v>
      </c>
      <c r="H717" s="24">
        <v>0.1668</v>
      </c>
      <c r="I717" s="24">
        <v>0.3</v>
      </c>
      <c r="J717" s="24">
        <v>0.19</v>
      </c>
      <c r="K717" s="24">
        <v>0.16549999999999998</v>
      </c>
      <c r="L717" s="24">
        <v>0.22</v>
      </c>
      <c r="M717" s="24">
        <v>0.2</v>
      </c>
      <c r="N717" s="24">
        <v>0.21901999999999999</v>
      </c>
      <c r="O717" s="205"/>
      <c r="P717" s="206"/>
      <c r="Q717" s="206"/>
      <c r="R717" s="206"/>
      <c r="S717" s="206"/>
      <c r="T717" s="206"/>
      <c r="U717" s="206"/>
      <c r="V717" s="206"/>
      <c r="W717" s="206"/>
      <c r="X717" s="206"/>
      <c r="Y717" s="206"/>
      <c r="Z717" s="206"/>
      <c r="AA717" s="206"/>
      <c r="AB717" s="206"/>
      <c r="AC717" s="206"/>
      <c r="AD717" s="206"/>
      <c r="AE717" s="206"/>
      <c r="AF717" s="206"/>
      <c r="AG717" s="206"/>
      <c r="AH717" s="206"/>
      <c r="AI717" s="206"/>
      <c r="AJ717" s="206"/>
      <c r="AK717" s="206"/>
      <c r="AL717" s="206"/>
      <c r="AM717" s="206"/>
      <c r="AN717" s="206"/>
      <c r="AO717" s="206"/>
      <c r="AP717" s="206"/>
      <c r="AQ717" s="206"/>
      <c r="AR717" s="206"/>
      <c r="AS717" s="206"/>
      <c r="AT717" s="206"/>
      <c r="AU717" s="206"/>
      <c r="AV717" s="206"/>
      <c r="AW717" s="206"/>
      <c r="AX717" s="206"/>
      <c r="AY717" s="206"/>
      <c r="AZ717" s="206"/>
      <c r="BA717" s="206"/>
      <c r="BB717" s="206"/>
      <c r="BC717" s="206"/>
      <c r="BD717" s="206"/>
      <c r="BE717" s="206"/>
      <c r="BF717" s="206"/>
      <c r="BG717" s="206"/>
      <c r="BH717" s="206"/>
      <c r="BI717" s="206"/>
      <c r="BJ717" s="206"/>
      <c r="BK717" s="206"/>
      <c r="BL717" s="206"/>
      <c r="BM717" s="56"/>
    </row>
    <row r="718" spans="1:65">
      <c r="A718" s="30"/>
      <c r="B718" s="3" t="s">
        <v>258</v>
      </c>
      <c r="C718" s="29"/>
      <c r="D718" s="24">
        <v>1.9096247449870017E-3</v>
      </c>
      <c r="E718" s="24">
        <v>9.8319208025017448E-3</v>
      </c>
      <c r="F718" s="24">
        <v>5.1639777949432277E-3</v>
      </c>
      <c r="G718" s="24">
        <v>8.1649658092772578E-3</v>
      </c>
      <c r="H718" s="24">
        <v>6.8177464507465091E-3</v>
      </c>
      <c r="I718" s="24">
        <v>0</v>
      </c>
      <c r="J718" s="24">
        <v>1.0954451150103323E-2</v>
      </c>
      <c r="K718" s="24">
        <v>7.4810872650081205E-3</v>
      </c>
      <c r="L718" s="24">
        <v>6.3245553203367553E-3</v>
      </c>
      <c r="M718" s="24">
        <v>1.3866025626208353E-2</v>
      </c>
      <c r="N718" s="24">
        <v>5.9739481640424964E-3</v>
      </c>
      <c r="O718" s="205"/>
      <c r="P718" s="206"/>
      <c r="Q718" s="206"/>
      <c r="R718" s="206"/>
      <c r="S718" s="206"/>
      <c r="T718" s="206"/>
      <c r="U718" s="206"/>
      <c r="V718" s="206"/>
      <c r="W718" s="206"/>
      <c r="X718" s="206"/>
      <c r="Y718" s="206"/>
      <c r="Z718" s="206"/>
      <c r="AA718" s="206"/>
      <c r="AB718" s="206"/>
      <c r="AC718" s="206"/>
      <c r="AD718" s="206"/>
      <c r="AE718" s="206"/>
      <c r="AF718" s="206"/>
      <c r="AG718" s="206"/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  <c r="BI718" s="206"/>
      <c r="BJ718" s="206"/>
      <c r="BK718" s="206"/>
      <c r="BL718" s="206"/>
      <c r="BM718" s="56"/>
    </row>
    <row r="719" spans="1:65">
      <c r="A719" s="30"/>
      <c r="B719" s="3" t="s">
        <v>86</v>
      </c>
      <c r="C719" s="29"/>
      <c r="D719" s="13">
        <v>9.91669419241995E-3</v>
      </c>
      <c r="E719" s="13">
        <v>4.8753326293397084E-2</v>
      </c>
      <c r="F719" s="13">
        <v>2.6257514211575735E-2</v>
      </c>
      <c r="G719" s="13">
        <v>4.1516775301409785E-2</v>
      </c>
      <c r="H719" s="13">
        <v>4.1567400370367893E-2</v>
      </c>
      <c r="I719" s="13">
        <v>0</v>
      </c>
      <c r="J719" s="13">
        <v>5.7655006053175389E-2</v>
      </c>
      <c r="K719" s="13">
        <v>4.4707692818773626E-2</v>
      </c>
      <c r="L719" s="13">
        <v>2.8747978728803438E-2</v>
      </c>
      <c r="M719" s="13">
        <v>7.2344481528043583E-2</v>
      </c>
      <c r="N719" s="13">
        <v>2.7151635811817759E-2</v>
      </c>
      <c r="O719" s="152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3" t="s">
        <v>259</v>
      </c>
      <c r="C720" s="29"/>
      <c r="D720" s="13">
        <v>-4.5769564949525332E-2</v>
      </c>
      <c r="E720" s="13">
        <v>-6.7610662015371581E-4</v>
      </c>
      <c r="F720" s="13">
        <v>-2.5452732075852413E-2</v>
      </c>
      <c r="G720" s="13">
        <v>-2.5452732075852413E-2</v>
      </c>
      <c r="H720" s="13">
        <v>-0.18724409630156447</v>
      </c>
      <c r="I720" s="13">
        <v>0.48659752734192008</v>
      </c>
      <c r="J720" s="13">
        <v>-5.8488232683450714E-2</v>
      </c>
      <c r="K720" s="13">
        <v>-0.1708089347492846</v>
      </c>
      <c r="L720" s="13">
        <v>9.0171520050741361E-2</v>
      </c>
      <c r="M720" s="13">
        <v>-5.0229357531551E-2</v>
      </c>
      <c r="N720" s="13">
        <v>9.0278885427716116E-2</v>
      </c>
      <c r="O720" s="152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46" t="s">
        <v>260</v>
      </c>
      <c r="C721" s="47"/>
      <c r="D721" s="45">
        <v>0.24</v>
      </c>
      <c r="E721" s="45">
        <v>0.81</v>
      </c>
      <c r="F721" s="45">
        <v>0.24</v>
      </c>
      <c r="G721" s="45">
        <v>0.24</v>
      </c>
      <c r="H721" s="45">
        <v>3.54</v>
      </c>
      <c r="I721" s="45" t="s">
        <v>270</v>
      </c>
      <c r="J721" s="45">
        <v>0.53</v>
      </c>
      <c r="K721" s="45">
        <v>3.15</v>
      </c>
      <c r="L721" s="45">
        <v>2.93</v>
      </c>
      <c r="M721" s="45">
        <v>0.32</v>
      </c>
      <c r="N721" s="45">
        <v>2.94</v>
      </c>
      <c r="O721" s="152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B722" s="31" t="s">
        <v>311</v>
      </c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BM722" s="55"/>
    </row>
    <row r="723" spans="1:65">
      <c r="BM723" s="55"/>
    </row>
    <row r="724" spans="1:65" ht="15">
      <c r="B724" s="8" t="s">
        <v>557</v>
      </c>
      <c r="BM724" s="28" t="s">
        <v>329</v>
      </c>
    </row>
    <row r="725" spans="1:65" ht="15">
      <c r="A725" s="25" t="s">
        <v>63</v>
      </c>
      <c r="B725" s="18" t="s">
        <v>111</v>
      </c>
      <c r="C725" s="15" t="s">
        <v>112</v>
      </c>
      <c r="D725" s="16" t="s">
        <v>233</v>
      </c>
      <c r="E725" s="15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</v>
      </c>
    </row>
    <row r="726" spans="1:65">
      <c r="A726" s="30"/>
      <c r="B726" s="19" t="s">
        <v>234</v>
      </c>
      <c r="C726" s="9" t="s">
        <v>234</v>
      </c>
      <c r="D726" s="150" t="s">
        <v>286</v>
      </c>
      <c r="E726" s="15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 t="s">
        <v>3</v>
      </c>
    </row>
    <row r="727" spans="1:65">
      <c r="A727" s="30"/>
      <c r="B727" s="19"/>
      <c r="C727" s="9"/>
      <c r="D727" s="10" t="s">
        <v>305</v>
      </c>
      <c r="E727" s="15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0</v>
      </c>
    </row>
    <row r="728" spans="1:65">
      <c r="A728" s="30"/>
      <c r="B728" s="19"/>
      <c r="C728" s="9"/>
      <c r="D728" s="26"/>
      <c r="E728" s="15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0</v>
      </c>
    </row>
    <row r="729" spans="1:65">
      <c r="A729" s="30"/>
      <c r="B729" s="18">
        <v>1</v>
      </c>
      <c r="C729" s="14">
        <v>1</v>
      </c>
      <c r="D729" s="226" t="s">
        <v>95</v>
      </c>
      <c r="E729" s="218"/>
      <c r="F729" s="219"/>
      <c r="G729" s="219"/>
      <c r="H729" s="219"/>
      <c r="I729" s="219"/>
      <c r="J729" s="219"/>
      <c r="K729" s="219"/>
      <c r="L729" s="219"/>
      <c r="M729" s="219"/>
      <c r="N729" s="219"/>
      <c r="O729" s="219"/>
      <c r="P729" s="219"/>
      <c r="Q729" s="219"/>
      <c r="R729" s="219"/>
      <c r="S729" s="219"/>
      <c r="T729" s="219"/>
      <c r="U729" s="219"/>
      <c r="V729" s="219"/>
      <c r="W729" s="219"/>
      <c r="X729" s="219"/>
      <c r="Y729" s="219"/>
      <c r="Z729" s="219"/>
      <c r="AA729" s="219"/>
      <c r="AB729" s="219"/>
      <c r="AC729" s="219"/>
      <c r="AD729" s="219"/>
      <c r="AE729" s="219"/>
      <c r="AF729" s="219"/>
      <c r="AG729" s="219"/>
      <c r="AH729" s="219"/>
      <c r="AI729" s="219"/>
      <c r="AJ729" s="219"/>
      <c r="AK729" s="219"/>
      <c r="AL729" s="219"/>
      <c r="AM729" s="219"/>
      <c r="AN729" s="219"/>
      <c r="AO729" s="219"/>
      <c r="AP729" s="219"/>
      <c r="AQ729" s="219"/>
      <c r="AR729" s="219"/>
      <c r="AS729" s="219"/>
      <c r="AT729" s="219"/>
      <c r="AU729" s="219"/>
      <c r="AV729" s="219"/>
      <c r="AW729" s="219"/>
      <c r="AX729" s="219"/>
      <c r="AY729" s="219"/>
      <c r="AZ729" s="219"/>
      <c r="BA729" s="219"/>
      <c r="BB729" s="219"/>
      <c r="BC729" s="219"/>
      <c r="BD729" s="219"/>
      <c r="BE729" s="219"/>
      <c r="BF729" s="219"/>
      <c r="BG729" s="219"/>
      <c r="BH729" s="219"/>
      <c r="BI729" s="219"/>
      <c r="BJ729" s="219"/>
      <c r="BK729" s="219"/>
      <c r="BL729" s="219"/>
      <c r="BM729" s="220">
        <v>1</v>
      </c>
    </row>
    <row r="730" spans="1:65">
      <c r="A730" s="30"/>
      <c r="B730" s="19">
        <v>1</v>
      </c>
      <c r="C730" s="9">
        <v>2</v>
      </c>
      <c r="D730" s="227" t="s">
        <v>95</v>
      </c>
      <c r="E730" s="218"/>
      <c r="F730" s="219"/>
      <c r="G730" s="219"/>
      <c r="H730" s="219"/>
      <c r="I730" s="219"/>
      <c r="J730" s="219"/>
      <c r="K730" s="219"/>
      <c r="L730" s="219"/>
      <c r="M730" s="219"/>
      <c r="N730" s="219"/>
      <c r="O730" s="219"/>
      <c r="P730" s="219"/>
      <c r="Q730" s="219"/>
      <c r="R730" s="219"/>
      <c r="S730" s="219"/>
      <c r="T730" s="219"/>
      <c r="U730" s="219"/>
      <c r="V730" s="219"/>
      <c r="W730" s="219"/>
      <c r="X730" s="219"/>
      <c r="Y730" s="219"/>
      <c r="Z730" s="219"/>
      <c r="AA730" s="219"/>
      <c r="AB730" s="219"/>
      <c r="AC730" s="219"/>
      <c r="AD730" s="219"/>
      <c r="AE730" s="219"/>
      <c r="AF730" s="219"/>
      <c r="AG730" s="219"/>
      <c r="AH730" s="219"/>
      <c r="AI730" s="219"/>
      <c r="AJ730" s="219"/>
      <c r="AK730" s="219"/>
      <c r="AL730" s="219"/>
      <c r="AM730" s="219"/>
      <c r="AN730" s="219"/>
      <c r="AO730" s="219"/>
      <c r="AP730" s="219"/>
      <c r="AQ730" s="219"/>
      <c r="AR730" s="219"/>
      <c r="AS730" s="219"/>
      <c r="AT730" s="219"/>
      <c r="AU730" s="219"/>
      <c r="AV730" s="219"/>
      <c r="AW730" s="219"/>
      <c r="AX730" s="219"/>
      <c r="AY730" s="219"/>
      <c r="AZ730" s="219"/>
      <c r="BA730" s="219"/>
      <c r="BB730" s="219"/>
      <c r="BC730" s="219"/>
      <c r="BD730" s="219"/>
      <c r="BE730" s="219"/>
      <c r="BF730" s="219"/>
      <c r="BG730" s="219"/>
      <c r="BH730" s="219"/>
      <c r="BI730" s="219"/>
      <c r="BJ730" s="219"/>
      <c r="BK730" s="219"/>
      <c r="BL730" s="219"/>
      <c r="BM730" s="220">
        <v>5</v>
      </c>
    </row>
    <row r="731" spans="1:65">
      <c r="A731" s="30"/>
      <c r="B731" s="19">
        <v>1</v>
      </c>
      <c r="C731" s="9">
        <v>3</v>
      </c>
      <c r="D731" s="227" t="s">
        <v>95</v>
      </c>
      <c r="E731" s="218"/>
      <c r="F731" s="219"/>
      <c r="G731" s="219"/>
      <c r="H731" s="219"/>
      <c r="I731" s="219"/>
      <c r="J731" s="219"/>
      <c r="K731" s="219"/>
      <c r="L731" s="219"/>
      <c r="M731" s="219"/>
      <c r="N731" s="219"/>
      <c r="O731" s="219"/>
      <c r="P731" s="219"/>
      <c r="Q731" s="219"/>
      <c r="R731" s="219"/>
      <c r="S731" s="219"/>
      <c r="T731" s="219"/>
      <c r="U731" s="219"/>
      <c r="V731" s="219"/>
      <c r="W731" s="219"/>
      <c r="X731" s="219"/>
      <c r="Y731" s="219"/>
      <c r="Z731" s="219"/>
      <c r="AA731" s="219"/>
      <c r="AB731" s="219"/>
      <c r="AC731" s="219"/>
      <c r="AD731" s="219"/>
      <c r="AE731" s="219"/>
      <c r="AF731" s="219"/>
      <c r="AG731" s="219"/>
      <c r="AH731" s="219"/>
      <c r="AI731" s="219"/>
      <c r="AJ731" s="219"/>
      <c r="AK731" s="219"/>
      <c r="AL731" s="219"/>
      <c r="AM731" s="219"/>
      <c r="AN731" s="219"/>
      <c r="AO731" s="219"/>
      <c r="AP731" s="219"/>
      <c r="AQ731" s="219"/>
      <c r="AR731" s="219"/>
      <c r="AS731" s="219"/>
      <c r="AT731" s="219"/>
      <c r="AU731" s="219"/>
      <c r="AV731" s="219"/>
      <c r="AW731" s="219"/>
      <c r="AX731" s="219"/>
      <c r="AY731" s="219"/>
      <c r="AZ731" s="219"/>
      <c r="BA731" s="219"/>
      <c r="BB731" s="219"/>
      <c r="BC731" s="219"/>
      <c r="BD731" s="219"/>
      <c r="BE731" s="219"/>
      <c r="BF731" s="219"/>
      <c r="BG731" s="219"/>
      <c r="BH731" s="219"/>
      <c r="BI731" s="219"/>
      <c r="BJ731" s="219"/>
      <c r="BK731" s="219"/>
      <c r="BL731" s="219"/>
      <c r="BM731" s="220">
        <v>16</v>
      </c>
    </row>
    <row r="732" spans="1:65">
      <c r="A732" s="30"/>
      <c r="B732" s="19">
        <v>1</v>
      </c>
      <c r="C732" s="9">
        <v>4</v>
      </c>
      <c r="D732" s="227" t="s">
        <v>95</v>
      </c>
      <c r="E732" s="218"/>
      <c r="F732" s="219"/>
      <c r="G732" s="219"/>
      <c r="H732" s="219"/>
      <c r="I732" s="219"/>
      <c r="J732" s="219"/>
      <c r="K732" s="219"/>
      <c r="L732" s="219"/>
      <c r="M732" s="219"/>
      <c r="N732" s="219"/>
      <c r="O732" s="219"/>
      <c r="P732" s="219"/>
      <c r="Q732" s="219"/>
      <c r="R732" s="219"/>
      <c r="S732" s="219"/>
      <c r="T732" s="219"/>
      <c r="U732" s="219"/>
      <c r="V732" s="219"/>
      <c r="W732" s="219"/>
      <c r="X732" s="219"/>
      <c r="Y732" s="219"/>
      <c r="Z732" s="219"/>
      <c r="AA732" s="219"/>
      <c r="AB732" s="219"/>
      <c r="AC732" s="219"/>
      <c r="AD732" s="219"/>
      <c r="AE732" s="219"/>
      <c r="AF732" s="219"/>
      <c r="AG732" s="219"/>
      <c r="AH732" s="219"/>
      <c r="AI732" s="219"/>
      <c r="AJ732" s="219"/>
      <c r="AK732" s="219"/>
      <c r="AL732" s="219"/>
      <c r="AM732" s="219"/>
      <c r="AN732" s="219"/>
      <c r="AO732" s="219"/>
      <c r="AP732" s="219"/>
      <c r="AQ732" s="219"/>
      <c r="AR732" s="219"/>
      <c r="AS732" s="219"/>
      <c r="AT732" s="219"/>
      <c r="AU732" s="219"/>
      <c r="AV732" s="219"/>
      <c r="AW732" s="219"/>
      <c r="AX732" s="219"/>
      <c r="AY732" s="219"/>
      <c r="AZ732" s="219"/>
      <c r="BA732" s="219"/>
      <c r="BB732" s="219"/>
      <c r="BC732" s="219"/>
      <c r="BD732" s="219"/>
      <c r="BE732" s="219"/>
      <c r="BF732" s="219"/>
      <c r="BG732" s="219"/>
      <c r="BH732" s="219"/>
      <c r="BI732" s="219"/>
      <c r="BJ732" s="219"/>
      <c r="BK732" s="219"/>
      <c r="BL732" s="219"/>
      <c r="BM732" s="220" t="s">
        <v>95</v>
      </c>
    </row>
    <row r="733" spans="1:65">
      <c r="A733" s="30"/>
      <c r="B733" s="19">
        <v>1</v>
      </c>
      <c r="C733" s="9">
        <v>5</v>
      </c>
      <c r="D733" s="227" t="s">
        <v>95</v>
      </c>
      <c r="E733" s="218"/>
      <c r="F733" s="219"/>
      <c r="G733" s="219"/>
      <c r="H733" s="219"/>
      <c r="I733" s="219"/>
      <c r="J733" s="219"/>
      <c r="K733" s="219"/>
      <c r="L733" s="219"/>
      <c r="M733" s="219"/>
      <c r="N733" s="219"/>
      <c r="O733" s="219"/>
      <c r="P733" s="219"/>
      <c r="Q733" s="219"/>
      <c r="R733" s="219"/>
      <c r="S733" s="219"/>
      <c r="T733" s="219"/>
      <c r="U733" s="219"/>
      <c r="V733" s="219"/>
      <c r="W733" s="219"/>
      <c r="X733" s="219"/>
      <c r="Y733" s="219"/>
      <c r="Z733" s="219"/>
      <c r="AA733" s="219"/>
      <c r="AB733" s="219"/>
      <c r="AC733" s="219"/>
      <c r="AD733" s="219"/>
      <c r="AE733" s="219"/>
      <c r="AF733" s="219"/>
      <c r="AG733" s="219"/>
      <c r="AH733" s="219"/>
      <c r="AI733" s="219"/>
      <c r="AJ733" s="219"/>
      <c r="AK733" s="219"/>
      <c r="AL733" s="219"/>
      <c r="AM733" s="219"/>
      <c r="AN733" s="219"/>
      <c r="AO733" s="219"/>
      <c r="AP733" s="219"/>
      <c r="AQ733" s="219"/>
      <c r="AR733" s="219"/>
      <c r="AS733" s="219"/>
      <c r="AT733" s="219"/>
      <c r="AU733" s="219"/>
      <c r="AV733" s="219"/>
      <c r="AW733" s="219"/>
      <c r="AX733" s="219"/>
      <c r="AY733" s="219"/>
      <c r="AZ733" s="219"/>
      <c r="BA733" s="219"/>
      <c r="BB733" s="219"/>
      <c r="BC733" s="219"/>
      <c r="BD733" s="219"/>
      <c r="BE733" s="219"/>
      <c r="BF733" s="219"/>
      <c r="BG733" s="219"/>
      <c r="BH733" s="219"/>
      <c r="BI733" s="219"/>
      <c r="BJ733" s="219"/>
      <c r="BK733" s="219"/>
      <c r="BL733" s="219"/>
      <c r="BM733" s="220">
        <v>11</v>
      </c>
    </row>
    <row r="734" spans="1:65">
      <c r="A734" s="30"/>
      <c r="B734" s="19">
        <v>1</v>
      </c>
      <c r="C734" s="9">
        <v>6</v>
      </c>
      <c r="D734" s="227" t="s">
        <v>95</v>
      </c>
      <c r="E734" s="218"/>
      <c r="F734" s="219"/>
      <c r="G734" s="219"/>
      <c r="H734" s="219"/>
      <c r="I734" s="219"/>
      <c r="J734" s="219"/>
      <c r="K734" s="219"/>
      <c r="L734" s="219"/>
      <c r="M734" s="219"/>
      <c r="N734" s="219"/>
      <c r="O734" s="219"/>
      <c r="P734" s="219"/>
      <c r="Q734" s="219"/>
      <c r="R734" s="219"/>
      <c r="S734" s="219"/>
      <c r="T734" s="219"/>
      <c r="U734" s="219"/>
      <c r="V734" s="219"/>
      <c r="W734" s="219"/>
      <c r="X734" s="219"/>
      <c r="Y734" s="219"/>
      <c r="Z734" s="219"/>
      <c r="AA734" s="219"/>
      <c r="AB734" s="219"/>
      <c r="AC734" s="219"/>
      <c r="AD734" s="219"/>
      <c r="AE734" s="219"/>
      <c r="AF734" s="219"/>
      <c r="AG734" s="219"/>
      <c r="AH734" s="219"/>
      <c r="AI734" s="219"/>
      <c r="AJ734" s="219"/>
      <c r="AK734" s="219"/>
      <c r="AL734" s="219"/>
      <c r="AM734" s="219"/>
      <c r="AN734" s="219"/>
      <c r="AO734" s="219"/>
      <c r="AP734" s="219"/>
      <c r="AQ734" s="219"/>
      <c r="AR734" s="219"/>
      <c r="AS734" s="219"/>
      <c r="AT734" s="219"/>
      <c r="AU734" s="219"/>
      <c r="AV734" s="219"/>
      <c r="AW734" s="219"/>
      <c r="AX734" s="219"/>
      <c r="AY734" s="219"/>
      <c r="AZ734" s="219"/>
      <c r="BA734" s="219"/>
      <c r="BB734" s="219"/>
      <c r="BC734" s="219"/>
      <c r="BD734" s="219"/>
      <c r="BE734" s="219"/>
      <c r="BF734" s="219"/>
      <c r="BG734" s="219"/>
      <c r="BH734" s="219"/>
      <c r="BI734" s="219"/>
      <c r="BJ734" s="219"/>
      <c r="BK734" s="219"/>
      <c r="BL734" s="219"/>
      <c r="BM734" s="223"/>
    </row>
    <row r="735" spans="1:65">
      <c r="A735" s="30"/>
      <c r="B735" s="20" t="s">
        <v>256</v>
      </c>
      <c r="C735" s="12"/>
      <c r="D735" s="224" t="s">
        <v>675</v>
      </c>
      <c r="E735" s="218"/>
      <c r="F735" s="219"/>
      <c r="G735" s="219"/>
      <c r="H735" s="219"/>
      <c r="I735" s="219"/>
      <c r="J735" s="219"/>
      <c r="K735" s="219"/>
      <c r="L735" s="219"/>
      <c r="M735" s="219"/>
      <c r="N735" s="219"/>
      <c r="O735" s="219"/>
      <c r="P735" s="219"/>
      <c r="Q735" s="219"/>
      <c r="R735" s="219"/>
      <c r="S735" s="219"/>
      <c r="T735" s="219"/>
      <c r="U735" s="219"/>
      <c r="V735" s="219"/>
      <c r="W735" s="219"/>
      <c r="X735" s="219"/>
      <c r="Y735" s="219"/>
      <c r="Z735" s="219"/>
      <c r="AA735" s="219"/>
      <c r="AB735" s="219"/>
      <c r="AC735" s="219"/>
      <c r="AD735" s="219"/>
      <c r="AE735" s="219"/>
      <c r="AF735" s="219"/>
      <c r="AG735" s="219"/>
      <c r="AH735" s="219"/>
      <c r="AI735" s="219"/>
      <c r="AJ735" s="219"/>
      <c r="AK735" s="219"/>
      <c r="AL735" s="219"/>
      <c r="AM735" s="219"/>
      <c r="AN735" s="219"/>
      <c r="AO735" s="219"/>
      <c r="AP735" s="219"/>
      <c r="AQ735" s="219"/>
      <c r="AR735" s="219"/>
      <c r="AS735" s="219"/>
      <c r="AT735" s="219"/>
      <c r="AU735" s="219"/>
      <c r="AV735" s="219"/>
      <c r="AW735" s="219"/>
      <c r="AX735" s="219"/>
      <c r="AY735" s="219"/>
      <c r="AZ735" s="219"/>
      <c r="BA735" s="219"/>
      <c r="BB735" s="219"/>
      <c r="BC735" s="219"/>
      <c r="BD735" s="219"/>
      <c r="BE735" s="219"/>
      <c r="BF735" s="219"/>
      <c r="BG735" s="219"/>
      <c r="BH735" s="219"/>
      <c r="BI735" s="219"/>
      <c r="BJ735" s="219"/>
      <c r="BK735" s="219"/>
      <c r="BL735" s="219"/>
      <c r="BM735" s="223"/>
    </row>
    <row r="736" spans="1:65">
      <c r="A736" s="30"/>
      <c r="B736" s="3" t="s">
        <v>257</v>
      </c>
      <c r="C736" s="29"/>
      <c r="D736" s="221" t="s">
        <v>675</v>
      </c>
      <c r="E736" s="218"/>
      <c r="F736" s="219"/>
      <c r="G736" s="219"/>
      <c r="H736" s="219"/>
      <c r="I736" s="219"/>
      <c r="J736" s="219"/>
      <c r="K736" s="219"/>
      <c r="L736" s="219"/>
      <c r="M736" s="219"/>
      <c r="N736" s="219"/>
      <c r="O736" s="219"/>
      <c r="P736" s="219"/>
      <c r="Q736" s="219"/>
      <c r="R736" s="219"/>
      <c r="S736" s="219"/>
      <c r="T736" s="219"/>
      <c r="U736" s="219"/>
      <c r="V736" s="219"/>
      <c r="W736" s="219"/>
      <c r="X736" s="219"/>
      <c r="Y736" s="219"/>
      <c r="Z736" s="219"/>
      <c r="AA736" s="219"/>
      <c r="AB736" s="219"/>
      <c r="AC736" s="219"/>
      <c r="AD736" s="219"/>
      <c r="AE736" s="219"/>
      <c r="AF736" s="219"/>
      <c r="AG736" s="219"/>
      <c r="AH736" s="219"/>
      <c r="AI736" s="219"/>
      <c r="AJ736" s="219"/>
      <c r="AK736" s="219"/>
      <c r="AL736" s="219"/>
      <c r="AM736" s="219"/>
      <c r="AN736" s="219"/>
      <c r="AO736" s="219"/>
      <c r="AP736" s="219"/>
      <c r="AQ736" s="219"/>
      <c r="AR736" s="219"/>
      <c r="AS736" s="219"/>
      <c r="AT736" s="219"/>
      <c r="AU736" s="219"/>
      <c r="AV736" s="219"/>
      <c r="AW736" s="219"/>
      <c r="AX736" s="219"/>
      <c r="AY736" s="219"/>
      <c r="AZ736" s="219"/>
      <c r="BA736" s="219"/>
      <c r="BB736" s="219"/>
      <c r="BC736" s="219"/>
      <c r="BD736" s="219"/>
      <c r="BE736" s="219"/>
      <c r="BF736" s="219"/>
      <c r="BG736" s="219"/>
      <c r="BH736" s="219"/>
      <c r="BI736" s="219"/>
      <c r="BJ736" s="219"/>
      <c r="BK736" s="219"/>
      <c r="BL736" s="219"/>
      <c r="BM736" s="223"/>
    </row>
    <row r="737" spans="1:65">
      <c r="A737" s="30"/>
      <c r="B737" s="3" t="s">
        <v>258</v>
      </c>
      <c r="C737" s="29"/>
      <c r="D737" s="221" t="s">
        <v>675</v>
      </c>
      <c r="E737" s="218"/>
      <c r="F737" s="219"/>
      <c r="G737" s="219"/>
      <c r="H737" s="219"/>
      <c r="I737" s="219"/>
      <c r="J737" s="219"/>
      <c r="K737" s="219"/>
      <c r="L737" s="219"/>
      <c r="M737" s="219"/>
      <c r="N737" s="219"/>
      <c r="O737" s="219"/>
      <c r="P737" s="219"/>
      <c r="Q737" s="219"/>
      <c r="R737" s="219"/>
      <c r="S737" s="219"/>
      <c r="T737" s="219"/>
      <c r="U737" s="219"/>
      <c r="V737" s="219"/>
      <c r="W737" s="219"/>
      <c r="X737" s="219"/>
      <c r="Y737" s="219"/>
      <c r="Z737" s="219"/>
      <c r="AA737" s="219"/>
      <c r="AB737" s="219"/>
      <c r="AC737" s="219"/>
      <c r="AD737" s="219"/>
      <c r="AE737" s="219"/>
      <c r="AF737" s="219"/>
      <c r="AG737" s="219"/>
      <c r="AH737" s="219"/>
      <c r="AI737" s="219"/>
      <c r="AJ737" s="219"/>
      <c r="AK737" s="219"/>
      <c r="AL737" s="219"/>
      <c r="AM737" s="219"/>
      <c r="AN737" s="219"/>
      <c r="AO737" s="219"/>
      <c r="AP737" s="219"/>
      <c r="AQ737" s="219"/>
      <c r="AR737" s="219"/>
      <c r="AS737" s="219"/>
      <c r="AT737" s="219"/>
      <c r="AU737" s="219"/>
      <c r="AV737" s="219"/>
      <c r="AW737" s="219"/>
      <c r="AX737" s="219"/>
      <c r="AY737" s="219"/>
      <c r="AZ737" s="219"/>
      <c r="BA737" s="219"/>
      <c r="BB737" s="219"/>
      <c r="BC737" s="219"/>
      <c r="BD737" s="219"/>
      <c r="BE737" s="219"/>
      <c r="BF737" s="219"/>
      <c r="BG737" s="219"/>
      <c r="BH737" s="219"/>
      <c r="BI737" s="219"/>
      <c r="BJ737" s="219"/>
      <c r="BK737" s="219"/>
      <c r="BL737" s="219"/>
      <c r="BM737" s="223"/>
    </row>
    <row r="738" spans="1:65">
      <c r="A738" s="30"/>
      <c r="B738" s="3" t="s">
        <v>86</v>
      </c>
      <c r="C738" s="29"/>
      <c r="D738" s="13" t="s">
        <v>675</v>
      </c>
      <c r="E738" s="15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259</v>
      </c>
      <c r="C739" s="29"/>
      <c r="D739" s="13" t="s">
        <v>675</v>
      </c>
      <c r="E739" s="15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46" t="s">
        <v>260</v>
      </c>
      <c r="C740" s="47"/>
      <c r="D740" s="45" t="s">
        <v>270</v>
      </c>
      <c r="E740" s="15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B741" s="31"/>
      <c r="C741" s="20"/>
      <c r="D741" s="20"/>
      <c r="BM741" s="55"/>
    </row>
    <row r="742" spans="1:65" ht="15">
      <c r="B742" s="8" t="s">
        <v>558</v>
      </c>
      <c r="BM742" s="28" t="s">
        <v>329</v>
      </c>
    </row>
    <row r="743" spans="1:65" ht="15">
      <c r="A743" s="25" t="s">
        <v>32</v>
      </c>
      <c r="B743" s="18" t="s">
        <v>111</v>
      </c>
      <c r="C743" s="15" t="s">
        <v>112</v>
      </c>
      <c r="D743" s="16" t="s">
        <v>233</v>
      </c>
      <c r="E743" s="15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9" t="s">
        <v>234</v>
      </c>
      <c r="C744" s="9" t="s">
        <v>234</v>
      </c>
      <c r="D744" s="150" t="s">
        <v>286</v>
      </c>
      <c r="E744" s="15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 t="s">
        <v>3</v>
      </c>
    </row>
    <row r="745" spans="1:65">
      <c r="A745" s="30"/>
      <c r="B745" s="19"/>
      <c r="C745" s="9"/>
      <c r="D745" s="10" t="s">
        <v>305</v>
      </c>
      <c r="E745" s="15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0</v>
      </c>
    </row>
    <row r="746" spans="1:65">
      <c r="A746" s="30"/>
      <c r="B746" s="19"/>
      <c r="C746" s="9"/>
      <c r="D746" s="26"/>
      <c r="E746" s="15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0</v>
      </c>
    </row>
    <row r="747" spans="1:65">
      <c r="A747" s="30"/>
      <c r="B747" s="18">
        <v>1</v>
      </c>
      <c r="C747" s="14">
        <v>1</v>
      </c>
      <c r="D747" s="226" t="s">
        <v>95</v>
      </c>
      <c r="E747" s="218"/>
      <c r="F747" s="219"/>
      <c r="G747" s="219"/>
      <c r="H747" s="219"/>
      <c r="I747" s="219"/>
      <c r="J747" s="219"/>
      <c r="K747" s="219"/>
      <c r="L747" s="219"/>
      <c r="M747" s="219"/>
      <c r="N747" s="219"/>
      <c r="O747" s="219"/>
      <c r="P747" s="219"/>
      <c r="Q747" s="219"/>
      <c r="R747" s="219"/>
      <c r="S747" s="219"/>
      <c r="T747" s="219"/>
      <c r="U747" s="219"/>
      <c r="V747" s="219"/>
      <c r="W747" s="219"/>
      <c r="X747" s="219"/>
      <c r="Y747" s="219"/>
      <c r="Z747" s="219"/>
      <c r="AA747" s="219"/>
      <c r="AB747" s="219"/>
      <c r="AC747" s="219"/>
      <c r="AD747" s="219"/>
      <c r="AE747" s="219"/>
      <c r="AF747" s="219"/>
      <c r="AG747" s="219"/>
      <c r="AH747" s="219"/>
      <c r="AI747" s="219"/>
      <c r="AJ747" s="219"/>
      <c r="AK747" s="219"/>
      <c r="AL747" s="219"/>
      <c r="AM747" s="219"/>
      <c r="AN747" s="219"/>
      <c r="AO747" s="219"/>
      <c r="AP747" s="219"/>
      <c r="AQ747" s="219"/>
      <c r="AR747" s="219"/>
      <c r="AS747" s="219"/>
      <c r="AT747" s="219"/>
      <c r="AU747" s="219"/>
      <c r="AV747" s="219"/>
      <c r="AW747" s="219"/>
      <c r="AX747" s="219"/>
      <c r="AY747" s="219"/>
      <c r="AZ747" s="219"/>
      <c r="BA747" s="219"/>
      <c r="BB747" s="219"/>
      <c r="BC747" s="219"/>
      <c r="BD747" s="219"/>
      <c r="BE747" s="219"/>
      <c r="BF747" s="219"/>
      <c r="BG747" s="219"/>
      <c r="BH747" s="219"/>
      <c r="BI747" s="219"/>
      <c r="BJ747" s="219"/>
      <c r="BK747" s="219"/>
      <c r="BL747" s="219"/>
      <c r="BM747" s="220">
        <v>1</v>
      </c>
    </row>
    <row r="748" spans="1:65">
      <c r="A748" s="30"/>
      <c r="B748" s="19">
        <v>1</v>
      </c>
      <c r="C748" s="9">
        <v>2</v>
      </c>
      <c r="D748" s="227" t="s">
        <v>95</v>
      </c>
      <c r="E748" s="218"/>
      <c r="F748" s="219"/>
      <c r="G748" s="219"/>
      <c r="H748" s="219"/>
      <c r="I748" s="219"/>
      <c r="J748" s="219"/>
      <c r="K748" s="219"/>
      <c r="L748" s="219"/>
      <c r="M748" s="219"/>
      <c r="N748" s="219"/>
      <c r="O748" s="219"/>
      <c r="P748" s="219"/>
      <c r="Q748" s="219"/>
      <c r="R748" s="219"/>
      <c r="S748" s="219"/>
      <c r="T748" s="219"/>
      <c r="U748" s="219"/>
      <c r="V748" s="219"/>
      <c r="W748" s="219"/>
      <c r="X748" s="219"/>
      <c r="Y748" s="219"/>
      <c r="Z748" s="219"/>
      <c r="AA748" s="219"/>
      <c r="AB748" s="219"/>
      <c r="AC748" s="219"/>
      <c r="AD748" s="219"/>
      <c r="AE748" s="219"/>
      <c r="AF748" s="219"/>
      <c r="AG748" s="219"/>
      <c r="AH748" s="219"/>
      <c r="AI748" s="219"/>
      <c r="AJ748" s="219"/>
      <c r="AK748" s="219"/>
      <c r="AL748" s="219"/>
      <c r="AM748" s="219"/>
      <c r="AN748" s="219"/>
      <c r="AO748" s="219"/>
      <c r="AP748" s="219"/>
      <c r="AQ748" s="219"/>
      <c r="AR748" s="219"/>
      <c r="AS748" s="219"/>
      <c r="AT748" s="219"/>
      <c r="AU748" s="219"/>
      <c r="AV748" s="219"/>
      <c r="AW748" s="219"/>
      <c r="AX748" s="219"/>
      <c r="AY748" s="219"/>
      <c r="AZ748" s="219"/>
      <c r="BA748" s="219"/>
      <c r="BB748" s="219"/>
      <c r="BC748" s="219"/>
      <c r="BD748" s="219"/>
      <c r="BE748" s="219"/>
      <c r="BF748" s="219"/>
      <c r="BG748" s="219"/>
      <c r="BH748" s="219"/>
      <c r="BI748" s="219"/>
      <c r="BJ748" s="219"/>
      <c r="BK748" s="219"/>
      <c r="BL748" s="219"/>
      <c r="BM748" s="220">
        <v>6</v>
      </c>
    </row>
    <row r="749" spans="1:65">
      <c r="A749" s="30"/>
      <c r="B749" s="19">
        <v>1</v>
      </c>
      <c r="C749" s="9">
        <v>3</v>
      </c>
      <c r="D749" s="227" t="s">
        <v>95</v>
      </c>
      <c r="E749" s="218"/>
      <c r="F749" s="219"/>
      <c r="G749" s="219"/>
      <c r="H749" s="219"/>
      <c r="I749" s="219"/>
      <c r="J749" s="219"/>
      <c r="K749" s="219"/>
      <c r="L749" s="219"/>
      <c r="M749" s="219"/>
      <c r="N749" s="219"/>
      <c r="O749" s="219"/>
      <c r="P749" s="219"/>
      <c r="Q749" s="219"/>
      <c r="R749" s="219"/>
      <c r="S749" s="219"/>
      <c r="T749" s="219"/>
      <c r="U749" s="219"/>
      <c r="V749" s="219"/>
      <c r="W749" s="219"/>
      <c r="X749" s="219"/>
      <c r="Y749" s="219"/>
      <c r="Z749" s="219"/>
      <c r="AA749" s="219"/>
      <c r="AB749" s="219"/>
      <c r="AC749" s="219"/>
      <c r="AD749" s="219"/>
      <c r="AE749" s="219"/>
      <c r="AF749" s="219"/>
      <c r="AG749" s="219"/>
      <c r="AH749" s="219"/>
      <c r="AI749" s="219"/>
      <c r="AJ749" s="219"/>
      <c r="AK749" s="219"/>
      <c r="AL749" s="219"/>
      <c r="AM749" s="219"/>
      <c r="AN749" s="219"/>
      <c r="AO749" s="219"/>
      <c r="AP749" s="219"/>
      <c r="AQ749" s="219"/>
      <c r="AR749" s="219"/>
      <c r="AS749" s="219"/>
      <c r="AT749" s="219"/>
      <c r="AU749" s="219"/>
      <c r="AV749" s="219"/>
      <c r="AW749" s="219"/>
      <c r="AX749" s="219"/>
      <c r="AY749" s="219"/>
      <c r="AZ749" s="219"/>
      <c r="BA749" s="219"/>
      <c r="BB749" s="219"/>
      <c r="BC749" s="219"/>
      <c r="BD749" s="219"/>
      <c r="BE749" s="219"/>
      <c r="BF749" s="219"/>
      <c r="BG749" s="219"/>
      <c r="BH749" s="219"/>
      <c r="BI749" s="219"/>
      <c r="BJ749" s="219"/>
      <c r="BK749" s="219"/>
      <c r="BL749" s="219"/>
      <c r="BM749" s="220">
        <v>16</v>
      </c>
    </row>
    <row r="750" spans="1:65">
      <c r="A750" s="30"/>
      <c r="B750" s="19">
        <v>1</v>
      </c>
      <c r="C750" s="9">
        <v>4</v>
      </c>
      <c r="D750" s="227" t="s">
        <v>95</v>
      </c>
      <c r="E750" s="218"/>
      <c r="F750" s="219"/>
      <c r="G750" s="219"/>
      <c r="H750" s="219"/>
      <c r="I750" s="219"/>
      <c r="J750" s="219"/>
      <c r="K750" s="219"/>
      <c r="L750" s="219"/>
      <c r="M750" s="219"/>
      <c r="N750" s="219"/>
      <c r="O750" s="219"/>
      <c r="P750" s="219"/>
      <c r="Q750" s="219"/>
      <c r="R750" s="219"/>
      <c r="S750" s="219"/>
      <c r="T750" s="219"/>
      <c r="U750" s="219"/>
      <c r="V750" s="219"/>
      <c r="W750" s="219"/>
      <c r="X750" s="219"/>
      <c r="Y750" s="219"/>
      <c r="Z750" s="219"/>
      <c r="AA750" s="219"/>
      <c r="AB750" s="219"/>
      <c r="AC750" s="219"/>
      <c r="AD750" s="219"/>
      <c r="AE750" s="219"/>
      <c r="AF750" s="219"/>
      <c r="AG750" s="219"/>
      <c r="AH750" s="219"/>
      <c r="AI750" s="219"/>
      <c r="AJ750" s="219"/>
      <c r="AK750" s="219"/>
      <c r="AL750" s="219"/>
      <c r="AM750" s="219"/>
      <c r="AN750" s="219"/>
      <c r="AO750" s="219"/>
      <c r="AP750" s="219"/>
      <c r="AQ750" s="219"/>
      <c r="AR750" s="219"/>
      <c r="AS750" s="219"/>
      <c r="AT750" s="219"/>
      <c r="AU750" s="219"/>
      <c r="AV750" s="219"/>
      <c r="AW750" s="219"/>
      <c r="AX750" s="219"/>
      <c r="AY750" s="219"/>
      <c r="AZ750" s="219"/>
      <c r="BA750" s="219"/>
      <c r="BB750" s="219"/>
      <c r="BC750" s="219"/>
      <c r="BD750" s="219"/>
      <c r="BE750" s="219"/>
      <c r="BF750" s="219"/>
      <c r="BG750" s="219"/>
      <c r="BH750" s="219"/>
      <c r="BI750" s="219"/>
      <c r="BJ750" s="219"/>
      <c r="BK750" s="219"/>
      <c r="BL750" s="219"/>
      <c r="BM750" s="220" t="s">
        <v>95</v>
      </c>
    </row>
    <row r="751" spans="1:65">
      <c r="A751" s="30"/>
      <c r="B751" s="19">
        <v>1</v>
      </c>
      <c r="C751" s="9">
        <v>5</v>
      </c>
      <c r="D751" s="227" t="s">
        <v>95</v>
      </c>
      <c r="E751" s="218"/>
      <c r="F751" s="219"/>
      <c r="G751" s="219"/>
      <c r="H751" s="219"/>
      <c r="I751" s="219"/>
      <c r="J751" s="219"/>
      <c r="K751" s="219"/>
      <c r="L751" s="219"/>
      <c r="M751" s="219"/>
      <c r="N751" s="219"/>
      <c r="O751" s="219"/>
      <c r="P751" s="219"/>
      <c r="Q751" s="219"/>
      <c r="R751" s="219"/>
      <c r="S751" s="219"/>
      <c r="T751" s="219"/>
      <c r="U751" s="219"/>
      <c r="V751" s="219"/>
      <c r="W751" s="219"/>
      <c r="X751" s="219"/>
      <c r="Y751" s="219"/>
      <c r="Z751" s="219"/>
      <c r="AA751" s="219"/>
      <c r="AB751" s="219"/>
      <c r="AC751" s="219"/>
      <c r="AD751" s="219"/>
      <c r="AE751" s="219"/>
      <c r="AF751" s="219"/>
      <c r="AG751" s="219"/>
      <c r="AH751" s="219"/>
      <c r="AI751" s="219"/>
      <c r="AJ751" s="219"/>
      <c r="AK751" s="219"/>
      <c r="AL751" s="219"/>
      <c r="AM751" s="219"/>
      <c r="AN751" s="219"/>
      <c r="AO751" s="219"/>
      <c r="AP751" s="219"/>
      <c r="AQ751" s="219"/>
      <c r="AR751" s="219"/>
      <c r="AS751" s="219"/>
      <c r="AT751" s="219"/>
      <c r="AU751" s="219"/>
      <c r="AV751" s="219"/>
      <c r="AW751" s="219"/>
      <c r="AX751" s="219"/>
      <c r="AY751" s="219"/>
      <c r="AZ751" s="219"/>
      <c r="BA751" s="219"/>
      <c r="BB751" s="219"/>
      <c r="BC751" s="219"/>
      <c r="BD751" s="219"/>
      <c r="BE751" s="219"/>
      <c r="BF751" s="219"/>
      <c r="BG751" s="219"/>
      <c r="BH751" s="219"/>
      <c r="BI751" s="219"/>
      <c r="BJ751" s="219"/>
      <c r="BK751" s="219"/>
      <c r="BL751" s="219"/>
      <c r="BM751" s="220">
        <v>12</v>
      </c>
    </row>
    <row r="752" spans="1:65">
      <c r="A752" s="30"/>
      <c r="B752" s="19">
        <v>1</v>
      </c>
      <c r="C752" s="9">
        <v>6</v>
      </c>
      <c r="D752" s="227" t="s">
        <v>95</v>
      </c>
      <c r="E752" s="218"/>
      <c r="F752" s="219"/>
      <c r="G752" s="219"/>
      <c r="H752" s="219"/>
      <c r="I752" s="219"/>
      <c r="J752" s="219"/>
      <c r="K752" s="219"/>
      <c r="L752" s="219"/>
      <c r="M752" s="219"/>
      <c r="N752" s="219"/>
      <c r="O752" s="219"/>
      <c r="P752" s="219"/>
      <c r="Q752" s="219"/>
      <c r="R752" s="219"/>
      <c r="S752" s="219"/>
      <c r="T752" s="219"/>
      <c r="U752" s="219"/>
      <c r="V752" s="219"/>
      <c r="W752" s="219"/>
      <c r="X752" s="219"/>
      <c r="Y752" s="219"/>
      <c r="Z752" s="219"/>
      <c r="AA752" s="219"/>
      <c r="AB752" s="219"/>
      <c r="AC752" s="219"/>
      <c r="AD752" s="219"/>
      <c r="AE752" s="219"/>
      <c r="AF752" s="219"/>
      <c r="AG752" s="219"/>
      <c r="AH752" s="219"/>
      <c r="AI752" s="219"/>
      <c r="AJ752" s="219"/>
      <c r="AK752" s="219"/>
      <c r="AL752" s="219"/>
      <c r="AM752" s="219"/>
      <c r="AN752" s="219"/>
      <c r="AO752" s="219"/>
      <c r="AP752" s="219"/>
      <c r="AQ752" s="219"/>
      <c r="AR752" s="219"/>
      <c r="AS752" s="219"/>
      <c r="AT752" s="219"/>
      <c r="AU752" s="219"/>
      <c r="AV752" s="219"/>
      <c r="AW752" s="219"/>
      <c r="AX752" s="219"/>
      <c r="AY752" s="219"/>
      <c r="AZ752" s="219"/>
      <c r="BA752" s="219"/>
      <c r="BB752" s="219"/>
      <c r="BC752" s="219"/>
      <c r="BD752" s="219"/>
      <c r="BE752" s="219"/>
      <c r="BF752" s="219"/>
      <c r="BG752" s="219"/>
      <c r="BH752" s="219"/>
      <c r="BI752" s="219"/>
      <c r="BJ752" s="219"/>
      <c r="BK752" s="219"/>
      <c r="BL752" s="219"/>
      <c r="BM752" s="223"/>
    </row>
    <row r="753" spans="1:65">
      <c r="A753" s="30"/>
      <c r="B753" s="20" t="s">
        <v>256</v>
      </c>
      <c r="C753" s="12"/>
      <c r="D753" s="224" t="s">
        <v>675</v>
      </c>
      <c r="E753" s="218"/>
      <c r="F753" s="219"/>
      <c r="G753" s="219"/>
      <c r="H753" s="219"/>
      <c r="I753" s="219"/>
      <c r="J753" s="219"/>
      <c r="K753" s="219"/>
      <c r="L753" s="219"/>
      <c r="M753" s="219"/>
      <c r="N753" s="219"/>
      <c r="O753" s="219"/>
      <c r="P753" s="219"/>
      <c r="Q753" s="219"/>
      <c r="R753" s="219"/>
      <c r="S753" s="219"/>
      <c r="T753" s="219"/>
      <c r="U753" s="219"/>
      <c r="V753" s="219"/>
      <c r="W753" s="219"/>
      <c r="X753" s="219"/>
      <c r="Y753" s="219"/>
      <c r="Z753" s="219"/>
      <c r="AA753" s="219"/>
      <c r="AB753" s="219"/>
      <c r="AC753" s="219"/>
      <c r="AD753" s="219"/>
      <c r="AE753" s="219"/>
      <c r="AF753" s="219"/>
      <c r="AG753" s="219"/>
      <c r="AH753" s="219"/>
      <c r="AI753" s="219"/>
      <c r="AJ753" s="219"/>
      <c r="AK753" s="219"/>
      <c r="AL753" s="219"/>
      <c r="AM753" s="219"/>
      <c r="AN753" s="219"/>
      <c r="AO753" s="219"/>
      <c r="AP753" s="219"/>
      <c r="AQ753" s="219"/>
      <c r="AR753" s="219"/>
      <c r="AS753" s="219"/>
      <c r="AT753" s="219"/>
      <c r="AU753" s="219"/>
      <c r="AV753" s="219"/>
      <c r="AW753" s="219"/>
      <c r="AX753" s="219"/>
      <c r="AY753" s="219"/>
      <c r="AZ753" s="219"/>
      <c r="BA753" s="219"/>
      <c r="BB753" s="219"/>
      <c r="BC753" s="219"/>
      <c r="BD753" s="219"/>
      <c r="BE753" s="219"/>
      <c r="BF753" s="219"/>
      <c r="BG753" s="219"/>
      <c r="BH753" s="219"/>
      <c r="BI753" s="219"/>
      <c r="BJ753" s="219"/>
      <c r="BK753" s="219"/>
      <c r="BL753" s="219"/>
      <c r="BM753" s="223"/>
    </row>
    <row r="754" spans="1:65">
      <c r="A754" s="30"/>
      <c r="B754" s="3" t="s">
        <v>257</v>
      </c>
      <c r="C754" s="29"/>
      <c r="D754" s="221" t="s">
        <v>675</v>
      </c>
      <c r="E754" s="218"/>
      <c r="F754" s="219"/>
      <c r="G754" s="219"/>
      <c r="H754" s="219"/>
      <c r="I754" s="219"/>
      <c r="J754" s="219"/>
      <c r="K754" s="219"/>
      <c r="L754" s="219"/>
      <c r="M754" s="219"/>
      <c r="N754" s="219"/>
      <c r="O754" s="219"/>
      <c r="P754" s="219"/>
      <c r="Q754" s="219"/>
      <c r="R754" s="219"/>
      <c r="S754" s="219"/>
      <c r="T754" s="219"/>
      <c r="U754" s="219"/>
      <c r="V754" s="219"/>
      <c r="W754" s="219"/>
      <c r="X754" s="219"/>
      <c r="Y754" s="219"/>
      <c r="Z754" s="219"/>
      <c r="AA754" s="219"/>
      <c r="AB754" s="219"/>
      <c r="AC754" s="219"/>
      <c r="AD754" s="219"/>
      <c r="AE754" s="219"/>
      <c r="AF754" s="219"/>
      <c r="AG754" s="219"/>
      <c r="AH754" s="219"/>
      <c r="AI754" s="219"/>
      <c r="AJ754" s="219"/>
      <c r="AK754" s="219"/>
      <c r="AL754" s="219"/>
      <c r="AM754" s="219"/>
      <c r="AN754" s="219"/>
      <c r="AO754" s="219"/>
      <c r="AP754" s="219"/>
      <c r="AQ754" s="219"/>
      <c r="AR754" s="219"/>
      <c r="AS754" s="219"/>
      <c r="AT754" s="219"/>
      <c r="AU754" s="219"/>
      <c r="AV754" s="219"/>
      <c r="AW754" s="219"/>
      <c r="AX754" s="219"/>
      <c r="AY754" s="219"/>
      <c r="AZ754" s="219"/>
      <c r="BA754" s="219"/>
      <c r="BB754" s="219"/>
      <c r="BC754" s="219"/>
      <c r="BD754" s="219"/>
      <c r="BE754" s="219"/>
      <c r="BF754" s="219"/>
      <c r="BG754" s="219"/>
      <c r="BH754" s="219"/>
      <c r="BI754" s="219"/>
      <c r="BJ754" s="219"/>
      <c r="BK754" s="219"/>
      <c r="BL754" s="219"/>
      <c r="BM754" s="223"/>
    </row>
    <row r="755" spans="1:65">
      <c r="A755" s="30"/>
      <c r="B755" s="3" t="s">
        <v>258</v>
      </c>
      <c r="C755" s="29"/>
      <c r="D755" s="221" t="s">
        <v>675</v>
      </c>
      <c r="E755" s="218"/>
      <c r="F755" s="219"/>
      <c r="G755" s="219"/>
      <c r="H755" s="219"/>
      <c r="I755" s="219"/>
      <c r="J755" s="219"/>
      <c r="K755" s="219"/>
      <c r="L755" s="219"/>
      <c r="M755" s="219"/>
      <c r="N755" s="219"/>
      <c r="O755" s="219"/>
      <c r="P755" s="219"/>
      <c r="Q755" s="219"/>
      <c r="R755" s="219"/>
      <c r="S755" s="219"/>
      <c r="T755" s="219"/>
      <c r="U755" s="219"/>
      <c r="V755" s="219"/>
      <c r="W755" s="219"/>
      <c r="X755" s="219"/>
      <c r="Y755" s="219"/>
      <c r="Z755" s="219"/>
      <c r="AA755" s="219"/>
      <c r="AB755" s="219"/>
      <c r="AC755" s="219"/>
      <c r="AD755" s="219"/>
      <c r="AE755" s="219"/>
      <c r="AF755" s="219"/>
      <c r="AG755" s="219"/>
      <c r="AH755" s="219"/>
      <c r="AI755" s="219"/>
      <c r="AJ755" s="219"/>
      <c r="AK755" s="219"/>
      <c r="AL755" s="219"/>
      <c r="AM755" s="219"/>
      <c r="AN755" s="219"/>
      <c r="AO755" s="219"/>
      <c r="AP755" s="219"/>
      <c r="AQ755" s="219"/>
      <c r="AR755" s="219"/>
      <c r="AS755" s="219"/>
      <c r="AT755" s="219"/>
      <c r="AU755" s="219"/>
      <c r="AV755" s="219"/>
      <c r="AW755" s="219"/>
      <c r="AX755" s="219"/>
      <c r="AY755" s="219"/>
      <c r="AZ755" s="219"/>
      <c r="BA755" s="219"/>
      <c r="BB755" s="219"/>
      <c r="BC755" s="219"/>
      <c r="BD755" s="219"/>
      <c r="BE755" s="219"/>
      <c r="BF755" s="219"/>
      <c r="BG755" s="219"/>
      <c r="BH755" s="219"/>
      <c r="BI755" s="219"/>
      <c r="BJ755" s="219"/>
      <c r="BK755" s="219"/>
      <c r="BL755" s="219"/>
      <c r="BM755" s="223"/>
    </row>
    <row r="756" spans="1:65">
      <c r="A756" s="30"/>
      <c r="B756" s="3" t="s">
        <v>86</v>
      </c>
      <c r="C756" s="29"/>
      <c r="D756" s="13" t="s">
        <v>675</v>
      </c>
      <c r="E756" s="15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259</v>
      </c>
      <c r="C757" s="29"/>
      <c r="D757" s="13" t="s">
        <v>675</v>
      </c>
      <c r="E757" s="15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46" t="s">
        <v>260</v>
      </c>
      <c r="C758" s="47"/>
      <c r="D758" s="45" t="s">
        <v>270</v>
      </c>
      <c r="E758" s="15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B759" s="31"/>
      <c r="C759" s="20"/>
      <c r="D759" s="20"/>
      <c r="BM759" s="55"/>
    </row>
    <row r="760" spans="1:65" ht="15">
      <c r="B760" s="8" t="s">
        <v>559</v>
      </c>
      <c r="BM760" s="28" t="s">
        <v>329</v>
      </c>
    </row>
    <row r="761" spans="1:65" ht="15">
      <c r="A761" s="25" t="s">
        <v>65</v>
      </c>
      <c r="B761" s="18" t="s">
        <v>111</v>
      </c>
      <c r="C761" s="15" t="s">
        <v>112</v>
      </c>
      <c r="D761" s="16" t="s">
        <v>233</v>
      </c>
      <c r="E761" s="17" t="s">
        <v>233</v>
      </c>
      <c r="F761" s="17" t="s">
        <v>233</v>
      </c>
      <c r="G761" s="17" t="s">
        <v>233</v>
      </c>
      <c r="H761" s="17" t="s">
        <v>233</v>
      </c>
      <c r="I761" s="17" t="s">
        <v>233</v>
      </c>
      <c r="J761" s="17" t="s">
        <v>233</v>
      </c>
      <c r="K761" s="17" t="s">
        <v>233</v>
      </c>
      <c r="L761" s="17" t="s">
        <v>233</v>
      </c>
      <c r="M761" s="15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9" t="s">
        <v>234</v>
      </c>
      <c r="C762" s="9" t="s">
        <v>234</v>
      </c>
      <c r="D762" s="150" t="s">
        <v>279</v>
      </c>
      <c r="E762" s="151" t="s">
        <v>280</v>
      </c>
      <c r="F762" s="151" t="s">
        <v>294</v>
      </c>
      <c r="G762" s="151" t="s">
        <v>303</v>
      </c>
      <c r="H762" s="151" t="s">
        <v>281</v>
      </c>
      <c r="I762" s="151" t="s">
        <v>283</v>
      </c>
      <c r="J762" s="151" t="s">
        <v>298</v>
      </c>
      <c r="K762" s="151" t="s">
        <v>285</v>
      </c>
      <c r="L762" s="151" t="s">
        <v>286</v>
      </c>
      <c r="M762" s="15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 t="s">
        <v>3</v>
      </c>
    </row>
    <row r="763" spans="1:65">
      <c r="A763" s="30"/>
      <c r="B763" s="19"/>
      <c r="C763" s="9"/>
      <c r="D763" s="10" t="s">
        <v>98</v>
      </c>
      <c r="E763" s="11" t="s">
        <v>305</v>
      </c>
      <c r="F763" s="11" t="s">
        <v>305</v>
      </c>
      <c r="G763" s="11" t="s">
        <v>305</v>
      </c>
      <c r="H763" s="11" t="s">
        <v>305</v>
      </c>
      <c r="I763" s="11" t="s">
        <v>98</v>
      </c>
      <c r="J763" s="11" t="s">
        <v>98</v>
      </c>
      <c r="K763" s="11" t="s">
        <v>305</v>
      </c>
      <c r="L763" s="11" t="s">
        <v>305</v>
      </c>
      <c r="M763" s="15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0</v>
      </c>
    </row>
    <row r="764" spans="1:65">
      <c r="A764" s="30"/>
      <c r="B764" s="19"/>
      <c r="C764" s="9"/>
      <c r="D764" s="26"/>
      <c r="E764" s="26"/>
      <c r="F764" s="26"/>
      <c r="G764" s="26"/>
      <c r="H764" s="26"/>
      <c r="I764" s="26"/>
      <c r="J764" s="26"/>
      <c r="K764" s="26"/>
      <c r="L764" s="26"/>
      <c r="M764" s="15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0</v>
      </c>
    </row>
    <row r="765" spans="1:65">
      <c r="A765" s="30"/>
      <c r="B765" s="18">
        <v>1</v>
      </c>
      <c r="C765" s="14">
        <v>1</v>
      </c>
      <c r="D765" s="216">
        <v>62.7</v>
      </c>
      <c r="E765" s="216">
        <v>100</v>
      </c>
      <c r="F765" s="216" t="s">
        <v>95</v>
      </c>
      <c r="G765" s="216">
        <v>100</v>
      </c>
      <c r="H765" s="226" t="s">
        <v>319</v>
      </c>
      <c r="I765" s="226" t="s">
        <v>320</v>
      </c>
      <c r="J765" s="216">
        <v>44.8</v>
      </c>
      <c r="K765" s="216">
        <v>100</v>
      </c>
      <c r="L765" s="226" t="s">
        <v>95</v>
      </c>
      <c r="M765" s="218"/>
      <c r="N765" s="219"/>
      <c r="O765" s="219"/>
      <c r="P765" s="219"/>
      <c r="Q765" s="219"/>
      <c r="R765" s="219"/>
      <c r="S765" s="219"/>
      <c r="T765" s="219"/>
      <c r="U765" s="219"/>
      <c r="V765" s="219"/>
      <c r="W765" s="219"/>
      <c r="X765" s="219"/>
      <c r="Y765" s="219"/>
      <c r="Z765" s="219"/>
      <c r="AA765" s="219"/>
      <c r="AB765" s="219"/>
      <c r="AC765" s="219"/>
      <c r="AD765" s="219"/>
      <c r="AE765" s="219"/>
      <c r="AF765" s="219"/>
      <c r="AG765" s="219"/>
      <c r="AH765" s="219"/>
      <c r="AI765" s="219"/>
      <c r="AJ765" s="219"/>
      <c r="AK765" s="219"/>
      <c r="AL765" s="219"/>
      <c r="AM765" s="219"/>
      <c r="AN765" s="219"/>
      <c r="AO765" s="219"/>
      <c r="AP765" s="219"/>
      <c r="AQ765" s="219"/>
      <c r="AR765" s="219"/>
      <c r="AS765" s="219"/>
      <c r="AT765" s="219"/>
      <c r="AU765" s="219"/>
      <c r="AV765" s="219"/>
      <c r="AW765" s="219"/>
      <c r="AX765" s="219"/>
      <c r="AY765" s="219"/>
      <c r="AZ765" s="219"/>
      <c r="BA765" s="219"/>
      <c r="BB765" s="219"/>
      <c r="BC765" s="219"/>
      <c r="BD765" s="219"/>
      <c r="BE765" s="219"/>
      <c r="BF765" s="219"/>
      <c r="BG765" s="219"/>
      <c r="BH765" s="219"/>
      <c r="BI765" s="219"/>
      <c r="BJ765" s="219"/>
      <c r="BK765" s="219"/>
      <c r="BL765" s="219"/>
      <c r="BM765" s="220">
        <v>1</v>
      </c>
    </row>
    <row r="766" spans="1:65">
      <c r="A766" s="30"/>
      <c r="B766" s="19">
        <v>1</v>
      </c>
      <c r="C766" s="9">
        <v>2</v>
      </c>
      <c r="D766" s="221">
        <v>62.2</v>
      </c>
      <c r="E766" s="221">
        <v>100</v>
      </c>
      <c r="F766" s="221">
        <v>100</v>
      </c>
      <c r="G766" s="221">
        <v>100</v>
      </c>
      <c r="H766" s="227" t="s">
        <v>319</v>
      </c>
      <c r="I766" s="227" t="s">
        <v>320</v>
      </c>
      <c r="J766" s="221">
        <v>61.6</v>
      </c>
      <c r="K766" s="221">
        <v>100</v>
      </c>
      <c r="L766" s="227" t="s">
        <v>95</v>
      </c>
      <c r="M766" s="218"/>
      <c r="N766" s="219"/>
      <c r="O766" s="219"/>
      <c r="P766" s="219"/>
      <c r="Q766" s="219"/>
      <c r="R766" s="219"/>
      <c r="S766" s="219"/>
      <c r="T766" s="219"/>
      <c r="U766" s="219"/>
      <c r="V766" s="219"/>
      <c r="W766" s="219"/>
      <c r="X766" s="219"/>
      <c r="Y766" s="219"/>
      <c r="Z766" s="219"/>
      <c r="AA766" s="219"/>
      <c r="AB766" s="219"/>
      <c r="AC766" s="219"/>
      <c r="AD766" s="219"/>
      <c r="AE766" s="219"/>
      <c r="AF766" s="219"/>
      <c r="AG766" s="219"/>
      <c r="AH766" s="219"/>
      <c r="AI766" s="219"/>
      <c r="AJ766" s="219"/>
      <c r="AK766" s="219"/>
      <c r="AL766" s="219"/>
      <c r="AM766" s="219"/>
      <c r="AN766" s="219"/>
      <c r="AO766" s="219"/>
      <c r="AP766" s="219"/>
      <c r="AQ766" s="219"/>
      <c r="AR766" s="219"/>
      <c r="AS766" s="219"/>
      <c r="AT766" s="219"/>
      <c r="AU766" s="219"/>
      <c r="AV766" s="219"/>
      <c r="AW766" s="219"/>
      <c r="AX766" s="219"/>
      <c r="AY766" s="219"/>
      <c r="AZ766" s="219"/>
      <c r="BA766" s="219"/>
      <c r="BB766" s="219"/>
      <c r="BC766" s="219"/>
      <c r="BD766" s="219"/>
      <c r="BE766" s="219"/>
      <c r="BF766" s="219"/>
      <c r="BG766" s="219"/>
      <c r="BH766" s="219"/>
      <c r="BI766" s="219"/>
      <c r="BJ766" s="219"/>
      <c r="BK766" s="219"/>
      <c r="BL766" s="219"/>
      <c r="BM766" s="220">
        <v>7</v>
      </c>
    </row>
    <row r="767" spans="1:65">
      <c r="A767" s="30"/>
      <c r="B767" s="19">
        <v>1</v>
      </c>
      <c r="C767" s="9">
        <v>3</v>
      </c>
      <c r="D767" s="221">
        <v>62.7</v>
      </c>
      <c r="E767" s="221">
        <v>100</v>
      </c>
      <c r="F767" s="221" t="s">
        <v>95</v>
      </c>
      <c r="G767" s="221">
        <v>100</v>
      </c>
      <c r="H767" s="227" t="s">
        <v>319</v>
      </c>
      <c r="I767" s="227" t="s">
        <v>320</v>
      </c>
      <c r="J767" s="221">
        <v>56</v>
      </c>
      <c r="K767" s="221">
        <v>100</v>
      </c>
      <c r="L767" s="227" t="s">
        <v>95</v>
      </c>
      <c r="M767" s="218"/>
      <c r="N767" s="219"/>
      <c r="O767" s="219"/>
      <c r="P767" s="219"/>
      <c r="Q767" s="219"/>
      <c r="R767" s="219"/>
      <c r="S767" s="219"/>
      <c r="T767" s="219"/>
      <c r="U767" s="219"/>
      <c r="V767" s="219"/>
      <c r="W767" s="219"/>
      <c r="X767" s="219"/>
      <c r="Y767" s="219"/>
      <c r="Z767" s="219"/>
      <c r="AA767" s="219"/>
      <c r="AB767" s="219"/>
      <c r="AC767" s="219"/>
      <c r="AD767" s="219"/>
      <c r="AE767" s="219"/>
      <c r="AF767" s="219"/>
      <c r="AG767" s="219"/>
      <c r="AH767" s="219"/>
      <c r="AI767" s="219"/>
      <c r="AJ767" s="219"/>
      <c r="AK767" s="219"/>
      <c r="AL767" s="219"/>
      <c r="AM767" s="219"/>
      <c r="AN767" s="219"/>
      <c r="AO767" s="219"/>
      <c r="AP767" s="219"/>
      <c r="AQ767" s="219"/>
      <c r="AR767" s="219"/>
      <c r="AS767" s="219"/>
      <c r="AT767" s="219"/>
      <c r="AU767" s="219"/>
      <c r="AV767" s="219"/>
      <c r="AW767" s="219"/>
      <c r="AX767" s="219"/>
      <c r="AY767" s="219"/>
      <c r="AZ767" s="219"/>
      <c r="BA767" s="219"/>
      <c r="BB767" s="219"/>
      <c r="BC767" s="219"/>
      <c r="BD767" s="219"/>
      <c r="BE767" s="219"/>
      <c r="BF767" s="219"/>
      <c r="BG767" s="219"/>
      <c r="BH767" s="219"/>
      <c r="BI767" s="219"/>
      <c r="BJ767" s="219"/>
      <c r="BK767" s="219"/>
      <c r="BL767" s="219"/>
      <c r="BM767" s="220">
        <v>16</v>
      </c>
    </row>
    <row r="768" spans="1:65">
      <c r="A768" s="30"/>
      <c r="B768" s="19">
        <v>1</v>
      </c>
      <c r="C768" s="9">
        <v>4</v>
      </c>
      <c r="D768" s="222">
        <v>59.4</v>
      </c>
      <c r="E768" s="221">
        <v>100</v>
      </c>
      <c r="F768" s="221">
        <v>100</v>
      </c>
      <c r="G768" s="221">
        <v>100</v>
      </c>
      <c r="H768" s="227" t="s">
        <v>319</v>
      </c>
      <c r="I768" s="227" t="s">
        <v>320</v>
      </c>
      <c r="J768" s="221">
        <v>58.8</v>
      </c>
      <c r="K768" s="221">
        <v>100</v>
      </c>
      <c r="L768" s="227" t="s">
        <v>95</v>
      </c>
      <c r="M768" s="218"/>
      <c r="N768" s="219"/>
      <c r="O768" s="219"/>
      <c r="P768" s="219"/>
      <c r="Q768" s="219"/>
      <c r="R768" s="219"/>
      <c r="S768" s="219"/>
      <c r="T768" s="219"/>
      <c r="U768" s="219"/>
      <c r="V768" s="219"/>
      <c r="W768" s="219"/>
      <c r="X768" s="219"/>
      <c r="Y768" s="219"/>
      <c r="Z768" s="219"/>
      <c r="AA768" s="219"/>
      <c r="AB768" s="219"/>
      <c r="AC768" s="219"/>
      <c r="AD768" s="219"/>
      <c r="AE768" s="219"/>
      <c r="AF768" s="219"/>
      <c r="AG768" s="219"/>
      <c r="AH768" s="219"/>
      <c r="AI768" s="219"/>
      <c r="AJ768" s="219"/>
      <c r="AK768" s="219"/>
      <c r="AL768" s="219"/>
      <c r="AM768" s="219"/>
      <c r="AN768" s="219"/>
      <c r="AO768" s="219"/>
      <c r="AP768" s="219"/>
      <c r="AQ768" s="219"/>
      <c r="AR768" s="219"/>
      <c r="AS768" s="219"/>
      <c r="AT768" s="219"/>
      <c r="AU768" s="219"/>
      <c r="AV768" s="219"/>
      <c r="AW768" s="219"/>
      <c r="AX768" s="219"/>
      <c r="AY768" s="219"/>
      <c r="AZ768" s="219"/>
      <c r="BA768" s="219"/>
      <c r="BB768" s="219"/>
      <c r="BC768" s="219"/>
      <c r="BD768" s="219"/>
      <c r="BE768" s="219"/>
      <c r="BF768" s="219"/>
      <c r="BG768" s="219"/>
      <c r="BH768" s="219"/>
      <c r="BI768" s="219"/>
      <c r="BJ768" s="219"/>
      <c r="BK768" s="219"/>
      <c r="BL768" s="219"/>
      <c r="BM768" s="220">
        <v>81.595277217616399</v>
      </c>
    </row>
    <row r="769" spans="1:65">
      <c r="A769" s="30"/>
      <c r="B769" s="19">
        <v>1</v>
      </c>
      <c r="C769" s="9">
        <v>5</v>
      </c>
      <c r="D769" s="221">
        <v>61.1</v>
      </c>
      <c r="E769" s="221" t="s">
        <v>95</v>
      </c>
      <c r="F769" s="221">
        <v>100</v>
      </c>
      <c r="G769" s="221">
        <v>100</v>
      </c>
      <c r="H769" s="227" t="s">
        <v>319</v>
      </c>
      <c r="I769" s="227" t="s">
        <v>320</v>
      </c>
      <c r="J769" s="221">
        <v>42</v>
      </c>
      <c r="K769" s="221">
        <v>100</v>
      </c>
      <c r="L769" s="227" t="s">
        <v>95</v>
      </c>
      <c r="M769" s="218"/>
      <c r="N769" s="219"/>
      <c r="O769" s="219"/>
      <c r="P769" s="219"/>
      <c r="Q769" s="219"/>
      <c r="R769" s="219"/>
      <c r="S769" s="219"/>
      <c r="T769" s="219"/>
      <c r="U769" s="219"/>
      <c r="V769" s="219"/>
      <c r="W769" s="219"/>
      <c r="X769" s="219"/>
      <c r="Y769" s="219"/>
      <c r="Z769" s="219"/>
      <c r="AA769" s="219"/>
      <c r="AB769" s="219"/>
      <c r="AC769" s="219"/>
      <c r="AD769" s="219"/>
      <c r="AE769" s="219"/>
      <c r="AF769" s="219"/>
      <c r="AG769" s="219"/>
      <c r="AH769" s="219"/>
      <c r="AI769" s="219"/>
      <c r="AJ769" s="219"/>
      <c r="AK769" s="219"/>
      <c r="AL769" s="219"/>
      <c r="AM769" s="219"/>
      <c r="AN769" s="219"/>
      <c r="AO769" s="219"/>
      <c r="AP769" s="219"/>
      <c r="AQ769" s="219"/>
      <c r="AR769" s="219"/>
      <c r="AS769" s="219"/>
      <c r="AT769" s="219"/>
      <c r="AU769" s="219"/>
      <c r="AV769" s="219"/>
      <c r="AW769" s="219"/>
      <c r="AX769" s="219"/>
      <c r="AY769" s="219"/>
      <c r="AZ769" s="219"/>
      <c r="BA769" s="219"/>
      <c r="BB769" s="219"/>
      <c r="BC769" s="219"/>
      <c r="BD769" s="219"/>
      <c r="BE769" s="219"/>
      <c r="BF769" s="219"/>
      <c r="BG769" s="219"/>
      <c r="BH769" s="219"/>
      <c r="BI769" s="219"/>
      <c r="BJ769" s="219"/>
      <c r="BK769" s="219"/>
      <c r="BL769" s="219"/>
      <c r="BM769" s="220">
        <v>13</v>
      </c>
    </row>
    <row r="770" spans="1:65">
      <c r="A770" s="30"/>
      <c r="B770" s="19">
        <v>1</v>
      </c>
      <c r="C770" s="9">
        <v>6</v>
      </c>
      <c r="D770" s="221">
        <v>62.7</v>
      </c>
      <c r="E770" s="221">
        <v>100</v>
      </c>
      <c r="F770" s="221">
        <v>100</v>
      </c>
      <c r="G770" s="221">
        <v>100</v>
      </c>
      <c r="H770" s="227" t="s">
        <v>319</v>
      </c>
      <c r="I770" s="227" t="s">
        <v>320</v>
      </c>
      <c r="J770" s="221">
        <v>50.4</v>
      </c>
      <c r="K770" s="221">
        <v>100</v>
      </c>
      <c r="L770" s="227" t="s">
        <v>95</v>
      </c>
      <c r="M770" s="218"/>
      <c r="N770" s="219"/>
      <c r="O770" s="219"/>
      <c r="P770" s="219"/>
      <c r="Q770" s="219"/>
      <c r="R770" s="219"/>
      <c r="S770" s="219"/>
      <c r="T770" s="219"/>
      <c r="U770" s="219"/>
      <c r="V770" s="219"/>
      <c r="W770" s="219"/>
      <c r="X770" s="219"/>
      <c r="Y770" s="219"/>
      <c r="Z770" s="219"/>
      <c r="AA770" s="219"/>
      <c r="AB770" s="219"/>
      <c r="AC770" s="219"/>
      <c r="AD770" s="219"/>
      <c r="AE770" s="219"/>
      <c r="AF770" s="219"/>
      <c r="AG770" s="219"/>
      <c r="AH770" s="219"/>
      <c r="AI770" s="219"/>
      <c r="AJ770" s="219"/>
      <c r="AK770" s="219"/>
      <c r="AL770" s="219"/>
      <c r="AM770" s="219"/>
      <c r="AN770" s="219"/>
      <c r="AO770" s="219"/>
      <c r="AP770" s="219"/>
      <c r="AQ770" s="219"/>
      <c r="AR770" s="219"/>
      <c r="AS770" s="219"/>
      <c r="AT770" s="219"/>
      <c r="AU770" s="219"/>
      <c r="AV770" s="219"/>
      <c r="AW770" s="219"/>
      <c r="AX770" s="219"/>
      <c r="AY770" s="219"/>
      <c r="AZ770" s="219"/>
      <c r="BA770" s="219"/>
      <c r="BB770" s="219"/>
      <c r="BC770" s="219"/>
      <c r="BD770" s="219"/>
      <c r="BE770" s="219"/>
      <c r="BF770" s="219"/>
      <c r="BG770" s="219"/>
      <c r="BH770" s="219"/>
      <c r="BI770" s="219"/>
      <c r="BJ770" s="219"/>
      <c r="BK770" s="219"/>
      <c r="BL770" s="219"/>
      <c r="BM770" s="223"/>
    </row>
    <row r="771" spans="1:65">
      <c r="A771" s="30"/>
      <c r="B771" s="20" t="s">
        <v>256</v>
      </c>
      <c r="C771" s="12"/>
      <c r="D771" s="224">
        <v>61.800000000000004</v>
      </c>
      <c r="E771" s="224">
        <v>100</v>
      </c>
      <c r="F771" s="224">
        <v>100</v>
      </c>
      <c r="G771" s="224">
        <v>100</v>
      </c>
      <c r="H771" s="224" t="s">
        <v>675</v>
      </c>
      <c r="I771" s="224" t="s">
        <v>675</v>
      </c>
      <c r="J771" s="224">
        <v>52.266666666666659</v>
      </c>
      <c r="K771" s="224">
        <v>100</v>
      </c>
      <c r="L771" s="224" t="s">
        <v>675</v>
      </c>
      <c r="M771" s="218"/>
      <c r="N771" s="219"/>
      <c r="O771" s="219"/>
      <c r="P771" s="219"/>
      <c r="Q771" s="219"/>
      <c r="R771" s="219"/>
      <c r="S771" s="219"/>
      <c r="T771" s="219"/>
      <c r="U771" s="219"/>
      <c r="V771" s="219"/>
      <c r="W771" s="219"/>
      <c r="X771" s="219"/>
      <c r="Y771" s="219"/>
      <c r="Z771" s="219"/>
      <c r="AA771" s="219"/>
      <c r="AB771" s="219"/>
      <c r="AC771" s="219"/>
      <c r="AD771" s="219"/>
      <c r="AE771" s="219"/>
      <c r="AF771" s="219"/>
      <c r="AG771" s="219"/>
      <c r="AH771" s="219"/>
      <c r="AI771" s="219"/>
      <c r="AJ771" s="219"/>
      <c r="AK771" s="219"/>
      <c r="AL771" s="219"/>
      <c r="AM771" s="219"/>
      <c r="AN771" s="219"/>
      <c r="AO771" s="219"/>
      <c r="AP771" s="219"/>
      <c r="AQ771" s="219"/>
      <c r="AR771" s="219"/>
      <c r="AS771" s="219"/>
      <c r="AT771" s="219"/>
      <c r="AU771" s="219"/>
      <c r="AV771" s="219"/>
      <c r="AW771" s="219"/>
      <c r="AX771" s="219"/>
      <c r="AY771" s="219"/>
      <c r="AZ771" s="219"/>
      <c r="BA771" s="219"/>
      <c r="BB771" s="219"/>
      <c r="BC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23"/>
    </row>
    <row r="772" spans="1:65">
      <c r="A772" s="30"/>
      <c r="B772" s="3" t="s">
        <v>257</v>
      </c>
      <c r="C772" s="29"/>
      <c r="D772" s="221">
        <v>62.45</v>
      </c>
      <c r="E772" s="221">
        <v>100</v>
      </c>
      <c r="F772" s="221">
        <v>100</v>
      </c>
      <c r="G772" s="221">
        <v>100</v>
      </c>
      <c r="H772" s="221" t="s">
        <v>675</v>
      </c>
      <c r="I772" s="221" t="s">
        <v>675</v>
      </c>
      <c r="J772" s="221">
        <v>53.2</v>
      </c>
      <c r="K772" s="221">
        <v>100</v>
      </c>
      <c r="L772" s="221" t="s">
        <v>675</v>
      </c>
      <c r="M772" s="218"/>
      <c r="N772" s="219"/>
      <c r="O772" s="219"/>
      <c r="P772" s="219"/>
      <c r="Q772" s="219"/>
      <c r="R772" s="219"/>
      <c r="S772" s="219"/>
      <c r="T772" s="219"/>
      <c r="U772" s="219"/>
      <c r="V772" s="219"/>
      <c r="W772" s="219"/>
      <c r="X772" s="219"/>
      <c r="Y772" s="219"/>
      <c r="Z772" s="219"/>
      <c r="AA772" s="219"/>
      <c r="AB772" s="219"/>
      <c r="AC772" s="219"/>
      <c r="AD772" s="219"/>
      <c r="AE772" s="219"/>
      <c r="AF772" s="219"/>
      <c r="AG772" s="219"/>
      <c r="AH772" s="219"/>
      <c r="AI772" s="219"/>
      <c r="AJ772" s="219"/>
      <c r="AK772" s="219"/>
      <c r="AL772" s="219"/>
      <c r="AM772" s="219"/>
      <c r="AN772" s="219"/>
      <c r="AO772" s="219"/>
      <c r="AP772" s="219"/>
      <c r="AQ772" s="219"/>
      <c r="AR772" s="219"/>
      <c r="AS772" s="219"/>
      <c r="AT772" s="219"/>
      <c r="AU772" s="219"/>
      <c r="AV772" s="219"/>
      <c r="AW772" s="219"/>
      <c r="AX772" s="219"/>
      <c r="AY772" s="219"/>
      <c r="AZ772" s="219"/>
      <c r="BA772" s="219"/>
      <c r="BB772" s="219"/>
      <c r="BC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23"/>
    </row>
    <row r="773" spans="1:65">
      <c r="A773" s="30"/>
      <c r="B773" s="3" t="s">
        <v>258</v>
      </c>
      <c r="C773" s="29"/>
      <c r="D773" s="221">
        <v>1.3296616110875745</v>
      </c>
      <c r="E773" s="221">
        <v>0</v>
      </c>
      <c r="F773" s="221">
        <v>0</v>
      </c>
      <c r="G773" s="221">
        <v>0</v>
      </c>
      <c r="H773" s="221" t="s">
        <v>675</v>
      </c>
      <c r="I773" s="221" t="s">
        <v>675</v>
      </c>
      <c r="J773" s="221">
        <v>7.85332201470609</v>
      </c>
      <c r="K773" s="221">
        <v>0</v>
      </c>
      <c r="L773" s="221" t="s">
        <v>675</v>
      </c>
      <c r="M773" s="218"/>
      <c r="N773" s="219"/>
      <c r="O773" s="219"/>
      <c r="P773" s="219"/>
      <c r="Q773" s="219"/>
      <c r="R773" s="219"/>
      <c r="S773" s="219"/>
      <c r="T773" s="219"/>
      <c r="U773" s="219"/>
      <c r="V773" s="219"/>
      <c r="W773" s="219"/>
      <c r="X773" s="219"/>
      <c r="Y773" s="219"/>
      <c r="Z773" s="219"/>
      <c r="AA773" s="219"/>
      <c r="AB773" s="219"/>
      <c r="AC773" s="219"/>
      <c r="AD773" s="219"/>
      <c r="AE773" s="219"/>
      <c r="AF773" s="219"/>
      <c r="AG773" s="219"/>
      <c r="AH773" s="219"/>
      <c r="AI773" s="219"/>
      <c r="AJ773" s="219"/>
      <c r="AK773" s="219"/>
      <c r="AL773" s="219"/>
      <c r="AM773" s="219"/>
      <c r="AN773" s="219"/>
      <c r="AO773" s="219"/>
      <c r="AP773" s="219"/>
      <c r="AQ773" s="219"/>
      <c r="AR773" s="219"/>
      <c r="AS773" s="219"/>
      <c r="AT773" s="219"/>
      <c r="AU773" s="219"/>
      <c r="AV773" s="219"/>
      <c r="AW773" s="219"/>
      <c r="AX773" s="219"/>
      <c r="AY773" s="219"/>
      <c r="AZ773" s="219"/>
      <c r="BA773" s="219"/>
      <c r="BB773" s="219"/>
      <c r="BC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23"/>
    </row>
    <row r="774" spans="1:65">
      <c r="A774" s="30"/>
      <c r="B774" s="3" t="s">
        <v>86</v>
      </c>
      <c r="C774" s="29"/>
      <c r="D774" s="13">
        <v>2.151556004996075E-2</v>
      </c>
      <c r="E774" s="13">
        <v>0</v>
      </c>
      <c r="F774" s="13">
        <v>0</v>
      </c>
      <c r="G774" s="13">
        <v>0</v>
      </c>
      <c r="H774" s="13" t="s">
        <v>675</v>
      </c>
      <c r="I774" s="13" t="s">
        <v>675</v>
      </c>
      <c r="J774" s="13">
        <v>0.15025488548544819</v>
      </c>
      <c r="K774" s="13">
        <v>0</v>
      </c>
      <c r="L774" s="13" t="s">
        <v>675</v>
      </c>
      <c r="M774" s="15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259</v>
      </c>
      <c r="C775" s="29"/>
      <c r="D775" s="13">
        <v>-0.24260322279219615</v>
      </c>
      <c r="E775" s="13">
        <v>0.22556112816796747</v>
      </c>
      <c r="F775" s="13">
        <v>0.22556112816796747</v>
      </c>
      <c r="G775" s="13">
        <v>0.22556112816796747</v>
      </c>
      <c r="H775" s="13" t="s">
        <v>675</v>
      </c>
      <c r="I775" s="13" t="s">
        <v>675</v>
      </c>
      <c r="J775" s="13">
        <v>-0.35944005034420912</v>
      </c>
      <c r="K775" s="13">
        <v>0.22556112816796747</v>
      </c>
      <c r="L775" s="13" t="s">
        <v>675</v>
      </c>
      <c r="M775" s="15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46" t="s">
        <v>260</v>
      </c>
      <c r="C776" s="47"/>
      <c r="D776" s="45">
        <v>0</v>
      </c>
      <c r="E776" s="45">
        <v>0.67</v>
      </c>
      <c r="F776" s="45">
        <v>0.49</v>
      </c>
      <c r="G776" s="45">
        <v>0.86</v>
      </c>
      <c r="H776" s="45">
        <v>1</v>
      </c>
      <c r="I776" s="45">
        <v>0.76</v>
      </c>
      <c r="J776" s="45">
        <v>0.22</v>
      </c>
      <c r="K776" s="45">
        <v>0.86</v>
      </c>
      <c r="L776" s="45">
        <v>0.27</v>
      </c>
      <c r="M776" s="15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B777" s="31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BM777" s="55"/>
    </row>
    <row r="778" spans="1:65" ht="15">
      <c r="B778" s="8" t="s">
        <v>560</v>
      </c>
      <c r="BM778" s="28" t="s">
        <v>66</v>
      </c>
    </row>
    <row r="779" spans="1:65" ht="15">
      <c r="A779" s="25" t="s">
        <v>35</v>
      </c>
      <c r="B779" s="18" t="s">
        <v>111</v>
      </c>
      <c r="C779" s="15" t="s">
        <v>112</v>
      </c>
      <c r="D779" s="16" t="s">
        <v>233</v>
      </c>
      <c r="E779" s="17" t="s">
        <v>233</v>
      </c>
      <c r="F779" s="17" t="s">
        <v>233</v>
      </c>
      <c r="G779" s="17" t="s">
        <v>233</v>
      </c>
      <c r="H779" s="17" t="s">
        <v>233</v>
      </c>
      <c r="I779" s="17" t="s">
        <v>233</v>
      </c>
      <c r="J779" s="152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 t="s">
        <v>234</v>
      </c>
      <c r="C780" s="9" t="s">
        <v>234</v>
      </c>
      <c r="D780" s="150" t="s">
        <v>280</v>
      </c>
      <c r="E780" s="151" t="s">
        <v>294</v>
      </c>
      <c r="F780" s="151" t="s">
        <v>303</v>
      </c>
      <c r="G780" s="151" t="s">
        <v>281</v>
      </c>
      <c r="H780" s="151" t="s">
        <v>285</v>
      </c>
      <c r="I780" s="151" t="s">
        <v>286</v>
      </c>
      <c r="J780" s="152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 t="s">
        <v>3</v>
      </c>
    </row>
    <row r="781" spans="1:65">
      <c r="A781" s="30"/>
      <c r="B781" s="19"/>
      <c r="C781" s="9"/>
      <c r="D781" s="10" t="s">
        <v>305</v>
      </c>
      <c r="E781" s="11" t="s">
        <v>305</v>
      </c>
      <c r="F781" s="11" t="s">
        <v>305</v>
      </c>
      <c r="G781" s="11" t="s">
        <v>305</v>
      </c>
      <c r="H781" s="11" t="s">
        <v>305</v>
      </c>
      <c r="I781" s="11" t="s">
        <v>305</v>
      </c>
      <c r="J781" s="152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/>
      <c r="C782" s="9"/>
      <c r="D782" s="26"/>
      <c r="E782" s="26"/>
      <c r="F782" s="26"/>
      <c r="G782" s="26"/>
      <c r="H782" s="26"/>
      <c r="I782" s="26"/>
      <c r="J782" s="152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8">
        <v>1</v>
      </c>
      <c r="C783" s="14">
        <v>1</v>
      </c>
      <c r="D783" s="207" t="s">
        <v>96</v>
      </c>
      <c r="E783" s="207">
        <v>10</v>
      </c>
      <c r="F783" s="207" t="s">
        <v>101</v>
      </c>
      <c r="G783" s="207" t="s">
        <v>96</v>
      </c>
      <c r="H783" s="207">
        <v>40</v>
      </c>
      <c r="I783" s="207" t="s">
        <v>95</v>
      </c>
      <c r="J783" s="209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211">
        <v>1</v>
      </c>
    </row>
    <row r="784" spans="1:65">
      <c r="A784" s="30"/>
      <c r="B784" s="19">
        <v>1</v>
      </c>
      <c r="C784" s="9">
        <v>2</v>
      </c>
      <c r="D784" s="212" t="s">
        <v>96</v>
      </c>
      <c r="E784" s="212" t="s">
        <v>96</v>
      </c>
      <c r="F784" s="212" t="s">
        <v>101</v>
      </c>
      <c r="G784" s="212" t="s">
        <v>96</v>
      </c>
      <c r="H784" s="212">
        <v>70.000000000000014</v>
      </c>
      <c r="I784" s="212" t="s">
        <v>95</v>
      </c>
      <c r="J784" s="209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  <c r="AH784" s="210"/>
      <c r="AI784" s="210"/>
      <c r="AJ784" s="210"/>
      <c r="AK784" s="210"/>
      <c r="AL784" s="210"/>
      <c r="AM784" s="210"/>
      <c r="AN784" s="210"/>
      <c r="AO784" s="210"/>
      <c r="AP784" s="210"/>
      <c r="AQ784" s="210"/>
      <c r="AR784" s="210"/>
      <c r="AS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F784" s="210"/>
      <c r="BG784" s="210"/>
      <c r="BH784" s="210"/>
      <c r="BI784" s="210"/>
      <c r="BJ784" s="210"/>
      <c r="BK784" s="210"/>
      <c r="BL784" s="210"/>
      <c r="BM784" s="211">
        <v>32</v>
      </c>
    </row>
    <row r="785" spans="1:65">
      <c r="A785" s="30"/>
      <c r="B785" s="19">
        <v>1</v>
      </c>
      <c r="C785" s="9">
        <v>3</v>
      </c>
      <c r="D785" s="212" t="s">
        <v>96</v>
      </c>
      <c r="E785" s="212" t="s">
        <v>96</v>
      </c>
      <c r="F785" s="212" t="s">
        <v>101</v>
      </c>
      <c r="G785" s="212" t="s">
        <v>96</v>
      </c>
      <c r="H785" s="212">
        <v>50</v>
      </c>
      <c r="I785" s="212" t="s">
        <v>95</v>
      </c>
      <c r="J785" s="209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  <c r="AH785" s="210"/>
      <c r="AI785" s="210"/>
      <c r="AJ785" s="210"/>
      <c r="AK785" s="210"/>
      <c r="AL785" s="210"/>
      <c r="AM785" s="210"/>
      <c r="AN785" s="210"/>
      <c r="AO785" s="210"/>
      <c r="AP785" s="210"/>
      <c r="AQ785" s="210"/>
      <c r="AR785" s="210"/>
      <c r="AS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F785" s="210"/>
      <c r="BG785" s="210"/>
      <c r="BH785" s="210"/>
      <c r="BI785" s="210"/>
      <c r="BJ785" s="210"/>
      <c r="BK785" s="210"/>
      <c r="BL785" s="210"/>
      <c r="BM785" s="211">
        <v>16</v>
      </c>
    </row>
    <row r="786" spans="1:65">
      <c r="A786" s="30"/>
      <c r="B786" s="19">
        <v>1</v>
      </c>
      <c r="C786" s="9">
        <v>4</v>
      </c>
      <c r="D786" s="212" t="s">
        <v>96</v>
      </c>
      <c r="E786" s="212" t="s">
        <v>96</v>
      </c>
      <c r="F786" s="212" t="s">
        <v>101</v>
      </c>
      <c r="G786" s="212" t="s">
        <v>96</v>
      </c>
      <c r="H786" s="212" t="s">
        <v>96</v>
      </c>
      <c r="I786" s="212" t="s">
        <v>95</v>
      </c>
      <c r="J786" s="209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  <c r="AH786" s="210"/>
      <c r="AI786" s="210"/>
      <c r="AJ786" s="210"/>
      <c r="AK786" s="210"/>
      <c r="AL786" s="210"/>
      <c r="AM786" s="210"/>
      <c r="AN786" s="210"/>
      <c r="AO786" s="210"/>
      <c r="AP786" s="210"/>
      <c r="AQ786" s="210"/>
      <c r="AR786" s="210"/>
      <c r="AS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F786" s="210"/>
      <c r="BG786" s="210"/>
      <c r="BH786" s="210"/>
      <c r="BI786" s="210"/>
      <c r="BJ786" s="210"/>
      <c r="BK786" s="210"/>
      <c r="BL786" s="210"/>
      <c r="BM786" s="211" t="s">
        <v>96</v>
      </c>
    </row>
    <row r="787" spans="1:65">
      <c r="A787" s="30"/>
      <c r="B787" s="19">
        <v>1</v>
      </c>
      <c r="C787" s="9">
        <v>5</v>
      </c>
      <c r="D787" s="212" t="s">
        <v>96</v>
      </c>
      <c r="E787" s="212" t="s">
        <v>96</v>
      </c>
      <c r="F787" s="212" t="s">
        <v>101</v>
      </c>
      <c r="G787" s="212" t="s">
        <v>96</v>
      </c>
      <c r="H787" s="212" t="s">
        <v>96</v>
      </c>
      <c r="I787" s="212" t="s">
        <v>95</v>
      </c>
      <c r="J787" s="209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  <c r="AH787" s="210"/>
      <c r="AI787" s="210"/>
      <c r="AJ787" s="210"/>
      <c r="AK787" s="210"/>
      <c r="AL787" s="210"/>
      <c r="AM787" s="210"/>
      <c r="AN787" s="210"/>
      <c r="AO787" s="210"/>
      <c r="AP787" s="210"/>
      <c r="AQ787" s="210"/>
      <c r="AR787" s="210"/>
      <c r="AS787" s="210"/>
      <c r="AT787" s="210"/>
      <c r="AU787" s="210"/>
      <c r="AV787" s="210"/>
      <c r="AW787" s="210"/>
      <c r="AX787" s="210"/>
      <c r="AY787" s="210"/>
      <c r="AZ787" s="210"/>
      <c r="BA787" s="210"/>
      <c r="BB787" s="210"/>
      <c r="BC787" s="210"/>
      <c r="BD787" s="210"/>
      <c r="BE787" s="210"/>
      <c r="BF787" s="210"/>
      <c r="BG787" s="210"/>
      <c r="BH787" s="210"/>
      <c r="BI787" s="210"/>
      <c r="BJ787" s="210"/>
      <c r="BK787" s="210"/>
      <c r="BL787" s="210"/>
      <c r="BM787" s="211">
        <v>31</v>
      </c>
    </row>
    <row r="788" spans="1:65">
      <c r="A788" s="30"/>
      <c r="B788" s="19">
        <v>1</v>
      </c>
      <c r="C788" s="9">
        <v>6</v>
      </c>
      <c r="D788" s="212" t="s">
        <v>96</v>
      </c>
      <c r="E788" s="212" t="s">
        <v>96</v>
      </c>
      <c r="F788" s="212" t="s">
        <v>101</v>
      </c>
      <c r="G788" s="212" t="s">
        <v>96</v>
      </c>
      <c r="H788" s="212">
        <v>20</v>
      </c>
      <c r="I788" s="212" t="s">
        <v>95</v>
      </c>
      <c r="J788" s="209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  <c r="AH788" s="210"/>
      <c r="AI788" s="210"/>
      <c r="AJ788" s="210"/>
      <c r="AK788" s="210"/>
      <c r="AL788" s="210"/>
      <c r="AM788" s="210"/>
      <c r="AN788" s="210"/>
      <c r="AO788" s="210"/>
      <c r="AP788" s="210"/>
      <c r="AQ788" s="210"/>
      <c r="AR788" s="210"/>
      <c r="AS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F788" s="210"/>
      <c r="BG788" s="210"/>
      <c r="BH788" s="210"/>
      <c r="BI788" s="210"/>
      <c r="BJ788" s="210"/>
      <c r="BK788" s="210"/>
      <c r="BL788" s="210"/>
      <c r="BM788" s="214"/>
    </row>
    <row r="789" spans="1:65">
      <c r="A789" s="30"/>
      <c r="B789" s="20" t="s">
        <v>256</v>
      </c>
      <c r="C789" s="12"/>
      <c r="D789" s="215" t="s">
        <v>675</v>
      </c>
      <c r="E789" s="215">
        <v>10</v>
      </c>
      <c r="F789" s="215" t="s">
        <v>675</v>
      </c>
      <c r="G789" s="215" t="s">
        <v>675</v>
      </c>
      <c r="H789" s="215">
        <v>45</v>
      </c>
      <c r="I789" s="215" t="s">
        <v>675</v>
      </c>
      <c r="J789" s="209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  <c r="BI789" s="210"/>
      <c r="BJ789" s="210"/>
      <c r="BK789" s="210"/>
      <c r="BL789" s="210"/>
      <c r="BM789" s="214"/>
    </row>
    <row r="790" spans="1:65">
      <c r="A790" s="30"/>
      <c r="B790" s="3" t="s">
        <v>257</v>
      </c>
      <c r="C790" s="29"/>
      <c r="D790" s="212" t="s">
        <v>675</v>
      </c>
      <c r="E790" s="212">
        <v>10</v>
      </c>
      <c r="F790" s="212" t="s">
        <v>675</v>
      </c>
      <c r="G790" s="212" t="s">
        <v>675</v>
      </c>
      <c r="H790" s="212">
        <v>45</v>
      </c>
      <c r="I790" s="212" t="s">
        <v>675</v>
      </c>
      <c r="J790" s="209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  <c r="BI790" s="210"/>
      <c r="BJ790" s="210"/>
      <c r="BK790" s="210"/>
      <c r="BL790" s="210"/>
      <c r="BM790" s="214"/>
    </row>
    <row r="791" spans="1:65">
      <c r="A791" s="30"/>
      <c r="B791" s="3" t="s">
        <v>258</v>
      </c>
      <c r="C791" s="29"/>
      <c r="D791" s="212" t="s">
        <v>675</v>
      </c>
      <c r="E791" s="212" t="s">
        <v>675</v>
      </c>
      <c r="F791" s="212" t="s">
        <v>675</v>
      </c>
      <c r="G791" s="212" t="s">
        <v>675</v>
      </c>
      <c r="H791" s="212">
        <v>20.816659994661343</v>
      </c>
      <c r="I791" s="212" t="s">
        <v>675</v>
      </c>
      <c r="J791" s="209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4"/>
    </row>
    <row r="792" spans="1:65">
      <c r="A792" s="30"/>
      <c r="B792" s="3" t="s">
        <v>86</v>
      </c>
      <c r="C792" s="29"/>
      <c r="D792" s="13" t="s">
        <v>675</v>
      </c>
      <c r="E792" s="13" t="s">
        <v>675</v>
      </c>
      <c r="F792" s="13" t="s">
        <v>675</v>
      </c>
      <c r="G792" s="13" t="s">
        <v>675</v>
      </c>
      <c r="H792" s="13">
        <v>0.46259244432580765</v>
      </c>
      <c r="I792" s="13" t="s">
        <v>675</v>
      </c>
      <c r="J792" s="152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259</v>
      </c>
      <c r="C793" s="29"/>
      <c r="D793" s="13" t="s">
        <v>675</v>
      </c>
      <c r="E793" s="13" t="s">
        <v>675</v>
      </c>
      <c r="F793" s="13" t="s">
        <v>675</v>
      </c>
      <c r="G793" s="13" t="s">
        <v>675</v>
      </c>
      <c r="H793" s="13" t="s">
        <v>675</v>
      </c>
      <c r="I793" s="13" t="s">
        <v>675</v>
      </c>
      <c r="J793" s="152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46" t="s">
        <v>260</v>
      </c>
      <c r="C794" s="47"/>
      <c r="D794" s="45">
        <v>0.67</v>
      </c>
      <c r="E794" s="45">
        <v>0.63</v>
      </c>
      <c r="F794" s="45">
        <v>1.03</v>
      </c>
      <c r="G794" s="45">
        <v>0.67</v>
      </c>
      <c r="H794" s="45">
        <v>0.63</v>
      </c>
      <c r="I794" s="45">
        <v>1.53</v>
      </c>
      <c r="J794" s="152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B795" s="31"/>
      <c r="C795" s="20"/>
      <c r="D795" s="20"/>
      <c r="E795" s="20"/>
      <c r="F795" s="20"/>
      <c r="G795" s="20"/>
      <c r="H795" s="20"/>
      <c r="I795" s="20"/>
      <c r="BM795" s="55"/>
    </row>
    <row r="796" spans="1:65" ht="19.5">
      <c r="B796" s="8" t="s">
        <v>561</v>
      </c>
      <c r="BM796" s="28" t="s">
        <v>329</v>
      </c>
    </row>
    <row r="797" spans="1:65" ht="19.5">
      <c r="A797" s="25" t="s">
        <v>328</v>
      </c>
      <c r="B797" s="18" t="s">
        <v>111</v>
      </c>
      <c r="C797" s="15" t="s">
        <v>112</v>
      </c>
      <c r="D797" s="16" t="s">
        <v>233</v>
      </c>
      <c r="E797" s="17" t="s">
        <v>233</v>
      </c>
      <c r="F797" s="17" t="s">
        <v>233</v>
      </c>
      <c r="G797" s="15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9" t="s">
        <v>234</v>
      </c>
      <c r="C798" s="9" t="s">
        <v>234</v>
      </c>
      <c r="D798" s="150" t="s">
        <v>280</v>
      </c>
      <c r="E798" s="151" t="s">
        <v>294</v>
      </c>
      <c r="F798" s="151" t="s">
        <v>285</v>
      </c>
      <c r="G798" s="15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 t="s">
        <v>3</v>
      </c>
    </row>
    <row r="799" spans="1:65">
      <c r="A799" s="30"/>
      <c r="B799" s="19"/>
      <c r="C799" s="9"/>
      <c r="D799" s="10" t="s">
        <v>305</v>
      </c>
      <c r="E799" s="11" t="s">
        <v>305</v>
      </c>
      <c r="F799" s="11" t="s">
        <v>305</v>
      </c>
      <c r="G799" s="15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0</v>
      </c>
    </row>
    <row r="800" spans="1:65">
      <c r="A800" s="30"/>
      <c r="B800" s="19"/>
      <c r="C800" s="9"/>
      <c r="D800" s="26"/>
      <c r="E800" s="26"/>
      <c r="F800" s="26"/>
      <c r="G800" s="15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0</v>
      </c>
    </row>
    <row r="801" spans="1:65">
      <c r="A801" s="30"/>
      <c r="B801" s="18">
        <v>1</v>
      </c>
      <c r="C801" s="14">
        <v>1</v>
      </c>
      <c r="D801" s="226" t="s">
        <v>103</v>
      </c>
      <c r="E801" s="226" t="s">
        <v>103</v>
      </c>
      <c r="F801" s="216">
        <v>160</v>
      </c>
      <c r="G801" s="218"/>
      <c r="H801" s="219"/>
      <c r="I801" s="219"/>
      <c r="J801" s="219"/>
      <c r="K801" s="219"/>
      <c r="L801" s="219"/>
      <c r="M801" s="219"/>
      <c r="N801" s="219"/>
      <c r="O801" s="219"/>
      <c r="P801" s="219"/>
      <c r="Q801" s="219"/>
      <c r="R801" s="219"/>
      <c r="S801" s="219"/>
      <c r="T801" s="219"/>
      <c r="U801" s="219"/>
      <c r="V801" s="219"/>
      <c r="W801" s="219"/>
      <c r="X801" s="219"/>
      <c r="Y801" s="219"/>
      <c r="Z801" s="219"/>
      <c r="AA801" s="219"/>
      <c r="AB801" s="219"/>
      <c r="AC801" s="219"/>
      <c r="AD801" s="219"/>
      <c r="AE801" s="219"/>
      <c r="AF801" s="219"/>
      <c r="AG801" s="219"/>
      <c r="AH801" s="219"/>
      <c r="AI801" s="219"/>
      <c r="AJ801" s="219"/>
      <c r="AK801" s="219"/>
      <c r="AL801" s="219"/>
      <c r="AM801" s="219"/>
      <c r="AN801" s="219"/>
      <c r="AO801" s="219"/>
      <c r="AP801" s="219"/>
      <c r="AQ801" s="219"/>
      <c r="AR801" s="219"/>
      <c r="AS801" s="219"/>
      <c r="AT801" s="219"/>
      <c r="AU801" s="219"/>
      <c r="AV801" s="219"/>
      <c r="AW801" s="219"/>
      <c r="AX801" s="219"/>
      <c r="AY801" s="219"/>
      <c r="AZ801" s="219"/>
      <c r="BA801" s="219"/>
      <c r="BB801" s="219"/>
      <c r="BC801" s="219"/>
      <c r="BD801" s="219"/>
      <c r="BE801" s="219"/>
      <c r="BF801" s="219"/>
      <c r="BG801" s="219"/>
      <c r="BH801" s="219"/>
      <c r="BI801" s="219"/>
      <c r="BJ801" s="219"/>
      <c r="BK801" s="219"/>
      <c r="BL801" s="219"/>
      <c r="BM801" s="220">
        <v>1</v>
      </c>
    </row>
    <row r="802" spans="1:65">
      <c r="A802" s="30"/>
      <c r="B802" s="19">
        <v>1</v>
      </c>
      <c r="C802" s="9">
        <v>2</v>
      </c>
      <c r="D802" s="227" t="s">
        <v>103</v>
      </c>
      <c r="E802" s="227" t="s">
        <v>103</v>
      </c>
      <c r="F802" s="221">
        <v>179.99999999999997</v>
      </c>
      <c r="G802" s="218"/>
      <c r="H802" s="219"/>
      <c r="I802" s="219"/>
      <c r="J802" s="219"/>
      <c r="K802" s="219"/>
      <c r="L802" s="219"/>
      <c r="M802" s="219"/>
      <c r="N802" s="219"/>
      <c r="O802" s="219"/>
      <c r="P802" s="219"/>
      <c r="Q802" s="219"/>
      <c r="R802" s="219"/>
      <c r="S802" s="219"/>
      <c r="T802" s="219"/>
      <c r="U802" s="219"/>
      <c r="V802" s="219"/>
      <c r="W802" s="219"/>
      <c r="X802" s="219"/>
      <c r="Y802" s="219"/>
      <c r="Z802" s="219"/>
      <c r="AA802" s="219"/>
      <c r="AB802" s="219"/>
      <c r="AC802" s="219"/>
      <c r="AD802" s="219"/>
      <c r="AE802" s="219"/>
      <c r="AF802" s="219"/>
      <c r="AG802" s="219"/>
      <c r="AH802" s="219"/>
      <c r="AI802" s="219"/>
      <c r="AJ802" s="219"/>
      <c r="AK802" s="219"/>
      <c r="AL802" s="219"/>
      <c r="AM802" s="219"/>
      <c r="AN802" s="219"/>
      <c r="AO802" s="219"/>
      <c r="AP802" s="219"/>
      <c r="AQ802" s="219"/>
      <c r="AR802" s="219"/>
      <c r="AS802" s="219"/>
      <c r="AT802" s="219"/>
      <c r="AU802" s="219"/>
      <c r="AV802" s="219"/>
      <c r="AW802" s="219"/>
      <c r="AX802" s="219"/>
      <c r="AY802" s="219"/>
      <c r="AZ802" s="219"/>
      <c r="BA802" s="219"/>
      <c r="BB802" s="219"/>
      <c r="BC802" s="219"/>
      <c r="BD802" s="219"/>
      <c r="BE802" s="219"/>
      <c r="BF802" s="219"/>
      <c r="BG802" s="219"/>
      <c r="BH802" s="219"/>
      <c r="BI802" s="219"/>
      <c r="BJ802" s="219"/>
      <c r="BK802" s="219"/>
      <c r="BL802" s="219"/>
      <c r="BM802" s="220">
        <v>8</v>
      </c>
    </row>
    <row r="803" spans="1:65">
      <c r="A803" s="30"/>
      <c r="B803" s="19">
        <v>1</v>
      </c>
      <c r="C803" s="9">
        <v>3</v>
      </c>
      <c r="D803" s="227" t="s">
        <v>103</v>
      </c>
      <c r="E803" s="227" t="s">
        <v>103</v>
      </c>
      <c r="F803" s="221">
        <v>179.99999999999997</v>
      </c>
      <c r="G803" s="218"/>
      <c r="H803" s="219"/>
      <c r="I803" s="219"/>
      <c r="J803" s="219"/>
      <c r="K803" s="219"/>
      <c r="L803" s="219"/>
      <c r="M803" s="219"/>
      <c r="N803" s="219"/>
      <c r="O803" s="219"/>
      <c r="P803" s="219"/>
      <c r="Q803" s="219"/>
      <c r="R803" s="219"/>
      <c r="S803" s="219"/>
      <c r="T803" s="219"/>
      <c r="U803" s="219"/>
      <c r="V803" s="219"/>
      <c r="W803" s="219"/>
      <c r="X803" s="219"/>
      <c r="Y803" s="219"/>
      <c r="Z803" s="219"/>
      <c r="AA803" s="219"/>
      <c r="AB803" s="219"/>
      <c r="AC803" s="219"/>
      <c r="AD803" s="219"/>
      <c r="AE803" s="219"/>
      <c r="AF803" s="219"/>
      <c r="AG803" s="219"/>
      <c r="AH803" s="219"/>
      <c r="AI803" s="219"/>
      <c r="AJ803" s="219"/>
      <c r="AK803" s="219"/>
      <c r="AL803" s="219"/>
      <c r="AM803" s="219"/>
      <c r="AN803" s="219"/>
      <c r="AO803" s="219"/>
      <c r="AP803" s="219"/>
      <c r="AQ803" s="219"/>
      <c r="AR803" s="219"/>
      <c r="AS803" s="219"/>
      <c r="AT803" s="219"/>
      <c r="AU803" s="219"/>
      <c r="AV803" s="219"/>
      <c r="AW803" s="219"/>
      <c r="AX803" s="219"/>
      <c r="AY803" s="219"/>
      <c r="AZ803" s="219"/>
      <c r="BA803" s="219"/>
      <c r="BB803" s="219"/>
      <c r="BC803" s="219"/>
      <c r="BD803" s="219"/>
      <c r="BE803" s="219"/>
      <c r="BF803" s="219"/>
      <c r="BG803" s="219"/>
      <c r="BH803" s="219"/>
      <c r="BI803" s="219"/>
      <c r="BJ803" s="219"/>
      <c r="BK803" s="219"/>
      <c r="BL803" s="219"/>
      <c r="BM803" s="220">
        <v>16</v>
      </c>
    </row>
    <row r="804" spans="1:65">
      <c r="A804" s="30"/>
      <c r="B804" s="19">
        <v>1</v>
      </c>
      <c r="C804" s="9">
        <v>4</v>
      </c>
      <c r="D804" s="227" t="s">
        <v>103</v>
      </c>
      <c r="E804" s="227" t="s">
        <v>103</v>
      </c>
      <c r="F804" s="221">
        <v>100</v>
      </c>
      <c r="G804" s="218"/>
      <c r="H804" s="219"/>
      <c r="I804" s="219"/>
      <c r="J804" s="219"/>
      <c r="K804" s="219"/>
      <c r="L804" s="219"/>
      <c r="M804" s="219"/>
      <c r="N804" s="219"/>
      <c r="O804" s="219"/>
      <c r="P804" s="219"/>
      <c r="Q804" s="219"/>
      <c r="R804" s="219"/>
      <c r="S804" s="219"/>
      <c r="T804" s="219"/>
      <c r="U804" s="219"/>
      <c r="V804" s="219"/>
      <c r="W804" s="219"/>
      <c r="X804" s="219"/>
      <c r="Y804" s="219"/>
      <c r="Z804" s="219"/>
      <c r="AA804" s="219"/>
      <c r="AB804" s="219"/>
      <c r="AC804" s="219"/>
      <c r="AD804" s="219"/>
      <c r="AE804" s="219"/>
      <c r="AF804" s="219"/>
      <c r="AG804" s="219"/>
      <c r="AH804" s="219"/>
      <c r="AI804" s="219"/>
      <c r="AJ804" s="219"/>
      <c r="AK804" s="219"/>
      <c r="AL804" s="219"/>
      <c r="AM804" s="219"/>
      <c r="AN804" s="219"/>
      <c r="AO804" s="219"/>
      <c r="AP804" s="219"/>
      <c r="AQ804" s="219"/>
      <c r="AR804" s="219"/>
      <c r="AS804" s="219"/>
      <c r="AT804" s="219"/>
      <c r="AU804" s="219"/>
      <c r="AV804" s="219"/>
      <c r="AW804" s="219"/>
      <c r="AX804" s="219"/>
      <c r="AY804" s="219"/>
      <c r="AZ804" s="219"/>
      <c r="BA804" s="219"/>
      <c r="BB804" s="219"/>
      <c r="BC804" s="219"/>
      <c r="BD804" s="219"/>
      <c r="BE804" s="219"/>
      <c r="BF804" s="219"/>
      <c r="BG804" s="219"/>
      <c r="BH804" s="219"/>
      <c r="BI804" s="219"/>
      <c r="BJ804" s="219"/>
      <c r="BK804" s="219"/>
      <c r="BL804" s="219"/>
      <c r="BM804" s="220">
        <v>151.666666666667</v>
      </c>
    </row>
    <row r="805" spans="1:65">
      <c r="A805" s="30"/>
      <c r="B805" s="19">
        <v>1</v>
      </c>
      <c r="C805" s="9">
        <v>5</v>
      </c>
      <c r="D805" s="227" t="s">
        <v>103</v>
      </c>
      <c r="E805" s="227" t="s">
        <v>103</v>
      </c>
      <c r="F805" s="221">
        <v>150</v>
      </c>
      <c r="G805" s="218"/>
      <c r="H805" s="219"/>
      <c r="I805" s="219"/>
      <c r="J805" s="219"/>
      <c r="K805" s="219"/>
      <c r="L805" s="219"/>
      <c r="M805" s="219"/>
      <c r="N805" s="219"/>
      <c r="O805" s="219"/>
      <c r="P805" s="219"/>
      <c r="Q805" s="219"/>
      <c r="R805" s="219"/>
      <c r="S805" s="219"/>
      <c r="T805" s="219"/>
      <c r="U805" s="219"/>
      <c r="V805" s="219"/>
      <c r="W805" s="219"/>
      <c r="X805" s="219"/>
      <c r="Y805" s="219"/>
      <c r="Z805" s="219"/>
      <c r="AA805" s="219"/>
      <c r="AB805" s="219"/>
      <c r="AC805" s="219"/>
      <c r="AD805" s="219"/>
      <c r="AE805" s="219"/>
      <c r="AF805" s="219"/>
      <c r="AG805" s="219"/>
      <c r="AH805" s="219"/>
      <c r="AI805" s="219"/>
      <c r="AJ805" s="219"/>
      <c r="AK805" s="219"/>
      <c r="AL805" s="219"/>
      <c r="AM805" s="219"/>
      <c r="AN805" s="219"/>
      <c r="AO805" s="219"/>
      <c r="AP805" s="219"/>
      <c r="AQ805" s="219"/>
      <c r="AR805" s="219"/>
      <c r="AS805" s="219"/>
      <c r="AT805" s="219"/>
      <c r="AU805" s="219"/>
      <c r="AV805" s="219"/>
      <c r="AW805" s="219"/>
      <c r="AX805" s="219"/>
      <c r="AY805" s="219"/>
      <c r="AZ805" s="219"/>
      <c r="BA805" s="219"/>
      <c r="BB805" s="219"/>
      <c r="BC805" s="219"/>
      <c r="BD805" s="219"/>
      <c r="BE805" s="219"/>
      <c r="BF805" s="219"/>
      <c r="BG805" s="219"/>
      <c r="BH805" s="219"/>
      <c r="BI805" s="219"/>
      <c r="BJ805" s="219"/>
      <c r="BK805" s="219"/>
      <c r="BL805" s="219"/>
      <c r="BM805" s="220">
        <v>14</v>
      </c>
    </row>
    <row r="806" spans="1:65">
      <c r="A806" s="30"/>
      <c r="B806" s="19">
        <v>1</v>
      </c>
      <c r="C806" s="9">
        <v>6</v>
      </c>
      <c r="D806" s="227" t="s">
        <v>103</v>
      </c>
      <c r="E806" s="227" t="s">
        <v>103</v>
      </c>
      <c r="F806" s="221">
        <v>140.00000000000003</v>
      </c>
      <c r="G806" s="218"/>
      <c r="H806" s="219"/>
      <c r="I806" s="219"/>
      <c r="J806" s="219"/>
      <c r="K806" s="219"/>
      <c r="L806" s="219"/>
      <c r="M806" s="219"/>
      <c r="N806" s="219"/>
      <c r="O806" s="219"/>
      <c r="P806" s="219"/>
      <c r="Q806" s="219"/>
      <c r="R806" s="219"/>
      <c r="S806" s="219"/>
      <c r="T806" s="219"/>
      <c r="U806" s="219"/>
      <c r="V806" s="219"/>
      <c r="W806" s="219"/>
      <c r="X806" s="219"/>
      <c r="Y806" s="219"/>
      <c r="Z806" s="219"/>
      <c r="AA806" s="219"/>
      <c r="AB806" s="219"/>
      <c r="AC806" s="219"/>
      <c r="AD806" s="219"/>
      <c r="AE806" s="219"/>
      <c r="AF806" s="219"/>
      <c r="AG806" s="219"/>
      <c r="AH806" s="219"/>
      <c r="AI806" s="219"/>
      <c r="AJ806" s="219"/>
      <c r="AK806" s="219"/>
      <c r="AL806" s="219"/>
      <c r="AM806" s="219"/>
      <c r="AN806" s="219"/>
      <c r="AO806" s="219"/>
      <c r="AP806" s="219"/>
      <c r="AQ806" s="219"/>
      <c r="AR806" s="219"/>
      <c r="AS806" s="219"/>
      <c r="AT806" s="219"/>
      <c r="AU806" s="219"/>
      <c r="AV806" s="219"/>
      <c r="AW806" s="219"/>
      <c r="AX806" s="219"/>
      <c r="AY806" s="219"/>
      <c r="AZ806" s="219"/>
      <c r="BA806" s="219"/>
      <c r="BB806" s="219"/>
      <c r="BC806" s="219"/>
      <c r="BD806" s="219"/>
      <c r="BE806" s="219"/>
      <c r="BF806" s="219"/>
      <c r="BG806" s="219"/>
      <c r="BH806" s="219"/>
      <c r="BI806" s="219"/>
      <c r="BJ806" s="219"/>
      <c r="BK806" s="219"/>
      <c r="BL806" s="219"/>
      <c r="BM806" s="223"/>
    </row>
    <row r="807" spans="1:65">
      <c r="A807" s="30"/>
      <c r="B807" s="20" t="s">
        <v>256</v>
      </c>
      <c r="C807" s="12"/>
      <c r="D807" s="224" t="s">
        <v>675</v>
      </c>
      <c r="E807" s="224" t="s">
        <v>675</v>
      </c>
      <c r="F807" s="224">
        <v>151.66666666666666</v>
      </c>
      <c r="G807" s="218"/>
      <c r="H807" s="219"/>
      <c r="I807" s="219"/>
      <c r="J807" s="219"/>
      <c r="K807" s="219"/>
      <c r="L807" s="219"/>
      <c r="M807" s="219"/>
      <c r="N807" s="219"/>
      <c r="O807" s="219"/>
      <c r="P807" s="219"/>
      <c r="Q807" s="219"/>
      <c r="R807" s="219"/>
      <c r="S807" s="219"/>
      <c r="T807" s="219"/>
      <c r="U807" s="219"/>
      <c r="V807" s="219"/>
      <c r="W807" s="219"/>
      <c r="X807" s="219"/>
      <c r="Y807" s="219"/>
      <c r="Z807" s="219"/>
      <c r="AA807" s="219"/>
      <c r="AB807" s="219"/>
      <c r="AC807" s="219"/>
      <c r="AD807" s="219"/>
      <c r="AE807" s="219"/>
      <c r="AF807" s="219"/>
      <c r="AG807" s="219"/>
      <c r="AH807" s="219"/>
      <c r="AI807" s="219"/>
      <c r="AJ807" s="219"/>
      <c r="AK807" s="219"/>
      <c r="AL807" s="219"/>
      <c r="AM807" s="219"/>
      <c r="AN807" s="219"/>
      <c r="AO807" s="219"/>
      <c r="AP807" s="219"/>
      <c r="AQ807" s="219"/>
      <c r="AR807" s="219"/>
      <c r="AS807" s="219"/>
      <c r="AT807" s="219"/>
      <c r="AU807" s="219"/>
      <c r="AV807" s="219"/>
      <c r="AW807" s="219"/>
      <c r="AX807" s="219"/>
      <c r="AY807" s="219"/>
      <c r="AZ807" s="219"/>
      <c r="BA807" s="219"/>
      <c r="BB807" s="219"/>
      <c r="BC807" s="219"/>
      <c r="BD807" s="219"/>
      <c r="BE807" s="219"/>
      <c r="BF807" s="219"/>
      <c r="BG807" s="219"/>
      <c r="BH807" s="219"/>
      <c r="BI807" s="219"/>
      <c r="BJ807" s="219"/>
      <c r="BK807" s="219"/>
      <c r="BL807" s="219"/>
      <c r="BM807" s="223"/>
    </row>
    <row r="808" spans="1:65">
      <c r="A808" s="30"/>
      <c r="B808" s="3" t="s">
        <v>257</v>
      </c>
      <c r="C808" s="29"/>
      <c r="D808" s="221" t="s">
        <v>675</v>
      </c>
      <c r="E808" s="221" t="s">
        <v>675</v>
      </c>
      <c r="F808" s="221">
        <v>155</v>
      </c>
      <c r="G808" s="218"/>
      <c r="H808" s="219"/>
      <c r="I808" s="219"/>
      <c r="J808" s="219"/>
      <c r="K808" s="219"/>
      <c r="L808" s="219"/>
      <c r="M808" s="219"/>
      <c r="N808" s="219"/>
      <c r="O808" s="219"/>
      <c r="P808" s="219"/>
      <c r="Q808" s="219"/>
      <c r="R808" s="219"/>
      <c r="S808" s="219"/>
      <c r="T808" s="219"/>
      <c r="U808" s="219"/>
      <c r="V808" s="219"/>
      <c r="W808" s="219"/>
      <c r="X808" s="219"/>
      <c r="Y808" s="219"/>
      <c r="Z808" s="219"/>
      <c r="AA808" s="219"/>
      <c r="AB808" s="219"/>
      <c r="AC808" s="219"/>
      <c r="AD808" s="219"/>
      <c r="AE808" s="219"/>
      <c r="AF808" s="219"/>
      <c r="AG808" s="219"/>
      <c r="AH808" s="219"/>
      <c r="AI808" s="219"/>
      <c r="AJ808" s="219"/>
      <c r="AK808" s="219"/>
      <c r="AL808" s="219"/>
      <c r="AM808" s="219"/>
      <c r="AN808" s="219"/>
      <c r="AO808" s="219"/>
      <c r="AP808" s="219"/>
      <c r="AQ808" s="219"/>
      <c r="AR808" s="219"/>
      <c r="AS808" s="219"/>
      <c r="AT808" s="219"/>
      <c r="AU808" s="219"/>
      <c r="AV808" s="219"/>
      <c r="AW808" s="219"/>
      <c r="AX808" s="219"/>
      <c r="AY808" s="219"/>
      <c r="AZ808" s="219"/>
      <c r="BA808" s="219"/>
      <c r="BB808" s="219"/>
      <c r="BC808" s="219"/>
      <c r="BD808" s="219"/>
      <c r="BE808" s="219"/>
      <c r="BF808" s="219"/>
      <c r="BG808" s="219"/>
      <c r="BH808" s="219"/>
      <c r="BI808" s="219"/>
      <c r="BJ808" s="219"/>
      <c r="BK808" s="219"/>
      <c r="BL808" s="219"/>
      <c r="BM808" s="223"/>
    </row>
    <row r="809" spans="1:65">
      <c r="A809" s="30"/>
      <c r="B809" s="3" t="s">
        <v>258</v>
      </c>
      <c r="C809" s="29"/>
      <c r="D809" s="221" t="s">
        <v>675</v>
      </c>
      <c r="E809" s="221" t="s">
        <v>675</v>
      </c>
      <c r="F809" s="221">
        <v>29.94439290863421</v>
      </c>
      <c r="G809" s="218"/>
      <c r="H809" s="219"/>
      <c r="I809" s="219"/>
      <c r="J809" s="219"/>
      <c r="K809" s="219"/>
      <c r="L809" s="219"/>
      <c r="M809" s="219"/>
      <c r="N809" s="219"/>
      <c r="O809" s="219"/>
      <c r="P809" s="219"/>
      <c r="Q809" s="219"/>
      <c r="R809" s="219"/>
      <c r="S809" s="219"/>
      <c r="T809" s="219"/>
      <c r="U809" s="219"/>
      <c r="V809" s="219"/>
      <c r="W809" s="219"/>
      <c r="X809" s="219"/>
      <c r="Y809" s="219"/>
      <c r="Z809" s="219"/>
      <c r="AA809" s="219"/>
      <c r="AB809" s="219"/>
      <c r="AC809" s="219"/>
      <c r="AD809" s="219"/>
      <c r="AE809" s="219"/>
      <c r="AF809" s="219"/>
      <c r="AG809" s="219"/>
      <c r="AH809" s="219"/>
      <c r="AI809" s="219"/>
      <c r="AJ809" s="219"/>
      <c r="AK809" s="219"/>
      <c r="AL809" s="219"/>
      <c r="AM809" s="219"/>
      <c r="AN809" s="219"/>
      <c r="AO809" s="219"/>
      <c r="AP809" s="219"/>
      <c r="AQ809" s="219"/>
      <c r="AR809" s="219"/>
      <c r="AS809" s="219"/>
      <c r="AT809" s="219"/>
      <c r="AU809" s="219"/>
      <c r="AV809" s="219"/>
      <c r="AW809" s="219"/>
      <c r="AX809" s="219"/>
      <c r="AY809" s="219"/>
      <c r="AZ809" s="219"/>
      <c r="BA809" s="219"/>
      <c r="BB809" s="219"/>
      <c r="BC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223"/>
    </row>
    <row r="810" spans="1:65">
      <c r="A810" s="30"/>
      <c r="B810" s="3" t="s">
        <v>86</v>
      </c>
      <c r="C810" s="29"/>
      <c r="D810" s="13" t="s">
        <v>675</v>
      </c>
      <c r="E810" s="13" t="s">
        <v>675</v>
      </c>
      <c r="F810" s="13">
        <v>0.19743555763934645</v>
      </c>
      <c r="G810" s="15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259</v>
      </c>
      <c r="C811" s="29"/>
      <c r="D811" s="13" t="s">
        <v>675</v>
      </c>
      <c r="E811" s="13" t="s">
        <v>675</v>
      </c>
      <c r="F811" s="13">
        <v>-2.2204460492503131E-15</v>
      </c>
      <c r="G811" s="15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46" t="s">
        <v>260</v>
      </c>
      <c r="C812" s="47"/>
      <c r="D812" s="45" t="s">
        <v>270</v>
      </c>
      <c r="E812" s="45" t="s">
        <v>270</v>
      </c>
      <c r="F812" s="45" t="s">
        <v>270</v>
      </c>
      <c r="G812" s="15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B813" s="31"/>
      <c r="C813" s="20"/>
      <c r="D813" s="20"/>
      <c r="E813" s="20"/>
      <c r="F813" s="20"/>
      <c r="BM813" s="55"/>
    </row>
    <row r="814" spans="1:65" ht="15">
      <c r="B814" s="8" t="s">
        <v>562</v>
      </c>
      <c r="BM814" s="28" t="s">
        <v>66</v>
      </c>
    </row>
    <row r="815" spans="1:65" ht="15">
      <c r="A815" s="25" t="s">
        <v>44</v>
      </c>
      <c r="B815" s="18" t="s">
        <v>111</v>
      </c>
      <c r="C815" s="15" t="s">
        <v>112</v>
      </c>
      <c r="D815" s="16" t="s">
        <v>233</v>
      </c>
      <c r="E815" s="17" t="s">
        <v>233</v>
      </c>
      <c r="F815" s="17" t="s">
        <v>233</v>
      </c>
      <c r="G815" s="17" t="s">
        <v>233</v>
      </c>
      <c r="H815" s="17" t="s">
        <v>233</v>
      </c>
      <c r="I815" s="17" t="s">
        <v>233</v>
      </c>
      <c r="J815" s="17" t="s">
        <v>233</v>
      </c>
      <c r="K815" s="17" t="s">
        <v>233</v>
      </c>
      <c r="L815" s="17" t="s">
        <v>233</v>
      </c>
      <c r="M815" s="15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 t="s">
        <v>234</v>
      </c>
      <c r="C816" s="9" t="s">
        <v>234</v>
      </c>
      <c r="D816" s="150" t="s">
        <v>279</v>
      </c>
      <c r="E816" s="151" t="s">
        <v>280</v>
      </c>
      <c r="F816" s="151" t="s">
        <v>294</v>
      </c>
      <c r="G816" s="151" t="s">
        <v>303</v>
      </c>
      <c r="H816" s="151" t="s">
        <v>281</v>
      </c>
      <c r="I816" s="151" t="s">
        <v>282</v>
      </c>
      <c r="J816" s="151" t="s">
        <v>298</v>
      </c>
      <c r="K816" s="151" t="s">
        <v>285</v>
      </c>
      <c r="L816" s="151" t="s">
        <v>286</v>
      </c>
      <c r="M816" s="15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 t="s">
        <v>1</v>
      </c>
    </row>
    <row r="817" spans="1:65">
      <c r="A817" s="30"/>
      <c r="B817" s="19"/>
      <c r="C817" s="9"/>
      <c r="D817" s="10" t="s">
        <v>98</v>
      </c>
      <c r="E817" s="11" t="s">
        <v>305</v>
      </c>
      <c r="F817" s="11" t="s">
        <v>305</v>
      </c>
      <c r="G817" s="11" t="s">
        <v>305</v>
      </c>
      <c r="H817" s="11" t="s">
        <v>305</v>
      </c>
      <c r="I817" s="11" t="s">
        <v>98</v>
      </c>
      <c r="J817" s="11" t="s">
        <v>98</v>
      </c>
      <c r="K817" s="11" t="s">
        <v>305</v>
      </c>
      <c r="L817" s="11" t="s">
        <v>305</v>
      </c>
      <c r="M817" s="15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</v>
      </c>
    </row>
    <row r="818" spans="1:65">
      <c r="A818" s="30"/>
      <c r="B818" s="19"/>
      <c r="C818" s="9"/>
      <c r="D818" s="26"/>
      <c r="E818" s="26"/>
      <c r="F818" s="26"/>
      <c r="G818" s="26"/>
      <c r="H818" s="26"/>
      <c r="I818" s="26"/>
      <c r="J818" s="26"/>
      <c r="K818" s="26"/>
      <c r="L818" s="26"/>
      <c r="M818" s="15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3</v>
      </c>
    </row>
    <row r="819" spans="1:65">
      <c r="A819" s="30"/>
      <c r="B819" s="18">
        <v>1</v>
      </c>
      <c r="C819" s="14">
        <v>1</v>
      </c>
      <c r="D819" s="228">
        <v>0.33676</v>
      </c>
      <c r="E819" s="228">
        <v>0.33700000000000002</v>
      </c>
      <c r="F819" s="228">
        <v>0.317</v>
      </c>
      <c r="G819" s="228">
        <v>0.35</v>
      </c>
      <c r="H819" s="228">
        <v>0.32</v>
      </c>
      <c r="I819" s="229">
        <v>0.4</v>
      </c>
      <c r="J819" s="228">
        <v>0.34553739999999999</v>
      </c>
      <c r="K819" s="228">
        <v>0.33300000000000002</v>
      </c>
      <c r="L819" s="228">
        <v>0.3</v>
      </c>
      <c r="M819" s="205"/>
      <c r="N819" s="206"/>
      <c r="O819" s="206"/>
      <c r="P819" s="206"/>
      <c r="Q819" s="206"/>
      <c r="R819" s="206"/>
      <c r="S819" s="206"/>
      <c r="T819" s="206"/>
      <c r="U819" s="206"/>
      <c r="V819" s="206"/>
      <c r="W819" s="206"/>
      <c r="X819" s="206"/>
      <c r="Y819" s="206"/>
      <c r="Z819" s="206"/>
      <c r="AA819" s="206"/>
      <c r="AB819" s="206"/>
      <c r="AC819" s="206"/>
      <c r="AD819" s="206"/>
      <c r="AE819" s="206"/>
      <c r="AF819" s="206"/>
      <c r="AG819" s="206"/>
      <c r="AH819" s="206"/>
      <c r="AI819" s="206"/>
      <c r="AJ819" s="206"/>
      <c r="AK819" s="206"/>
      <c r="AL819" s="206"/>
      <c r="AM819" s="206"/>
      <c r="AN819" s="206"/>
      <c r="AO819" s="206"/>
      <c r="AP819" s="206"/>
      <c r="AQ819" s="206"/>
      <c r="AR819" s="206"/>
      <c r="AS819" s="206"/>
      <c r="AT819" s="206"/>
      <c r="AU819" s="206"/>
      <c r="AV819" s="206"/>
      <c r="AW819" s="206"/>
      <c r="AX819" s="206"/>
      <c r="AY819" s="206"/>
      <c r="AZ819" s="206"/>
      <c r="BA819" s="206"/>
      <c r="BB819" s="206"/>
      <c r="BC819" s="206"/>
      <c r="BD819" s="206"/>
      <c r="BE819" s="206"/>
      <c r="BF819" s="206"/>
      <c r="BG819" s="206"/>
      <c r="BH819" s="206"/>
      <c r="BI819" s="206"/>
      <c r="BJ819" s="206"/>
      <c r="BK819" s="206"/>
      <c r="BL819" s="206"/>
      <c r="BM819" s="230">
        <v>1</v>
      </c>
    </row>
    <row r="820" spans="1:65">
      <c r="A820" s="30"/>
      <c r="B820" s="19">
        <v>1</v>
      </c>
      <c r="C820" s="9">
        <v>2</v>
      </c>
      <c r="D820" s="24">
        <v>0.33588000000000001</v>
      </c>
      <c r="E820" s="24">
        <v>0.33900000000000002</v>
      </c>
      <c r="F820" s="24">
        <v>0.33600000000000002</v>
      </c>
      <c r="G820" s="24">
        <v>0.36</v>
      </c>
      <c r="H820" s="24">
        <v>0.32</v>
      </c>
      <c r="I820" s="231">
        <v>0.4</v>
      </c>
      <c r="J820" s="24">
        <v>0.34831299999999998</v>
      </c>
      <c r="K820" s="24">
        <v>0.34599999999999997</v>
      </c>
      <c r="L820" s="24">
        <v>0.33</v>
      </c>
      <c r="M820" s="205"/>
      <c r="N820" s="206"/>
      <c r="O820" s="206"/>
      <c r="P820" s="206"/>
      <c r="Q820" s="206"/>
      <c r="R820" s="206"/>
      <c r="S820" s="206"/>
      <c r="T820" s="206"/>
      <c r="U820" s="206"/>
      <c r="V820" s="206"/>
      <c r="W820" s="206"/>
      <c r="X820" s="206"/>
      <c r="Y820" s="206"/>
      <c r="Z820" s="206"/>
      <c r="AA820" s="206"/>
      <c r="AB820" s="206"/>
      <c r="AC820" s="206"/>
      <c r="AD820" s="206"/>
      <c r="AE820" s="206"/>
      <c r="AF820" s="206"/>
      <c r="AG820" s="206"/>
      <c r="AH820" s="206"/>
      <c r="AI820" s="206"/>
      <c r="AJ820" s="206"/>
      <c r="AK820" s="206"/>
      <c r="AL820" s="206"/>
      <c r="AM820" s="206"/>
      <c r="AN820" s="206"/>
      <c r="AO820" s="206"/>
      <c r="AP820" s="206"/>
      <c r="AQ820" s="206"/>
      <c r="AR820" s="206"/>
      <c r="AS820" s="206"/>
      <c r="AT820" s="206"/>
      <c r="AU820" s="206"/>
      <c r="AV820" s="206"/>
      <c r="AW820" s="206"/>
      <c r="AX820" s="206"/>
      <c r="AY820" s="206"/>
      <c r="AZ820" s="206"/>
      <c r="BA820" s="206"/>
      <c r="BB820" s="206"/>
      <c r="BC820" s="206"/>
      <c r="BD820" s="206"/>
      <c r="BE820" s="206"/>
      <c r="BF820" s="206"/>
      <c r="BG820" s="206"/>
      <c r="BH820" s="206"/>
      <c r="BI820" s="206"/>
      <c r="BJ820" s="206"/>
      <c r="BK820" s="206"/>
      <c r="BL820" s="206"/>
      <c r="BM820" s="230" t="e">
        <v>#N/A</v>
      </c>
    </row>
    <row r="821" spans="1:65">
      <c r="A821" s="30"/>
      <c r="B821" s="19">
        <v>1</v>
      </c>
      <c r="C821" s="9">
        <v>3</v>
      </c>
      <c r="D821" s="24">
        <v>0.33506999999999998</v>
      </c>
      <c r="E821" s="24">
        <v>0.33500000000000002</v>
      </c>
      <c r="F821" s="24">
        <v>0.32800000000000001</v>
      </c>
      <c r="G821" s="24">
        <v>0.36</v>
      </c>
      <c r="H821" s="24">
        <v>0.32</v>
      </c>
      <c r="I821" s="231">
        <v>0.4</v>
      </c>
      <c r="J821" s="24">
        <v>0.35026109999999999</v>
      </c>
      <c r="K821" s="24">
        <v>0.34100000000000003</v>
      </c>
      <c r="L821" s="24">
        <v>0.28999999999999998</v>
      </c>
      <c r="M821" s="205"/>
      <c r="N821" s="206"/>
      <c r="O821" s="206"/>
      <c r="P821" s="206"/>
      <c r="Q821" s="206"/>
      <c r="R821" s="206"/>
      <c r="S821" s="206"/>
      <c r="T821" s="206"/>
      <c r="U821" s="206"/>
      <c r="V821" s="206"/>
      <c r="W821" s="206"/>
      <c r="X821" s="206"/>
      <c r="Y821" s="206"/>
      <c r="Z821" s="206"/>
      <c r="AA821" s="206"/>
      <c r="AB821" s="206"/>
      <c r="AC821" s="206"/>
      <c r="AD821" s="206"/>
      <c r="AE821" s="206"/>
      <c r="AF821" s="206"/>
      <c r="AG821" s="206"/>
      <c r="AH821" s="206"/>
      <c r="AI821" s="206"/>
      <c r="AJ821" s="206"/>
      <c r="AK821" s="206"/>
      <c r="AL821" s="206"/>
      <c r="AM821" s="206"/>
      <c r="AN821" s="206"/>
      <c r="AO821" s="206"/>
      <c r="AP821" s="206"/>
      <c r="AQ821" s="206"/>
      <c r="AR821" s="206"/>
      <c r="AS821" s="206"/>
      <c r="AT821" s="206"/>
      <c r="AU821" s="206"/>
      <c r="AV821" s="206"/>
      <c r="AW821" s="206"/>
      <c r="AX821" s="206"/>
      <c r="AY821" s="206"/>
      <c r="AZ821" s="206"/>
      <c r="BA821" s="206"/>
      <c r="BB821" s="206"/>
      <c r="BC821" s="206"/>
      <c r="BD821" s="206"/>
      <c r="BE821" s="206"/>
      <c r="BF821" s="206"/>
      <c r="BG821" s="206"/>
      <c r="BH821" s="206"/>
      <c r="BI821" s="206"/>
      <c r="BJ821" s="206"/>
      <c r="BK821" s="206"/>
      <c r="BL821" s="206"/>
      <c r="BM821" s="230">
        <v>16</v>
      </c>
    </row>
    <row r="822" spans="1:65">
      <c r="A822" s="30"/>
      <c r="B822" s="19">
        <v>1</v>
      </c>
      <c r="C822" s="9">
        <v>4</v>
      </c>
      <c r="D822" s="24">
        <v>0.33515</v>
      </c>
      <c r="E822" s="24">
        <v>0.33700000000000002</v>
      </c>
      <c r="F822" s="24">
        <v>0.33400000000000002</v>
      </c>
      <c r="G822" s="24">
        <v>0.35</v>
      </c>
      <c r="H822" s="24">
        <v>0.32</v>
      </c>
      <c r="I822" s="231">
        <v>0.4</v>
      </c>
      <c r="J822" s="24">
        <v>0.34914040000000002</v>
      </c>
      <c r="K822" s="24">
        <v>0.315</v>
      </c>
      <c r="L822" s="24">
        <v>0.31</v>
      </c>
      <c r="M822" s="205"/>
      <c r="N822" s="206"/>
      <c r="O822" s="206"/>
      <c r="P822" s="206"/>
      <c r="Q822" s="206"/>
      <c r="R822" s="206"/>
      <c r="S822" s="206"/>
      <c r="T822" s="206"/>
      <c r="U822" s="206"/>
      <c r="V822" s="206"/>
      <c r="W822" s="206"/>
      <c r="X822" s="206"/>
      <c r="Y822" s="206"/>
      <c r="Z822" s="206"/>
      <c r="AA822" s="206"/>
      <c r="AB822" s="206"/>
      <c r="AC822" s="206"/>
      <c r="AD822" s="206"/>
      <c r="AE822" s="206"/>
      <c r="AF822" s="206"/>
      <c r="AG822" s="206"/>
      <c r="AH822" s="206"/>
      <c r="AI822" s="206"/>
      <c r="AJ822" s="206"/>
      <c r="AK822" s="206"/>
      <c r="AL822" s="206"/>
      <c r="AM822" s="206"/>
      <c r="AN822" s="206"/>
      <c r="AO822" s="206"/>
      <c r="AP822" s="206"/>
      <c r="AQ822" s="206"/>
      <c r="AR822" s="206"/>
      <c r="AS822" s="206"/>
      <c r="AT822" s="206"/>
      <c r="AU822" s="206"/>
      <c r="AV822" s="206"/>
      <c r="AW822" s="206"/>
      <c r="AX822" s="206"/>
      <c r="AY822" s="206"/>
      <c r="AZ822" s="206"/>
      <c r="BA822" s="206"/>
      <c r="BB822" s="206"/>
      <c r="BC822" s="206"/>
      <c r="BD822" s="206"/>
      <c r="BE822" s="206"/>
      <c r="BF822" s="206"/>
      <c r="BG822" s="206"/>
      <c r="BH822" s="206"/>
      <c r="BI822" s="206"/>
      <c r="BJ822" s="206"/>
      <c r="BK822" s="206"/>
      <c r="BL822" s="206"/>
      <c r="BM822" s="230">
        <v>0.33236372308804629</v>
      </c>
    </row>
    <row r="823" spans="1:65">
      <c r="A823" s="30"/>
      <c r="B823" s="19">
        <v>1</v>
      </c>
      <c r="C823" s="9">
        <v>5</v>
      </c>
      <c r="D823" s="24">
        <v>0.33635999999999999</v>
      </c>
      <c r="E823" s="24">
        <v>0.33700000000000002</v>
      </c>
      <c r="F823" s="24">
        <v>0.33100000000000002</v>
      </c>
      <c r="G823" s="24">
        <v>0.35</v>
      </c>
      <c r="H823" s="24">
        <v>0.31</v>
      </c>
      <c r="I823" s="231">
        <v>0.4</v>
      </c>
      <c r="J823" s="24">
        <v>0.34797159999999999</v>
      </c>
      <c r="K823" s="24">
        <v>0.32900000000000001</v>
      </c>
      <c r="L823" s="24">
        <v>0.32</v>
      </c>
      <c r="M823" s="205"/>
      <c r="N823" s="206"/>
      <c r="O823" s="206"/>
      <c r="P823" s="206"/>
      <c r="Q823" s="206"/>
      <c r="R823" s="206"/>
      <c r="S823" s="206"/>
      <c r="T823" s="206"/>
      <c r="U823" s="206"/>
      <c r="V823" s="206"/>
      <c r="W823" s="206"/>
      <c r="X823" s="206"/>
      <c r="Y823" s="206"/>
      <c r="Z823" s="206"/>
      <c r="AA823" s="206"/>
      <c r="AB823" s="206"/>
      <c r="AC823" s="206"/>
      <c r="AD823" s="206"/>
      <c r="AE823" s="206"/>
      <c r="AF823" s="206"/>
      <c r="AG823" s="206"/>
      <c r="AH823" s="206"/>
      <c r="AI823" s="206"/>
      <c r="AJ823" s="206"/>
      <c r="AK823" s="206"/>
      <c r="AL823" s="206"/>
      <c r="AM823" s="206"/>
      <c r="AN823" s="206"/>
      <c r="AO823" s="206"/>
      <c r="AP823" s="206"/>
      <c r="AQ823" s="206"/>
      <c r="AR823" s="206"/>
      <c r="AS823" s="206"/>
      <c r="AT823" s="206"/>
      <c r="AU823" s="206"/>
      <c r="AV823" s="206"/>
      <c r="AW823" s="206"/>
      <c r="AX823" s="206"/>
      <c r="AY823" s="206"/>
      <c r="AZ823" s="206"/>
      <c r="BA823" s="206"/>
      <c r="BB823" s="206"/>
      <c r="BC823" s="206"/>
      <c r="BD823" s="206"/>
      <c r="BE823" s="206"/>
      <c r="BF823" s="206"/>
      <c r="BG823" s="206"/>
      <c r="BH823" s="206"/>
      <c r="BI823" s="206"/>
      <c r="BJ823" s="206"/>
      <c r="BK823" s="206"/>
      <c r="BL823" s="206"/>
      <c r="BM823" s="230">
        <v>32</v>
      </c>
    </row>
    <row r="824" spans="1:65">
      <c r="A824" s="30"/>
      <c r="B824" s="19">
        <v>1</v>
      </c>
      <c r="C824" s="9">
        <v>6</v>
      </c>
      <c r="D824" s="24">
        <v>0.33499000000000001</v>
      </c>
      <c r="E824" s="24">
        <v>0.33700000000000002</v>
      </c>
      <c r="F824" s="24">
        <v>0.33400000000000002</v>
      </c>
      <c r="G824" s="24">
        <v>0.35</v>
      </c>
      <c r="H824" s="24">
        <v>0.31</v>
      </c>
      <c r="I824" s="231">
        <v>0.4</v>
      </c>
      <c r="J824" s="24">
        <v>0.3500161</v>
      </c>
      <c r="K824" s="24">
        <v>0.32200000000000001</v>
      </c>
      <c r="L824" s="24">
        <v>0.28999999999999998</v>
      </c>
      <c r="M824" s="205"/>
      <c r="N824" s="206"/>
      <c r="O824" s="206"/>
      <c r="P824" s="206"/>
      <c r="Q824" s="206"/>
      <c r="R824" s="206"/>
      <c r="S824" s="206"/>
      <c r="T824" s="206"/>
      <c r="U824" s="206"/>
      <c r="V824" s="206"/>
      <c r="W824" s="206"/>
      <c r="X824" s="206"/>
      <c r="Y824" s="206"/>
      <c r="Z824" s="206"/>
      <c r="AA824" s="206"/>
      <c r="AB824" s="206"/>
      <c r="AC824" s="206"/>
      <c r="AD824" s="206"/>
      <c r="AE824" s="206"/>
      <c r="AF824" s="206"/>
      <c r="AG824" s="206"/>
      <c r="AH824" s="206"/>
      <c r="AI824" s="206"/>
      <c r="AJ824" s="206"/>
      <c r="AK824" s="206"/>
      <c r="AL824" s="206"/>
      <c r="AM824" s="206"/>
      <c r="AN824" s="206"/>
      <c r="AO824" s="206"/>
      <c r="AP824" s="206"/>
      <c r="AQ824" s="206"/>
      <c r="AR824" s="206"/>
      <c r="AS824" s="206"/>
      <c r="AT824" s="206"/>
      <c r="AU824" s="206"/>
      <c r="AV824" s="206"/>
      <c r="AW824" s="206"/>
      <c r="AX824" s="206"/>
      <c r="AY824" s="206"/>
      <c r="AZ824" s="206"/>
      <c r="BA824" s="206"/>
      <c r="BB824" s="206"/>
      <c r="BC824" s="206"/>
      <c r="BD824" s="206"/>
      <c r="BE824" s="206"/>
      <c r="BF824" s="206"/>
      <c r="BG824" s="206"/>
      <c r="BH824" s="206"/>
      <c r="BI824" s="206"/>
      <c r="BJ824" s="206"/>
      <c r="BK824" s="206"/>
      <c r="BL824" s="206"/>
      <c r="BM824" s="56"/>
    </row>
    <row r="825" spans="1:65">
      <c r="A825" s="30"/>
      <c r="B825" s="20" t="s">
        <v>256</v>
      </c>
      <c r="C825" s="12"/>
      <c r="D825" s="232">
        <v>0.33570166666666662</v>
      </c>
      <c r="E825" s="232">
        <v>0.33700000000000002</v>
      </c>
      <c r="F825" s="232">
        <v>0.33</v>
      </c>
      <c r="G825" s="232">
        <v>0.35333333333333333</v>
      </c>
      <c r="H825" s="232">
        <v>0.31666666666666671</v>
      </c>
      <c r="I825" s="232">
        <v>0.39999999999999997</v>
      </c>
      <c r="J825" s="232">
        <v>0.34853993333333338</v>
      </c>
      <c r="K825" s="232">
        <v>0.33100000000000002</v>
      </c>
      <c r="L825" s="232">
        <v>0.3066666666666667</v>
      </c>
      <c r="M825" s="205"/>
      <c r="N825" s="206"/>
      <c r="O825" s="206"/>
      <c r="P825" s="206"/>
      <c r="Q825" s="206"/>
      <c r="R825" s="206"/>
      <c r="S825" s="206"/>
      <c r="T825" s="206"/>
      <c r="U825" s="206"/>
      <c r="V825" s="206"/>
      <c r="W825" s="206"/>
      <c r="X825" s="206"/>
      <c r="Y825" s="206"/>
      <c r="Z825" s="206"/>
      <c r="AA825" s="206"/>
      <c r="AB825" s="206"/>
      <c r="AC825" s="206"/>
      <c r="AD825" s="206"/>
      <c r="AE825" s="206"/>
      <c r="AF825" s="206"/>
      <c r="AG825" s="206"/>
      <c r="AH825" s="206"/>
      <c r="AI825" s="206"/>
      <c r="AJ825" s="206"/>
      <c r="AK825" s="206"/>
      <c r="AL825" s="206"/>
      <c r="AM825" s="206"/>
      <c r="AN825" s="206"/>
      <c r="AO825" s="206"/>
      <c r="AP825" s="206"/>
      <c r="AQ825" s="206"/>
      <c r="AR825" s="206"/>
      <c r="AS825" s="206"/>
      <c r="AT825" s="206"/>
      <c r="AU825" s="206"/>
      <c r="AV825" s="206"/>
      <c r="AW825" s="206"/>
      <c r="AX825" s="206"/>
      <c r="AY825" s="206"/>
      <c r="AZ825" s="206"/>
      <c r="BA825" s="206"/>
      <c r="BB825" s="206"/>
      <c r="BC825" s="206"/>
      <c r="BD825" s="206"/>
      <c r="BE825" s="206"/>
      <c r="BF825" s="206"/>
      <c r="BG825" s="206"/>
      <c r="BH825" s="206"/>
      <c r="BI825" s="206"/>
      <c r="BJ825" s="206"/>
      <c r="BK825" s="206"/>
      <c r="BL825" s="206"/>
      <c r="BM825" s="56"/>
    </row>
    <row r="826" spans="1:65">
      <c r="A826" s="30"/>
      <c r="B826" s="3" t="s">
        <v>257</v>
      </c>
      <c r="C826" s="29"/>
      <c r="D826" s="24">
        <v>0.33551500000000001</v>
      </c>
      <c r="E826" s="24">
        <v>0.33700000000000002</v>
      </c>
      <c r="F826" s="24">
        <v>0.33250000000000002</v>
      </c>
      <c r="G826" s="24">
        <v>0.35</v>
      </c>
      <c r="H826" s="24">
        <v>0.32</v>
      </c>
      <c r="I826" s="24">
        <v>0.4</v>
      </c>
      <c r="J826" s="24">
        <v>0.3487267</v>
      </c>
      <c r="K826" s="24">
        <v>0.33100000000000002</v>
      </c>
      <c r="L826" s="24">
        <v>0.30499999999999999</v>
      </c>
      <c r="M826" s="205"/>
      <c r="N826" s="206"/>
      <c r="O826" s="206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  <c r="AA826" s="206"/>
      <c r="AB826" s="206"/>
      <c r="AC826" s="206"/>
      <c r="AD826" s="206"/>
      <c r="AE826" s="206"/>
      <c r="AF826" s="206"/>
      <c r="AG826" s="206"/>
      <c r="AH826" s="206"/>
      <c r="AI826" s="206"/>
      <c r="AJ826" s="206"/>
      <c r="AK826" s="206"/>
      <c r="AL826" s="206"/>
      <c r="AM826" s="206"/>
      <c r="AN826" s="206"/>
      <c r="AO826" s="206"/>
      <c r="AP826" s="206"/>
      <c r="AQ826" s="206"/>
      <c r="AR826" s="206"/>
      <c r="AS826" s="206"/>
      <c r="AT826" s="206"/>
      <c r="AU826" s="206"/>
      <c r="AV826" s="206"/>
      <c r="AW826" s="206"/>
      <c r="AX826" s="206"/>
      <c r="AY826" s="206"/>
      <c r="AZ826" s="206"/>
      <c r="BA826" s="206"/>
      <c r="BB826" s="206"/>
      <c r="BC826" s="206"/>
      <c r="BD826" s="206"/>
      <c r="BE826" s="206"/>
      <c r="BF826" s="206"/>
      <c r="BG826" s="206"/>
      <c r="BH826" s="206"/>
      <c r="BI826" s="206"/>
      <c r="BJ826" s="206"/>
      <c r="BK826" s="206"/>
      <c r="BL826" s="206"/>
      <c r="BM826" s="56"/>
    </row>
    <row r="827" spans="1:65">
      <c r="A827" s="30"/>
      <c r="B827" s="3" t="s">
        <v>258</v>
      </c>
      <c r="C827" s="29"/>
      <c r="D827" s="24">
        <v>7.4767417145884391E-4</v>
      </c>
      <c r="E827" s="24">
        <v>1.2649110640673528E-3</v>
      </c>
      <c r="F827" s="24">
        <v>6.9570108523704412E-3</v>
      </c>
      <c r="G827" s="24">
        <v>5.1639777949432277E-3</v>
      </c>
      <c r="H827" s="24">
        <v>5.1639777949432268E-3</v>
      </c>
      <c r="I827" s="24">
        <v>6.0809419444881171E-17</v>
      </c>
      <c r="J827" s="24">
        <v>1.7257897249278872E-3</v>
      </c>
      <c r="K827" s="24">
        <v>1.157583690279022E-2</v>
      </c>
      <c r="L827" s="24">
        <v>1.6329931618554533E-2</v>
      </c>
      <c r="M827" s="205"/>
      <c r="N827" s="206"/>
      <c r="O827" s="206"/>
      <c r="P827" s="206"/>
      <c r="Q827" s="206"/>
      <c r="R827" s="206"/>
      <c r="S827" s="206"/>
      <c r="T827" s="206"/>
      <c r="U827" s="206"/>
      <c r="V827" s="206"/>
      <c r="W827" s="206"/>
      <c r="X827" s="206"/>
      <c r="Y827" s="206"/>
      <c r="Z827" s="206"/>
      <c r="AA827" s="206"/>
      <c r="AB827" s="206"/>
      <c r="AC827" s="206"/>
      <c r="AD827" s="206"/>
      <c r="AE827" s="206"/>
      <c r="AF827" s="206"/>
      <c r="AG827" s="206"/>
      <c r="AH827" s="206"/>
      <c r="AI827" s="206"/>
      <c r="AJ827" s="206"/>
      <c r="AK827" s="206"/>
      <c r="AL827" s="206"/>
      <c r="AM827" s="206"/>
      <c r="AN827" s="206"/>
      <c r="AO827" s="206"/>
      <c r="AP827" s="206"/>
      <c r="AQ827" s="206"/>
      <c r="AR827" s="206"/>
      <c r="AS827" s="206"/>
      <c r="AT827" s="206"/>
      <c r="AU827" s="206"/>
      <c r="AV827" s="206"/>
      <c r="AW827" s="206"/>
      <c r="AX827" s="206"/>
      <c r="AY827" s="206"/>
      <c r="AZ827" s="206"/>
      <c r="BA827" s="206"/>
      <c r="BB827" s="206"/>
      <c r="BC827" s="206"/>
      <c r="BD827" s="206"/>
      <c r="BE827" s="206"/>
      <c r="BF827" s="206"/>
      <c r="BG827" s="206"/>
      <c r="BH827" s="206"/>
      <c r="BI827" s="206"/>
      <c r="BJ827" s="206"/>
      <c r="BK827" s="206"/>
      <c r="BL827" s="206"/>
      <c r="BM827" s="56"/>
    </row>
    <row r="828" spans="1:65">
      <c r="A828" s="30"/>
      <c r="B828" s="3" t="s">
        <v>86</v>
      </c>
      <c r="C828" s="29"/>
      <c r="D828" s="13">
        <v>2.2271982706634679E-3</v>
      </c>
      <c r="E828" s="13">
        <v>3.7534452939684058E-3</v>
      </c>
      <c r="F828" s="13">
        <v>2.1081851067789214E-2</v>
      </c>
      <c r="G828" s="13">
        <v>1.4615031495122343E-2</v>
      </c>
      <c r="H828" s="13">
        <v>1.6307298299820715E-2</v>
      </c>
      <c r="I828" s="13">
        <v>1.5202354861220294E-16</v>
      </c>
      <c r="J828" s="13">
        <v>4.9514834883421874E-3</v>
      </c>
      <c r="K828" s="13">
        <v>3.4972316926858669E-2</v>
      </c>
      <c r="L828" s="13">
        <v>5.3249777017025643E-2</v>
      </c>
      <c r="M828" s="15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259</v>
      </c>
      <c r="C829" s="29"/>
      <c r="D829" s="13">
        <v>1.0043044251661915E-2</v>
      </c>
      <c r="E829" s="13">
        <v>1.3949407200272379E-2</v>
      </c>
      <c r="F829" s="13">
        <v>-7.1118564507718363E-3</v>
      </c>
      <c r="G829" s="13">
        <v>6.3092355719375437E-2</v>
      </c>
      <c r="H829" s="13">
        <v>-4.7228549119427421E-2</v>
      </c>
      <c r="I829" s="13">
        <v>0.20350078005967021</v>
      </c>
      <c r="J829" s="13">
        <v>4.8670204121530558E-2</v>
      </c>
      <c r="K829" s="13">
        <v>-4.1031045006226785E-3</v>
      </c>
      <c r="L829" s="13">
        <v>-7.731606862091922E-2</v>
      </c>
      <c r="M829" s="15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46" t="s">
        <v>260</v>
      </c>
      <c r="C830" s="47"/>
      <c r="D830" s="45">
        <v>0.17</v>
      </c>
      <c r="E830" s="45">
        <v>0.26</v>
      </c>
      <c r="F830" s="45">
        <v>0.24</v>
      </c>
      <c r="G830" s="45">
        <v>1.43</v>
      </c>
      <c r="H830" s="45">
        <v>1.19</v>
      </c>
      <c r="I830" s="45" t="s">
        <v>270</v>
      </c>
      <c r="J830" s="45">
        <v>1.0900000000000001</v>
      </c>
      <c r="K830" s="45">
        <v>0.17</v>
      </c>
      <c r="L830" s="45">
        <v>1.91</v>
      </c>
      <c r="M830" s="15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B831" s="31" t="s">
        <v>311</v>
      </c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BM831" s="55"/>
    </row>
    <row r="832" spans="1:65">
      <c r="BM832" s="55"/>
    </row>
    <row r="833" spans="1:65" ht="15">
      <c r="B833" s="8" t="s">
        <v>563</v>
      </c>
      <c r="BM833" s="28" t="s">
        <v>329</v>
      </c>
    </row>
    <row r="834" spans="1:65" ht="15">
      <c r="A834" s="25" t="s">
        <v>45</v>
      </c>
      <c r="B834" s="18" t="s">
        <v>111</v>
      </c>
      <c r="C834" s="15" t="s">
        <v>112</v>
      </c>
      <c r="D834" s="16" t="s">
        <v>233</v>
      </c>
      <c r="E834" s="17" t="s">
        <v>233</v>
      </c>
      <c r="F834" s="17" t="s">
        <v>233</v>
      </c>
      <c r="G834" s="17" t="s">
        <v>233</v>
      </c>
      <c r="H834" s="17" t="s">
        <v>233</v>
      </c>
      <c r="I834" s="17" t="s">
        <v>233</v>
      </c>
      <c r="J834" s="17" t="s">
        <v>233</v>
      </c>
      <c r="K834" s="17" t="s">
        <v>233</v>
      </c>
      <c r="L834" s="152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 t="s">
        <v>234</v>
      </c>
      <c r="C835" s="9" t="s">
        <v>234</v>
      </c>
      <c r="D835" s="150" t="s">
        <v>279</v>
      </c>
      <c r="E835" s="151" t="s">
        <v>280</v>
      </c>
      <c r="F835" s="151" t="s">
        <v>294</v>
      </c>
      <c r="G835" s="151" t="s">
        <v>303</v>
      </c>
      <c r="H835" s="151" t="s">
        <v>281</v>
      </c>
      <c r="I835" s="151" t="s">
        <v>298</v>
      </c>
      <c r="J835" s="151" t="s">
        <v>285</v>
      </c>
      <c r="K835" s="151" t="s">
        <v>286</v>
      </c>
      <c r="L835" s="152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 t="s">
        <v>3</v>
      </c>
    </row>
    <row r="836" spans="1:65">
      <c r="A836" s="30"/>
      <c r="B836" s="19"/>
      <c r="C836" s="9"/>
      <c r="D836" s="10" t="s">
        <v>98</v>
      </c>
      <c r="E836" s="11" t="s">
        <v>305</v>
      </c>
      <c r="F836" s="11" t="s">
        <v>305</v>
      </c>
      <c r="G836" s="11" t="s">
        <v>305</v>
      </c>
      <c r="H836" s="11" t="s">
        <v>305</v>
      </c>
      <c r="I836" s="11" t="s">
        <v>98</v>
      </c>
      <c r="J836" s="11" t="s">
        <v>305</v>
      </c>
      <c r="K836" s="11" t="s">
        <v>305</v>
      </c>
      <c r="L836" s="152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0</v>
      </c>
    </row>
    <row r="837" spans="1:65">
      <c r="A837" s="30"/>
      <c r="B837" s="19"/>
      <c r="C837" s="9"/>
      <c r="D837" s="26"/>
      <c r="E837" s="26"/>
      <c r="F837" s="26"/>
      <c r="G837" s="26"/>
      <c r="H837" s="26"/>
      <c r="I837" s="26"/>
      <c r="J837" s="26"/>
      <c r="K837" s="26"/>
      <c r="L837" s="152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0</v>
      </c>
    </row>
    <row r="838" spans="1:65">
      <c r="A838" s="30"/>
      <c r="B838" s="18">
        <v>1</v>
      </c>
      <c r="C838" s="14">
        <v>1</v>
      </c>
      <c r="D838" s="226" t="s">
        <v>308</v>
      </c>
      <c r="E838" s="216">
        <v>100</v>
      </c>
      <c r="F838" s="226">
        <v>400</v>
      </c>
      <c r="G838" s="216">
        <v>100</v>
      </c>
      <c r="H838" s="216">
        <v>200</v>
      </c>
      <c r="I838" s="226" t="s">
        <v>321</v>
      </c>
      <c r="J838" s="216">
        <v>200</v>
      </c>
      <c r="K838" s="216" t="s">
        <v>95</v>
      </c>
      <c r="L838" s="218"/>
      <c r="M838" s="219"/>
      <c r="N838" s="219"/>
      <c r="O838" s="219"/>
      <c r="P838" s="219"/>
      <c r="Q838" s="219"/>
      <c r="R838" s="219"/>
      <c r="S838" s="219"/>
      <c r="T838" s="219"/>
      <c r="U838" s="219"/>
      <c r="V838" s="219"/>
      <c r="W838" s="219"/>
      <c r="X838" s="219"/>
      <c r="Y838" s="219"/>
      <c r="Z838" s="219"/>
      <c r="AA838" s="219"/>
      <c r="AB838" s="219"/>
      <c r="AC838" s="219"/>
      <c r="AD838" s="219"/>
      <c r="AE838" s="219"/>
      <c r="AF838" s="219"/>
      <c r="AG838" s="219"/>
      <c r="AH838" s="219"/>
      <c r="AI838" s="219"/>
      <c r="AJ838" s="219"/>
      <c r="AK838" s="219"/>
      <c r="AL838" s="219"/>
      <c r="AM838" s="219"/>
      <c r="AN838" s="219"/>
      <c r="AO838" s="219"/>
      <c r="AP838" s="219"/>
      <c r="AQ838" s="219"/>
      <c r="AR838" s="219"/>
      <c r="AS838" s="219"/>
      <c r="AT838" s="219"/>
      <c r="AU838" s="219"/>
      <c r="AV838" s="219"/>
      <c r="AW838" s="219"/>
      <c r="AX838" s="219"/>
      <c r="AY838" s="219"/>
      <c r="AZ838" s="219"/>
      <c r="BA838" s="219"/>
      <c r="BB838" s="219"/>
      <c r="BC838" s="219"/>
      <c r="BD838" s="219"/>
      <c r="BE838" s="219"/>
      <c r="BF838" s="219"/>
      <c r="BG838" s="219"/>
      <c r="BH838" s="219"/>
      <c r="BI838" s="219"/>
      <c r="BJ838" s="219"/>
      <c r="BK838" s="219"/>
      <c r="BL838" s="219"/>
      <c r="BM838" s="220">
        <v>1</v>
      </c>
    </row>
    <row r="839" spans="1:65">
      <c r="A839" s="30"/>
      <c r="B839" s="19">
        <v>1</v>
      </c>
      <c r="C839" s="9">
        <v>2</v>
      </c>
      <c r="D839" s="227" t="s">
        <v>308</v>
      </c>
      <c r="E839" s="221">
        <v>100</v>
      </c>
      <c r="F839" s="227">
        <v>400</v>
      </c>
      <c r="G839" s="221">
        <v>100</v>
      </c>
      <c r="H839" s="221">
        <v>200</v>
      </c>
      <c r="I839" s="227" t="s">
        <v>321</v>
      </c>
      <c r="J839" s="221">
        <v>200</v>
      </c>
      <c r="K839" s="221" t="s">
        <v>95</v>
      </c>
      <c r="L839" s="218"/>
      <c r="M839" s="219"/>
      <c r="N839" s="219"/>
      <c r="O839" s="219"/>
      <c r="P839" s="219"/>
      <c r="Q839" s="219"/>
      <c r="R839" s="219"/>
      <c r="S839" s="219"/>
      <c r="T839" s="219"/>
      <c r="U839" s="219"/>
      <c r="V839" s="219"/>
      <c r="W839" s="219"/>
      <c r="X839" s="219"/>
      <c r="Y839" s="219"/>
      <c r="Z839" s="219"/>
      <c r="AA839" s="219"/>
      <c r="AB839" s="219"/>
      <c r="AC839" s="219"/>
      <c r="AD839" s="219"/>
      <c r="AE839" s="219"/>
      <c r="AF839" s="219"/>
      <c r="AG839" s="219"/>
      <c r="AH839" s="219"/>
      <c r="AI839" s="219"/>
      <c r="AJ839" s="219"/>
      <c r="AK839" s="219"/>
      <c r="AL839" s="219"/>
      <c r="AM839" s="219"/>
      <c r="AN839" s="219"/>
      <c r="AO839" s="219"/>
      <c r="AP839" s="219"/>
      <c r="AQ839" s="219"/>
      <c r="AR839" s="219"/>
      <c r="AS839" s="219"/>
      <c r="AT839" s="219"/>
      <c r="AU839" s="219"/>
      <c r="AV839" s="219"/>
      <c r="AW839" s="219"/>
      <c r="AX839" s="219"/>
      <c r="AY839" s="219"/>
      <c r="AZ839" s="219"/>
      <c r="BA839" s="219"/>
      <c r="BB839" s="219"/>
      <c r="BC839" s="219"/>
      <c r="BD839" s="219"/>
      <c r="BE839" s="219"/>
      <c r="BF839" s="219"/>
      <c r="BG839" s="219"/>
      <c r="BH839" s="219"/>
      <c r="BI839" s="219"/>
      <c r="BJ839" s="219"/>
      <c r="BK839" s="219"/>
      <c r="BL839" s="219"/>
      <c r="BM839" s="220">
        <v>9</v>
      </c>
    </row>
    <row r="840" spans="1:65">
      <c r="A840" s="30"/>
      <c r="B840" s="19">
        <v>1</v>
      </c>
      <c r="C840" s="9">
        <v>3</v>
      </c>
      <c r="D840" s="227" t="s">
        <v>308</v>
      </c>
      <c r="E840" s="221">
        <v>100</v>
      </c>
      <c r="F840" s="227">
        <v>400</v>
      </c>
      <c r="G840" s="221">
        <v>100</v>
      </c>
      <c r="H840" s="221">
        <v>200</v>
      </c>
      <c r="I840" s="227" t="s">
        <v>321</v>
      </c>
      <c r="J840" s="221">
        <v>200</v>
      </c>
      <c r="K840" s="221">
        <v>100</v>
      </c>
      <c r="L840" s="218"/>
      <c r="M840" s="219"/>
      <c r="N840" s="219"/>
      <c r="O840" s="219"/>
      <c r="P840" s="219"/>
      <c r="Q840" s="219"/>
      <c r="R840" s="219"/>
      <c r="S840" s="219"/>
      <c r="T840" s="219"/>
      <c r="U840" s="219"/>
      <c r="V840" s="219"/>
      <c r="W840" s="219"/>
      <c r="X840" s="219"/>
      <c r="Y840" s="219"/>
      <c r="Z840" s="219"/>
      <c r="AA840" s="219"/>
      <c r="AB840" s="219"/>
      <c r="AC840" s="219"/>
      <c r="AD840" s="219"/>
      <c r="AE840" s="219"/>
      <c r="AF840" s="219"/>
      <c r="AG840" s="219"/>
      <c r="AH840" s="219"/>
      <c r="AI840" s="219"/>
      <c r="AJ840" s="219"/>
      <c r="AK840" s="219"/>
      <c r="AL840" s="219"/>
      <c r="AM840" s="219"/>
      <c r="AN840" s="219"/>
      <c r="AO840" s="219"/>
      <c r="AP840" s="219"/>
      <c r="AQ840" s="219"/>
      <c r="AR840" s="219"/>
      <c r="AS840" s="219"/>
      <c r="AT840" s="219"/>
      <c r="AU840" s="219"/>
      <c r="AV840" s="219"/>
      <c r="AW840" s="219"/>
      <c r="AX840" s="219"/>
      <c r="AY840" s="219"/>
      <c r="AZ840" s="219"/>
      <c r="BA840" s="219"/>
      <c r="BB840" s="219"/>
      <c r="BC840" s="219"/>
      <c r="BD840" s="219"/>
      <c r="BE840" s="219"/>
      <c r="BF840" s="219"/>
      <c r="BG840" s="219"/>
      <c r="BH840" s="219"/>
      <c r="BI840" s="219"/>
      <c r="BJ840" s="219"/>
      <c r="BK840" s="219"/>
      <c r="BL840" s="219"/>
      <c r="BM840" s="220">
        <v>16</v>
      </c>
    </row>
    <row r="841" spans="1:65">
      <c r="A841" s="30"/>
      <c r="B841" s="19">
        <v>1</v>
      </c>
      <c r="C841" s="9">
        <v>4</v>
      </c>
      <c r="D841" s="227" t="s">
        <v>308</v>
      </c>
      <c r="E841" s="221">
        <v>100</v>
      </c>
      <c r="F841" s="227">
        <v>400</v>
      </c>
      <c r="G841" s="221">
        <v>100</v>
      </c>
      <c r="H841" s="221">
        <v>200</v>
      </c>
      <c r="I841" s="227" t="s">
        <v>321</v>
      </c>
      <c r="J841" s="221">
        <v>200</v>
      </c>
      <c r="K841" s="221" t="s">
        <v>95</v>
      </c>
      <c r="L841" s="218"/>
      <c r="M841" s="219"/>
      <c r="N841" s="219"/>
      <c r="O841" s="219"/>
      <c r="P841" s="219"/>
      <c r="Q841" s="219"/>
      <c r="R841" s="219"/>
      <c r="S841" s="219"/>
      <c r="T841" s="219"/>
      <c r="U841" s="219"/>
      <c r="V841" s="219"/>
      <c r="W841" s="219"/>
      <c r="X841" s="219"/>
      <c r="Y841" s="219"/>
      <c r="Z841" s="219"/>
      <c r="AA841" s="219"/>
      <c r="AB841" s="219"/>
      <c r="AC841" s="219"/>
      <c r="AD841" s="219"/>
      <c r="AE841" s="219"/>
      <c r="AF841" s="219"/>
      <c r="AG841" s="219"/>
      <c r="AH841" s="219"/>
      <c r="AI841" s="219"/>
      <c r="AJ841" s="219"/>
      <c r="AK841" s="219"/>
      <c r="AL841" s="219"/>
      <c r="AM841" s="219"/>
      <c r="AN841" s="219"/>
      <c r="AO841" s="219"/>
      <c r="AP841" s="219"/>
      <c r="AQ841" s="219"/>
      <c r="AR841" s="219"/>
      <c r="AS841" s="219"/>
      <c r="AT841" s="219"/>
      <c r="AU841" s="219"/>
      <c r="AV841" s="219"/>
      <c r="AW841" s="219"/>
      <c r="AX841" s="219"/>
      <c r="AY841" s="219"/>
      <c r="AZ841" s="219"/>
      <c r="BA841" s="219"/>
      <c r="BB841" s="219"/>
      <c r="BC841" s="219"/>
      <c r="BD841" s="219"/>
      <c r="BE841" s="219"/>
      <c r="BF841" s="219"/>
      <c r="BG841" s="219"/>
      <c r="BH841" s="219"/>
      <c r="BI841" s="219"/>
      <c r="BJ841" s="219"/>
      <c r="BK841" s="219"/>
      <c r="BL841" s="219"/>
      <c r="BM841" s="220">
        <v>133.333333333333</v>
      </c>
    </row>
    <row r="842" spans="1:65">
      <c r="A842" s="30"/>
      <c r="B842" s="19">
        <v>1</v>
      </c>
      <c r="C842" s="9">
        <v>5</v>
      </c>
      <c r="D842" s="227" t="s">
        <v>308</v>
      </c>
      <c r="E842" s="221">
        <v>100</v>
      </c>
      <c r="F842" s="227">
        <v>400</v>
      </c>
      <c r="G842" s="221">
        <v>100</v>
      </c>
      <c r="H842" s="221">
        <v>200</v>
      </c>
      <c r="I842" s="227" t="s">
        <v>321</v>
      </c>
      <c r="J842" s="221">
        <v>200</v>
      </c>
      <c r="K842" s="221" t="s">
        <v>95</v>
      </c>
      <c r="L842" s="218"/>
      <c r="M842" s="219"/>
      <c r="N842" s="219"/>
      <c r="O842" s="219"/>
      <c r="P842" s="219"/>
      <c r="Q842" s="219"/>
      <c r="R842" s="219"/>
      <c r="S842" s="219"/>
      <c r="T842" s="219"/>
      <c r="U842" s="219"/>
      <c r="V842" s="219"/>
      <c r="W842" s="219"/>
      <c r="X842" s="219"/>
      <c r="Y842" s="219"/>
      <c r="Z842" s="219"/>
      <c r="AA842" s="219"/>
      <c r="AB842" s="219"/>
      <c r="AC842" s="219"/>
      <c r="AD842" s="219"/>
      <c r="AE842" s="219"/>
      <c r="AF842" s="219"/>
      <c r="AG842" s="219"/>
      <c r="AH842" s="219"/>
      <c r="AI842" s="219"/>
      <c r="AJ842" s="219"/>
      <c r="AK842" s="219"/>
      <c r="AL842" s="219"/>
      <c r="AM842" s="219"/>
      <c r="AN842" s="219"/>
      <c r="AO842" s="219"/>
      <c r="AP842" s="219"/>
      <c r="AQ842" s="219"/>
      <c r="AR842" s="219"/>
      <c r="AS842" s="219"/>
      <c r="AT842" s="219"/>
      <c r="AU842" s="219"/>
      <c r="AV842" s="219"/>
      <c r="AW842" s="219"/>
      <c r="AX842" s="219"/>
      <c r="AY842" s="219"/>
      <c r="AZ842" s="219"/>
      <c r="BA842" s="219"/>
      <c r="BB842" s="219"/>
      <c r="BC842" s="219"/>
      <c r="BD842" s="219"/>
      <c r="BE842" s="219"/>
      <c r="BF842" s="219"/>
      <c r="BG842" s="219"/>
      <c r="BH842" s="219"/>
      <c r="BI842" s="219"/>
      <c r="BJ842" s="219"/>
      <c r="BK842" s="219"/>
      <c r="BL842" s="219"/>
      <c r="BM842" s="220">
        <v>15</v>
      </c>
    </row>
    <row r="843" spans="1:65">
      <c r="A843" s="30"/>
      <c r="B843" s="19">
        <v>1</v>
      </c>
      <c r="C843" s="9">
        <v>6</v>
      </c>
      <c r="D843" s="227" t="s">
        <v>308</v>
      </c>
      <c r="E843" s="221">
        <v>100</v>
      </c>
      <c r="F843" s="227">
        <v>500</v>
      </c>
      <c r="G843" s="221">
        <v>100</v>
      </c>
      <c r="H843" s="222">
        <v>100</v>
      </c>
      <c r="I843" s="227" t="s">
        <v>321</v>
      </c>
      <c r="J843" s="221">
        <v>200</v>
      </c>
      <c r="K843" s="221">
        <v>100</v>
      </c>
      <c r="L843" s="218"/>
      <c r="M843" s="219"/>
      <c r="N843" s="219"/>
      <c r="O843" s="219"/>
      <c r="P843" s="219"/>
      <c r="Q843" s="219"/>
      <c r="R843" s="219"/>
      <c r="S843" s="219"/>
      <c r="T843" s="219"/>
      <c r="U843" s="219"/>
      <c r="V843" s="219"/>
      <c r="W843" s="219"/>
      <c r="X843" s="219"/>
      <c r="Y843" s="219"/>
      <c r="Z843" s="219"/>
      <c r="AA843" s="219"/>
      <c r="AB843" s="219"/>
      <c r="AC843" s="219"/>
      <c r="AD843" s="219"/>
      <c r="AE843" s="219"/>
      <c r="AF843" s="219"/>
      <c r="AG843" s="219"/>
      <c r="AH843" s="219"/>
      <c r="AI843" s="219"/>
      <c r="AJ843" s="219"/>
      <c r="AK843" s="219"/>
      <c r="AL843" s="219"/>
      <c r="AM843" s="219"/>
      <c r="AN843" s="219"/>
      <c r="AO843" s="219"/>
      <c r="AP843" s="219"/>
      <c r="AQ843" s="219"/>
      <c r="AR843" s="219"/>
      <c r="AS843" s="219"/>
      <c r="AT843" s="219"/>
      <c r="AU843" s="219"/>
      <c r="AV843" s="219"/>
      <c r="AW843" s="219"/>
      <c r="AX843" s="219"/>
      <c r="AY843" s="219"/>
      <c r="AZ843" s="219"/>
      <c r="BA843" s="219"/>
      <c r="BB843" s="219"/>
      <c r="BC843" s="219"/>
      <c r="BD843" s="219"/>
      <c r="BE843" s="219"/>
      <c r="BF843" s="219"/>
      <c r="BG843" s="219"/>
      <c r="BH843" s="219"/>
      <c r="BI843" s="219"/>
      <c r="BJ843" s="219"/>
      <c r="BK843" s="219"/>
      <c r="BL843" s="219"/>
      <c r="BM843" s="223"/>
    </row>
    <row r="844" spans="1:65">
      <c r="A844" s="30"/>
      <c r="B844" s="20" t="s">
        <v>256</v>
      </c>
      <c r="C844" s="12"/>
      <c r="D844" s="224" t="s">
        <v>675</v>
      </c>
      <c r="E844" s="224">
        <v>100</v>
      </c>
      <c r="F844" s="224">
        <v>416.66666666666669</v>
      </c>
      <c r="G844" s="224">
        <v>100</v>
      </c>
      <c r="H844" s="224">
        <v>183.33333333333334</v>
      </c>
      <c r="I844" s="224" t="s">
        <v>675</v>
      </c>
      <c r="J844" s="224">
        <v>200</v>
      </c>
      <c r="K844" s="224">
        <v>100</v>
      </c>
      <c r="L844" s="218"/>
      <c r="M844" s="219"/>
      <c r="N844" s="219"/>
      <c r="O844" s="219"/>
      <c r="P844" s="219"/>
      <c r="Q844" s="219"/>
      <c r="R844" s="219"/>
      <c r="S844" s="219"/>
      <c r="T844" s="219"/>
      <c r="U844" s="219"/>
      <c r="V844" s="219"/>
      <c r="W844" s="219"/>
      <c r="X844" s="219"/>
      <c r="Y844" s="219"/>
      <c r="Z844" s="219"/>
      <c r="AA844" s="219"/>
      <c r="AB844" s="219"/>
      <c r="AC844" s="219"/>
      <c r="AD844" s="219"/>
      <c r="AE844" s="219"/>
      <c r="AF844" s="219"/>
      <c r="AG844" s="219"/>
      <c r="AH844" s="219"/>
      <c r="AI844" s="219"/>
      <c r="AJ844" s="219"/>
      <c r="AK844" s="219"/>
      <c r="AL844" s="219"/>
      <c r="AM844" s="219"/>
      <c r="AN844" s="219"/>
      <c r="AO844" s="219"/>
      <c r="AP844" s="219"/>
      <c r="AQ844" s="219"/>
      <c r="AR844" s="219"/>
      <c r="AS844" s="219"/>
      <c r="AT844" s="219"/>
      <c r="AU844" s="219"/>
      <c r="AV844" s="219"/>
      <c r="AW844" s="219"/>
      <c r="AX844" s="219"/>
      <c r="AY844" s="219"/>
      <c r="AZ844" s="219"/>
      <c r="BA844" s="219"/>
      <c r="BB844" s="219"/>
      <c r="BC844" s="219"/>
      <c r="BD844" s="219"/>
      <c r="BE844" s="219"/>
      <c r="BF844" s="219"/>
      <c r="BG844" s="219"/>
      <c r="BH844" s="219"/>
      <c r="BI844" s="219"/>
      <c r="BJ844" s="219"/>
      <c r="BK844" s="219"/>
      <c r="BL844" s="219"/>
      <c r="BM844" s="223"/>
    </row>
    <row r="845" spans="1:65">
      <c r="A845" s="30"/>
      <c r="B845" s="3" t="s">
        <v>257</v>
      </c>
      <c r="C845" s="29"/>
      <c r="D845" s="221" t="s">
        <v>675</v>
      </c>
      <c r="E845" s="221">
        <v>100</v>
      </c>
      <c r="F845" s="221">
        <v>400</v>
      </c>
      <c r="G845" s="221">
        <v>100</v>
      </c>
      <c r="H845" s="221">
        <v>200</v>
      </c>
      <c r="I845" s="221" t="s">
        <v>675</v>
      </c>
      <c r="J845" s="221">
        <v>200</v>
      </c>
      <c r="K845" s="221">
        <v>100</v>
      </c>
      <c r="L845" s="218"/>
      <c r="M845" s="219"/>
      <c r="N845" s="219"/>
      <c r="O845" s="219"/>
      <c r="P845" s="219"/>
      <c r="Q845" s="219"/>
      <c r="R845" s="219"/>
      <c r="S845" s="219"/>
      <c r="T845" s="219"/>
      <c r="U845" s="219"/>
      <c r="V845" s="219"/>
      <c r="W845" s="219"/>
      <c r="X845" s="219"/>
      <c r="Y845" s="219"/>
      <c r="Z845" s="219"/>
      <c r="AA845" s="219"/>
      <c r="AB845" s="219"/>
      <c r="AC845" s="219"/>
      <c r="AD845" s="219"/>
      <c r="AE845" s="219"/>
      <c r="AF845" s="219"/>
      <c r="AG845" s="219"/>
      <c r="AH845" s="219"/>
      <c r="AI845" s="219"/>
      <c r="AJ845" s="219"/>
      <c r="AK845" s="219"/>
      <c r="AL845" s="219"/>
      <c r="AM845" s="219"/>
      <c r="AN845" s="219"/>
      <c r="AO845" s="219"/>
      <c r="AP845" s="219"/>
      <c r="AQ845" s="219"/>
      <c r="AR845" s="219"/>
      <c r="AS845" s="219"/>
      <c r="AT845" s="219"/>
      <c r="AU845" s="219"/>
      <c r="AV845" s="219"/>
      <c r="AW845" s="219"/>
      <c r="AX845" s="219"/>
      <c r="AY845" s="219"/>
      <c r="AZ845" s="219"/>
      <c r="BA845" s="219"/>
      <c r="BB845" s="219"/>
      <c r="BC845" s="219"/>
      <c r="BD845" s="219"/>
      <c r="BE845" s="219"/>
      <c r="BF845" s="219"/>
      <c r="BG845" s="219"/>
      <c r="BH845" s="219"/>
      <c r="BI845" s="219"/>
      <c r="BJ845" s="219"/>
      <c r="BK845" s="219"/>
      <c r="BL845" s="219"/>
      <c r="BM845" s="223"/>
    </row>
    <row r="846" spans="1:65">
      <c r="A846" s="30"/>
      <c r="B846" s="3" t="s">
        <v>258</v>
      </c>
      <c r="C846" s="29"/>
      <c r="D846" s="221" t="s">
        <v>675</v>
      </c>
      <c r="E846" s="221">
        <v>0</v>
      </c>
      <c r="F846" s="221">
        <v>40.824829046386306</v>
      </c>
      <c r="G846" s="221">
        <v>0</v>
      </c>
      <c r="H846" s="221">
        <v>40.824829046386327</v>
      </c>
      <c r="I846" s="221" t="s">
        <v>675</v>
      </c>
      <c r="J846" s="221">
        <v>0</v>
      </c>
      <c r="K846" s="221">
        <v>0</v>
      </c>
      <c r="L846" s="218"/>
      <c r="M846" s="219"/>
      <c r="N846" s="219"/>
      <c r="O846" s="219"/>
      <c r="P846" s="219"/>
      <c r="Q846" s="219"/>
      <c r="R846" s="219"/>
      <c r="S846" s="219"/>
      <c r="T846" s="219"/>
      <c r="U846" s="219"/>
      <c r="V846" s="219"/>
      <c r="W846" s="219"/>
      <c r="X846" s="219"/>
      <c r="Y846" s="219"/>
      <c r="Z846" s="219"/>
      <c r="AA846" s="219"/>
      <c r="AB846" s="219"/>
      <c r="AC846" s="219"/>
      <c r="AD846" s="219"/>
      <c r="AE846" s="219"/>
      <c r="AF846" s="219"/>
      <c r="AG846" s="219"/>
      <c r="AH846" s="219"/>
      <c r="AI846" s="219"/>
      <c r="AJ846" s="219"/>
      <c r="AK846" s="219"/>
      <c r="AL846" s="219"/>
      <c r="AM846" s="219"/>
      <c r="AN846" s="219"/>
      <c r="AO846" s="219"/>
      <c r="AP846" s="219"/>
      <c r="AQ846" s="219"/>
      <c r="AR846" s="219"/>
      <c r="AS846" s="219"/>
      <c r="AT846" s="219"/>
      <c r="AU846" s="219"/>
      <c r="AV846" s="219"/>
      <c r="AW846" s="219"/>
      <c r="AX846" s="219"/>
      <c r="AY846" s="219"/>
      <c r="AZ846" s="219"/>
      <c r="BA846" s="219"/>
      <c r="BB846" s="219"/>
      <c r="BC846" s="219"/>
      <c r="BD846" s="219"/>
      <c r="BE846" s="219"/>
      <c r="BF846" s="219"/>
      <c r="BG846" s="219"/>
      <c r="BH846" s="219"/>
      <c r="BI846" s="219"/>
      <c r="BJ846" s="219"/>
      <c r="BK846" s="219"/>
      <c r="BL846" s="219"/>
      <c r="BM846" s="223"/>
    </row>
    <row r="847" spans="1:65">
      <c r="A847" s="30"/>
      <c r="B847" s="3" t="s">
        <v>86</v>
      </c>
      <c r="C847" s="29"/>
      <c r="D847" s="13" t="s">
        <v>675</v>
      </c>
      <c r="E847" s="13">
        <v>0</v>
      </c>
      <c r="F847" s="13">
        <v>9.7979589711327128E-2</v>
      </c>
      <c r="G847" s="13">
        <v>0</v>
      </c>
      <c r="H847" s="13">
        <v>0.22268088570756178</v>
      </c>
      <c r="I847" s="13" t="s">
        <v>675</v>
      </c>
      <c r="J847" s="13">
        <v>0</v>
      </c>
      <c r="K847" s="13">
        <v>0</v>
      </c>
      <c r="L847" s="152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259</v>
      </c>
      <c r="C848" s="29"/>
      <c r="D848" s="13" t="s">
        <v>675</v>
      </c>
      <c r="E848" s="13">
        <v>-0.24999999999999811</v>
      </c>
      <c r="F848" s="13">
        <v>2.125000000000008</v>
      </c>
      <c r="G848" s="13">
        <v>-0.24999999999999811</v>
      </c>
      <c r="H848" s="13">
        <v>0.37500000000000355</v>
      </c>
      <c r="I848" s="13" t="s">
        <v>675</v>
      </c>
      <c r="J848" s="13">
        <v>0.50000000000000377</v>
      </c>
      <c r="K848" s="13">
        <v>-0.24999999999999811</v>
      </c>
      <c r="L848" s="152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46" t="s">
        <v>260</v>
      </c>
      <c r="C849" s="47"/>
      <c r="D849" s="45">
        <v>1.39</v>
      </c>
      <c r="E849" s="45">
        <v>0.55000000000000004</v>
      </c>
      <c r="F849" s="45">
        <v>3.65</v>
      </c>
      <c r="G849" s="45">
        <v>0.55000000000000004</v>
      </c>
      <c r="H849" s="45">
        <v>0.55000000000000004</v>
      </c>
      <c r="I849" s="45">
        <v>0.57999999999999996</v>
      </c>
      <c r="J849" s="45">
        <v>0.77</v>
      </c>
      <c r="K849" s="45">
        <v>0.99</v>
      </c>
      <c r="L849" s="152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B850" s="31"/>
      <c r="C850" s="20"/>
      <c r="D850" s="20"/>
      <c r="E850" s="20"/>
      <c r="F850" s="20"/>
      <c r="G850" s="20"/>
      <c r="H850" s="20"/>
      <c r="I850" s="20"/>
      <c r="J850" s="20"/>
      <c r="K850" s="20"/>
      <c r="BM850" s="55"/>
    </row>
    <row r="851" spans="1:65">
      <c r="BM851" s="55"/>
    </row>
    <row r="852" spans="1:65">
      <c r="BM852" s="55"/>
    </row>
    <row r="853" spans="1:65">
      <c r="BM853" s="55"/>
    </row>
    <row r="854" spans="1:65">
      <c r="BM854" s="55"/>
    </row>
    <row r="855" spans="1:65">
      <c r="BM855" s="55"/>
    </row>
    <row r="856" spans="1:65">
      <c r="BM856" s="55"/>
    </row>
    <row r="857" spans="1:65">
      <c r="BM857" s="55"/>
    </row>
    <row r="858" spans="1:65">
      <c r="BM858" s="55"/>
    </row>
    <row r="859" spans="1:65">
      <c r="BM859" s="55"/>
    </row>
    <row r="860" spans="1:65">
      <c r="BM860" s="55"/>
    </row>
    <row r="861" spans="1:65">
      <c r="BM861" s="55"/>
    </row>
    <row r="862" spans="1:65">
      <c r="BM862" s="55"/>
    </row>
    <row r="863" spans="1:65">
      <c r="BM863" s="55"/>
    </row>
    <row r="864" spans="1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  <row r="897" spans="65:65">
      <c r="BM897" s="55"/>
    </row>
    <row r="898" spans="65:65">
      <c r="BM898" s="55"/>
    </row>
    <row r="899" spans="65:65">
      <c r="BM899" s="56"/>
    </row>
    <row r="900" spans="65:65">
      <c r="BM900" s="57"/>
    </row>
    <row r="901" spans="65:65">
      <c r="BM901" s="57"/>
    </row>
    <row r="902" spans="65:65">
      <c r="BM902" s="57"/>
    </row>
    <row r="903" spans="65:65">
      <c r="BM903" s="57"/>
    </row>
    <row r="904" spans="65:65">
      <c r="BM904" s="57"/>
    </row>
    <row r="905" spans="65:65">
      <c r="BM905" s="57"/>
    </row>
    <row r="906" spans="65:65">
      <c r="BM906" s="57"/>
    </row>
    <row r="907" spans="65:65">
      <c r="BM907" s="57"/>
    </row>
    <row r="908" spans="65:65">
      <c r="BM908" s="57"/>
    </row>
    <row r="909" spans="65:65">
      <c r="BM909" s="57"/>
    </row>
    <row r="910" spans="65:65">
      <c r="BM910" s="57"/>
    </row>
    <row r="911" spans="65:65">
      <c r="BM911" s="57"/>
    </row>
    <row r="912" spans="65:65">
      <c r="BM912" s="57"/>
    </row>
    <row r="913" spans="65:65">
      <c r="BM913" s="57"/>
    </row>
    <row r="914" spans="65:65">
      <c r="BM914" s="57"/>
    </row>
    <row r="915" spans="65:65">
      <c r="BM915" s="57"/>
    </row>
    <row r="916" spans="65:65">
      <c r="BM916" s="57"/>
    </row>
    <row r="917" spans="65:65">
      <c r="BM917" s="57"/>
    </row>
    <row r="918" spans="65:65">
      <c r="BM918" s="57"/>
    </row>
    <row r="919" spans="65:65">
      <c r="BM919" s="57"/>
    </row>
    <row r="920" spans="65:65">
      <c r="BM920" s="57"/>
    </row>
    <row r="921" spans="65:65">
      <c r="BM921" s="57"/>
    </row>
    <row r="922" spans="65:65">
      <c r="BM922" s="57"/>
    </row>
    <row r="923" spans="65:65">
      <c r="BM923" s="57"/>
    </row>
    <row r="924" spans="65:65">
      <c r="BM924" s="57"/>
    </row>
    <row r="925" spans="65:65">
      <c r="BM925" s="57"/>
    </row>
    <row r="926" spans="65:65">
      <c r="BM926" s="57"/>
    </row>
    <row r="927" spans="65:65">
      <c r="BM927" s="57"/>
    </row>
    <row r="928" spans="65:65">
      <c r="BM928" s="57"/>
    </row>
    <row r="929" spans="65:65">
      <c r="BM929" s="57"/>
    </row>
    <row r="930" spans="65:65">
      <c r="BM930" s="57"/>
    </row>
    <row r="931" spans="65:65">
      <c r="BM931" s="57"/>
    </row>
    <row r="932" spans="65:65">
      <c r="BM932" s="57"/>
    </row>
    <row r="933" spans="65:65">
      <c r="BM933" s="57"/>
    </row>
  </sheetData>
  <dataConsolidate/>
  <conditionalFormatting sqref="B6:O11 B24:I29 B42:N47 B60:I65 B78:O83 B96:E101 B114:F119 B132:E137 B150:J155 B168:M173 B186:D191 B204:M209 B222:O227 B240:D245 B258:D263 B276:G281 B294:D299 B312:D317 B330:N335 B349:F354 B367:O372 B386:N391 B404:J409 B422:G427 B440:G445 B458:J463 B476:M481 B494:L499 B512:G517 B530:D535 B548:M553 B566:I571 B584:E589 B602:D607 B620:O625 B638:J643 B656:J661 B674:E679 B692:D697 B710:N715 B729:D734 B747:D752 B765:L770 B783:I788 B801:F806 B819:L824 B838:K843">
    <cfRule type="expression" dxfId="22" priority="141">
      <formula>AND($B6&lt;&gt;$B5,NOT(ISBLANK(INDIRECT(Anlyt_LabRefThisCol))))</formula>
    </cfRule>
  </conditionalFormatting>
  <conditionalFormatting sqref="C2:O17 C20:I35 C38:N53 C56:I71 C74:O89 C92:E107 C110:F125 C128:E143 C146:J161 C164:M179 C182:D197 C200:M215 C218:O233 C236:D251 C254:D269 C272:G287 C290:D305 C308:D323 C326:N341 C345:F360 C363:O378 C382:N397 C400:J415 C418:G433 C436:G451 C454:J469 C472:M487 C490:L505 C508:G523 C526:D541 C544:M559 C562:I577 C580:E595 C598:D613 C616:O631 C634:J649 C652:J667 C670:E685 C688:D703 C706:N721 C725:D740 C743:D758 C761:L776 C779:I794 C797:F812 C815:L830 C834:K849">
    <cfRule type="expression" dxfId="21" priority="139" stopIfTrue="1">
      <formula>AND(ISBLANK(INDIRECT(Anlyt_LabRefLastCol)),ISBLANK(INDIRECT(Anlyt_LabRefThisCol)))</formula>
    </cfRule>
    <cfRule type="expression" dxfId="2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2B1A-E037-4004-8BCD-CEECAAB13F67}">
  <sheetPr codeName="Sheet16"/>
  <dimension ref="A1:BN1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564</v>
      </c>
      <c r="BM1" s="28" t="s">
        <v>329</v>
      </c>
    </row>
    <row r="2" spans="1:66" ht="19.5">
      <c r="A2" s="25" t="s">
        <v>334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5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235</v>
      </c>
      <c r="E3" s="151" t="s">
        <v>236</v>
      </c>
      <c r="F3" s="151" t="s">
        <v>237</v>
      </c>
      <c r="G3" s="151" t="s">
        <v>238</v>
      </c>
      <c r="H3" s="151" t="s">
        <v>239</v>
      </c>
      <c r="I3" s="151" t="s">
        <v>240</v>
      </c>
      <c r="J3" s="151" t="s">
        <v>241</v>
      </c>
      <c r="K3" s="151" t="s">
        <v>242</v>
      </c>
      <c r="L3" s="151" t="s">
        <v>243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248</v>
      </c>
      <c r="R3" s="151" t="s">
        <v>249</v>
      </c>
      <c r="S3" s="151" t="s">
        <v>250</v>
      </c>
      <c r="T3" s="151" t="s">
        <v>251</v>
      </c>
      <c r="U3" s="151" t="s">
        <v>252</v>
      </c>
      <c r="V3" s="152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330</v>
      </c>
      <c r="E4" s="11" t="s">
        <v>330</v>
      </c>
      <c r="F4" s="11" t="s">
        <v>330</v>
      </c>
      <c r="G4" s="11" t="s">
        <v>330</v>
      </c>
      <c r="H4" s="11" t="s">
        <v>330</v>
      </c>
      <c r="I4" s="11" t="s">
        <v>330</v>
      </c>
      <c r="J4" s="11" t="s">
        <v>331</v>
      </c>
      <c r="K4" s="11" t="s">
        <v>330</v>
      </c>
      <c r="L4" s="11" t="s">
        <v>330</v>
      </c>
      <c r="M4" s="11" t="s">
        <v>331</v>
      </c>
      <c r="N4" s="11" t="s">
        <v>330</v>
      </c>
      <c r="O4" s="11" t="s">
        <v>330</v>
      </c>
      <c r="P4" s="11" t="s">
        <v>330</v>
      </c>
      <c r="Q4" s="11" t="s">
        <v>330</v>
      </c>
      <c r="R4" s="11" t="s">
        <v>330</v>
      </c>
      <c r="S4" s="11" t="s">
        <v>330</v>
      </c>
      <c r="T4" s="11" t="s">
        <v>330</v>
      </c>
      <c r="U4" s="11" t="s">
        <v>330</v>
      </c>
      <c r="V4" s="15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52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8">
        <v>0.44</v>
      </c>
      <c r="E6" s="228">
        <v>0.73</v>
      </c>
      <c r="F6" s="228">
        <v>0.62</v>
      </c>
      <c r="G6" s="228">
        <v>0.56999999999999995</v>
      </c>
      <c r="H6" s="228">
        <v>0.22709599999999999</v>
      </c>
      <c r="I6" s="228">
        <v>0.33</v>
      </c>
      <c r="J6" s="228">
        <v>0.2</v>
      </c>
      <c r="K6" s="228">
        <v>0.85000000000000009</v>
      </c>
      <c r="L6" s="228">
        <v>0.55000000000000004</v>
      </c>
      <c r="M6" s="228">
        <v>0.69</v>
      </c>
      <c r="N6" s="228">
        <v>0.45000000000000007</v>
      </c>
      <c r="O6" s="228">
        <v>0.19</v>
      </c>
      <c r="P6" s="228">
        <v>0.42</v>
      </c>
      <c r="Q6" s="228">
        <v>0.33</v>
      </c>
      <c r="R6" s="228">
        <v>0.30030000000000001</v>
      </c>
      <c r="S6" s="228">
        <v>0.4102252618413349</v>
      </c>
      <c r="T6" s="228">
        <v>0.22999999999999998</v>
      </c>
      <c r="U6" s="228">
        <v>0.15</v>
      </c>
      <c r="V6" s="205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30">
        <v>1</v>
      </c>
    </row>
    <row r="7" spans="1:66">
      <c r="A7" s="30"/>
      <c r="B7" s="19">
        <v>1</v>
      </c>
      <c r="C7" s="9">
        <v>2</v>
      </c>
      <c r="D7" s="24">
        <v>0.44</v>
      </c>
      <c r="E7" s="24"/>
      <c r="F7" s="24">
        <v>0.62</v>
      </c>
      <c r="G7" s="24">
        <v>0.54</v>
      </c>
      <c r="H7" s="24"/>
      <c r="I7" s="24"/>
      <c r="J7" s="24">
        <v>0.2</v>
      </c>
      <c r="K7" s="24">
        <v>1</v>
      </c>
      <c r="L7" s="24"/>
      <c r="M7" s="24"/>
      <c r="N7" s="24"/>
      <c r="O7" s="24"/>
      <c r="P7" s="24">
        <v>0.42</v>
      </c>
      <c r="Q7" s="24"/>
      <c r="R7" s="24"/>
      <c r="S7" s="24">
        <v>0.69385513902061602</v>
      </c>
      <c r="T7" s="24"/>
      <c r="U7" s="24">
        <v>0.15</v>
      </c>
      <c r="V7" s="205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30">
        <v>13</v>
      </c>
    </row>
    <row r="8" spans="1:66">
      <c r="A8" s="30"/>
      <c r="B8" s="19">
        <v>1</v>
      </c>
      <c r="C8" s="9">
        <v>3</v>
      </c>
      <c r="D8" s="24">
        <v>0.45000000000000007</v>
      </c>
      <c r="E8" s="24"/>
      <c r="F8" s="24"/>
      <c r="G8" s="24">
        <v>0.56000000000000005</v>
      </c>
      <c r="H8" s="24"/>
      <c r="I8" s="24"/>
      <c r="J8" s="24">
        <v>0.22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>
        <v>0.2</v>
      </c>
      <c r="V8" s="205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30">
        <v>16</v>
      </c>
    </row>
    <row r="9" spans="1:66">
      <c r="A9" s="30"/>
      <c r="B9" s="19">
        <v>1</v>
      </c>
      <c r="C9" s="9">
        <v>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>
        <v>0.2</v>
      </c>
      <c r="V9" s="205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30">
        <v>0.44033904817209102</v>
      </c>
      <c r="BN9" s="28"/>
    </row>
    <row r="10" spans="1:66">
      <c r="A10" s="30"/>
      <c r="B10" s="20" t="s">
        <v>256</v>
      </c>
      <c r="C10" s="12"/>
      <c r="D10" s="232">
        <v>0.44333333333333336</v>
      </c>
      <c r="E10" s="232">
        <v>0.73</v>
      </c>
      <c r="F10" s="232">
        <v>0.62</v>
      </c>
      <c r="G10" s="232">
        <v>0.55666666666666664</v>
      </c>
      <c r="H10" s="232">
        <v>0.22709599999999999</v>
      </c>
      <c r="I10" s="232">
        <v>0.33</v>
      </c>
      <c r="J10" s="232">
        <v>0.20666666666666667</v>
      </c>
      <c r="K10" s="232">
        <v>0.92500000000000004</v>
      </c>
      <c r="L10" s="232">
        <v>0.55000000000000004</v>
      </c>
      <c r="M10" s="232">
        <v>0.69</v>
      </c>
      <c r="N10" s="232">
        <v>0.45000000000000007</v>
      </c>
      <c r="O10" s="232">
        <v>0.19</v>
      </c>
      <c r="P10" s="232">
        <v>0.42</v>
      </c>
      <c r="Q10" s="232">
        <v>0.33</v>
      </c>
      <c r="R10" s="232">
        <v>0.30030000000000001</v>
      </c>
      <c r="S10" s="232">
        <v>0.55204020043097546</v>
      </c>
      <c r="T10" s="232">
        <v>0.22999999999999998</v>
      </c>
      <c r="U10" s="232">
        <v>0.17499999999999999</v>
      </c>
      <c r="V10" s="205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30">
        <v>19</v>
      </c>
    </row>
    <row r="11" spans="1:66">
      <c r="A11" s="30"/>
      <c r="B11" s="3" t="s">
        <v>257</v>
      </c>
      <c r="C11" s="29"/>
      <c r="D11" s="24">
        <v>0.44</v>
      </c>
      <c r="E11" s="24">
        <v>0.73</v>
      </c>
      <c r="F11" s="24">
        <v>0.62</v>
      </c>
      <c r="G11" s="24">
        <v>0.56000000000000005</v>
      </c>
      <c r="H11" s="24">
        <v>0.22709599999999999</v>
      </c>
      <c r="I11" s="24">
        <v>0.33</v>
      </c>
      <c r="J11" s="24">
        <v>0.2</v>
      </c>
      <c r="K11" s="24">
        <v>0.92500000000000004</v>
      </c>
      <c r="L11" s="24">
        <v>0.55000000000000004</v>
      </c>
      <c r="M11" s="24">
        <v>0.69</v>
      </c>
      <c r="N11" s="24">
        <v>0.45000000000000007</v>
      </c>
      <c r="O11" s="24">
        <v>0.19</v>
      </c>
      <c r="P11" s="24">
        <v>0.42</v>
      </c>
      <c r="Q11" s="24">
        <v>0.33</v>
      </c>
      <c r="R11" s="24">
        <v>0.30030000000000001</v>
      </c>
      <c r="S11" s="24">
        <v>0.55204020043097546</v>
      </c>
      <c r="T11" s="24">
        <v>0.22999999999999998</v>
      </c>
      <c r="U11" s="24">
        <v>0.17499999999999999</v>
      </c>
      <c r="V11" s="205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3" t="s">
        <v>258</v>
      </c>
      <c r="C12" s="29"/>
      <c r="D12" s="24">
        <v>5.7735026918962944E-3</v>
      </c>
      <c r="E12" s="24" t="s">
        <v>675</v>
      </c>
      <c r="F12" s="24">
        <v>0</v>
      </c>
      <c r="G12" s="24">
        <v>1.5275252316519432E-2</v>
      </c>
      <c r="H12" s="24" t="s">
        <v>675</v>
      </c>
      <c r="I12" s="24" t="s">
        <v>675</v>
      </c>
      <c r="J12" s="24">
        <v>1.1547005383792509E-2</v>
      </c>
      <c r="K12" s="24">
        <v>0.10606601717798207</v>
      </c>
      <c r="L12" s="24" t="s">
        <v>675</v>
      </c>
      <c r="M12" s="24" t="s">
        <v>675</v>
      </c>
      <c r="N12" s="24" t="s">
        <v>675</v>
      </c>
      <c r="O12" s="24" t="s">
        <v>675</v>
      </c>
      <c r="P12" s="24">
        <v>0</v>
      </c>
      <c r="Q12" s="24" t="s">
        <v>675</v>
      </c>
      <c r="R12" s="24" t="s">
        <v>675</v>
      </c>
      <c r="S12" s="24">
        <v>0.20055660950057719</v>
      </c>
      <c r="T12" s="24" t="s">
        <v>675</v>
      </c>
      <c r="U12" s="24">
        <v>2.8867513459481381E-2</v>
      </c>
      <c r="V12" s="205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86</v>
      </c>
      <c r="C13" s="29"/>
      <c r="D13" s="13">
        <v>1.3022938402773595E-2</v>
      </c>
      <c r="E13" s="13" t="s">
        <v>675</v>
      </c>
      <c r="F13" s="13">
        <v>0</v>
      </c>
      <c r="G13" s="13">
        <v>2.7440573023687603E-2</v>
      </c>
      <c r="H13" s="13" t="s">
        <v>675</v>
      </c>
      <c r="I13" s="13" t="s">
        <v>675</v>
      </c>
      <c r="J13" s="13">
        <v>5.5872606695770204E-2</v>
      </c>
      <c r="K13" s="13">
        <v>0.11466596451673737</v>
      </c>
      <c r="L13" s="13" t="s">
        <v>675</v>
      </c>
      <c r="M13" s="13" t="s">
        <v>675</v>
      </c>
      <c r="N13" s="13" t="s">
        <v>675</v>
      </c>
      <c r="O13" s="13" t="s">
        <v>675</v>
      </c>
      <c r="P13" s="13">
        <v>0</v>
      </c>
      <c r="Q13" s="13" t="s">
        <v>675</v>
      </c>
      <c r="R13" s="13" t="s">
        <v>675</v>
      </c>
      <c r="S13" s="13">
        <v>0.36330073306980815</v>
      </c>
      <c r="T13" s="13" t="s">
        <v>675</v>
      </c>
      <c r="U13" s="13">
        <v>0.16495721976846506</v>
      </c>
      <c r="V13" s="15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259</v>
      </c>
      <c r="C14" s="29"/>
      <c r="D14" s="13">
        <v>6.7999537485308181E-3</v>
      </c>
      <c r="E14" s="13">
        <v>0.65781345767615229</v>
      </c>
      <c r="F14" s="13">
        <v>0.40800595035508813</v>
      </c>
      <c r="G14" s="13">
        <v>0.2641773855338696</v>
      </c>
      <c r="H14" s="13">
        <v>-0.48427013015832399</v>
      </c>
      <c r="I14" s="13">
        <v>-0.25057747803680785</v>
      </c>
      <c r="J14" s="13">
        <v>-0.53066468321497062</v>
      </c>
      <c r="K14" s="13">
        <v>1.1006540388362205</v>
      </c>
      <c r="L14" s="13">
        <v>0.24903753660532035</v>
      </c>
      <c r="M14" s="13">
        <v>0.56697436410485613</v>
      </c>
      <c r="N14" s="13">
        <v>2.1939802677080289E-2</v>
      </c>
      <c r="O14" s="13">
        <v>-0.56851430553634397</v>
      </c>
      <c r="P14" s="13">
        <v>-4.6189517501391886E-2</v>
      </c>
      <c r="Q14" s="13">
        <v>-0.25057747803680785</v>
      </c>
      <c r="R14" s="13">
        <v>-0.31802550501349514</v>
      </c>
      <c r="S14" s="13">
        <v>0.25367078555165978</v>
      </c>
      <c r="T14" s="13">
        <v>-0.47767521196504792</v>
      </c>
      <c r="U14" s="13">
        <v>-0.60257896562558</v>
      </c>
      <c r="V14" s="152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46" t="s">
        <v>260</v>
      </c>
      <c r="C15" s="47"/>
      <c r="D15" s="45">
        <v>0.05</v>
      </c>
      <c r="E15" s="45">
        <v>1.26</v>
      </c>
      <c r="F15" s="45">
        <v>0.79</v>
      </c>
      <c r="G15" s="45">
        <v>0.53</v>
      </c>
      <c r="H15" s="45">
        <v>0.86</v>
      </c>
      <c r="I15" s="45">
        <v>0.43</v>
      </c>
      <c r="J15" s="45">
        <v>0.95</v>
      </c>
      <c r="K15" s="45">
        <v>2.08</v>
      </c>
      <c r="L15" s="45">
        <v>0.5</v>
      </c>
      <c r="M15" s="45">
        <v>1.0900000000000001</v>
      </c>
      <c r="N15" s="45">
        <v>0.08</v>
      </c>
      <c r="O15" s="45">
        <v>1.02</v>
      </c>
      <c r="P15" s="45">
        <v>0.05</v>
      </c>
      <c r="Q15" s="45">
        <v>0.43</v>
      </c>
      <c r="R15" s="45">
        <v>0.55000000000000004</v>
      </c>
      <c r="S15" s="45">
        <v>0.51</v>
      </c>
      <c r="T15" s="45">
        <v>0.85</v>
      </c>
      <c r="U15" s="45">
        <v>1.08</v>
      </c>
      <c r="V15" s="15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B16" s="3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BM16" s="55"/>
    </row>
    <row r="17" spans="1:65" ht="18">
      <c r="B17" s="8" t="s">
        <v>565</v>
      </c>
      <c r="BM17" s="28" t="s">
        <v>66</v>
      </c>
    </row>
    <row r="18" spans="1:65" ht="18">
      <c r="A18" s="25" t="s">
        <v>510</v>
      </c>
      <c r="B18" s="18" t="s">
        <v>111</v>
      </c>
      <c r="C18" s="15" t="s">
        <v>112</v>
      </c>
      <c r="D18" s="16" t="s">
        <v>233</v>
      </c>
      <c r="E18" s="17" t="s">
        <v>233</v>
      </c>
      <c r="F18" s="17" t="s">
        <v>233</v>
      </c>
      <c r="G18" s="17" t="s">
        <v>233</v>
      </c>
      <c r="H18" s="17" t="s">
        <v>233</v>
      </c>
      <c r="I18" s="17" t="s">
        <v>233</v>
      </c>
      <c r="J18" s="17" t="s">
        <v>233</v>
      </c>
      <c r="K18" s="17" t="s">
        <v>233</v>
      </c>
      <c r="L18" s="17" t="s">
        <v>233</v>
      </c>
      <c r="M18" s="17" t="s">
        <v>233</v>
      </c>
      <c r="N18" s="17" t="s">
        <v>233</v>
      </c>
      <c r="O18" s="17" t="s">
        <v>233</v>
      </c>
      <c r="P18" s="15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 t="s">
        <v>234</v>
      </c>
      <c r="C19" s="9" t="s">
        <v>234</v>
      </c>
      <c r="D19" s="150" t="s">
        <v>292</v>
      </c>
      <c r="E19" s="151" t="s">
        <v>279</v>
      </c>
      <c r="F19" s="151" t="s">
        <v>280</v>
      </c>
      <c r="G19" s="151" t="s">
        <v>294</v>
      </c>
      <c r="H19" s="151" t="s">
        <v>303</v>
      </c>
      <c r="I19" s="151" t="s">
        <v>281</v>
      </c>
      <c r="J19" s="151" t="s">
        <v>282</v>
      </c>
      <c r="K19" s="151" t="s">
        <v>283</v>
      </c>
      <c r="L19" s="151" t="s">
        <v>298</v>
      </c>
      <c r="M19" s="151" t="s">
        <v>285</v>
      </c>
      <c r="N19" s="151" t="s">
        <v>300</v>
      </c>
      <c r="O19" s="151" t="s">
        <v>286</v>
      </c>
      <c r="P19" s="15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 t="s">
        <v>1</v>
      </c>
    </row>
    <row r="20" spans="1:65">
      <c r="A20" s="30"/>
      <c r="B20" s="19"/>
      <c r="C20" s="9"/>
      <c r="D20" s="10" t="s">
        <v>332</v>
      </c>
      <c r="E20" s="11" t="s">
        <v>332</v>
      </c>
      <c r="F20" s="11" t="s">
        <v>333</v>
      </c>
      <c r="G20" s="11" t="s">
        <v>333</v>
      </c>
      <c r="H20" s="11" t="s">
        <v>332</v>
      </c>
      <c r="I20" s="11" t="s">
        <v>332</v>
      </c>
      <c r="J20" s="11" t="s">
        <v>98</v>
      </c>
      <c r="K20" s="11" t="s">
        <v>332</v>
      </c>
      <c r="L20" s="11" t="s">
        <v>332</v>
      </c>
      <c r="M20" s="11" t="s">
        <v>333</v>
      </c>
      <c r="N20" s="11" t="s">
        <v>332</v>
      </c>
      <c r="O20" s="11" t="s">
        <v>332</v>
      </c>
      <c r="P20" s="15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2</v>
      </c>
    </row>
    <row r="21" spans="1:65">
      <c r="A21" s="30"/>
      <c r="B21" s="19"/>
      <c r="C21" s="9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5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3</v>
      </c>
    </row>
    <row r="22" spans="1:65">
      <c r="A22" s="30"/>
      <c r="B22" s="18">
        <v>1</v>
      </c>
      <c r="C22" s="14">
        <v>1</v>
      </c>
      <c r="D22" s="22">
        <v>15.299999999999999</v>
      </c>
      <c r="E22" s="22">
        <v>15.417999999999999</v>
      </c>
      <c r="F22" s="22">
        <v>15.370000000000001</v>
      </c>
      <c r="G22" s="22">
        <v>15.109999999999998</v>
      </c>
      <c r="H22" s="22">
        <v>14.99</v>
      </c>
      <c r="I22" s="22">
        <v>15.14</v>
      </c>
      <c r="J22" s="22">
        <v>15.039999999999997</v>
      </c>
      <c r="K22" s="147">
        <v>15.770000000000001</v>
      </c>
      <c r="L22" s="22">
        <v>15.084874450999292</v>
      </c>
      <c r="M22" s="22">
        <v>15.79</v>
      </c>
      <c r="N22" s="147">
        <v>14.3</v>
      </c>
      <c r="O22" s="22">
        <v>15.18</v>
      </c>
      <c r="P22" s="152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</v>
      </c>
    </row>
    <row r="23" spans="1:65">
      <c r="A23" s="30"/>
      <c r="B23" s="19">
        <v>1</v>
      </c>
      <c r="C23" s="9">
        <v>2</v>
      </c>
      <c r="D23" s="11">
        <v>15.289999999999997</v>
      </c>
      <c r="E23" s="11">
        <v>15.398999999999999</v>
      </c>
      <c r="F23" s="11">
        <v>15.52</v>
      </c>
      <c r="G23" s="11">
        <v>15.36</v>
      </c>
      <c r="H23" s="11">
        <v>14.85</v>
      </c>
      <c r="I23" s="11">
        <v>15.109999999999998</v>
      </c>
      <c r="J23" s="11">
        <v>14.99</v>
      </c>
      <c r="K23" s="148">
        <v>15.6</v>
      </c>
      <c r="L23" s="11">
        <v>14.956633147179577</v>
      </c>
      <c r="M23" s="11">
        <v>15.310000000000002</v>
      </c>
      <c r="N23" s="148">
        <v>14.400000000000002</v>
      </c>
      <c r="O23" s="11">
        <v>15.22</v>
      </c>
      <c r="P23" s="15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 t="e">
        <v>#N/A</v>
      </c>
    </row>
    <row r="24" spans="1:65">
      <c r="A24" s="30"/>
      <c r="B24" s="19">
        <v>1</v>
      </c>
      <c r="C24" s="9">
        <v>3</v>
      </c>
      <c r="D24" s="11">
        <v>15.15</v>
      </c>
      <c r="E24" s="11">
        <v>15.314</v>
      </c>
      <c r="F24" s="11">
        <v>15.21</v>
      </c>
      <c r="G24" s="11">
        <v>15.370000000000001</v>
      </c>
      <c r="H24" s="11">
        <v>14.84</v>
      </c>
      <c r="I24" s="11">
        <v>15.130000000000003</v>
      </c>
      <c r="J24" s="11">
        <v>15.17</v>
      </c>
      <c r="K24" s="148">
        <v>16.12</v>
      </c>
      <c r="L24" s="11">
        <v>15.099698682442456</v>
      </c>
      <c r="M24" s="149">
        <v>15.990000000000002</v>
      </c>
      <c r="N24" s="148">
        <v>14.400000000000002</v>
      </c>
      <c r="O24" s="11">
        <v>15.190000000000001</v>
      </c>
      <c r="P24" s="152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19">
        <v>1</v>
      </c>
      <c r="C25" s="9">
        <v>4</v>
      </c>
      <c r="D25" s="11">
        <v>15.14</v>
      </c>
      <c r="E25" s="11">
        <v>15.279000000000002</v>
      </c>
      <c r="F25" s="11">
        <v>15.410000000000002</v>
      </c>
      <c r="G25" s="11">
        <v>15.380000000000003</v>
      </c>
      <c r="H25" s="11">
        <v>15.39</v>
      </c>
      <c r="I25" s="11">
        <v>15.109999999999998</v>
      </c>
      <c r="J25" s="11">
        <v>15.039999999999997</v>
      </c>
      <c r="K25" s="148">
        <v>15.72</v>
      </c>
      <c r="L25" s="11">
        <v>15.04648512365222</v>
      </c>
      <c r="M25" s="149">
        <v>16.010000000000002</v>
      </c>
      <c r="N25" s="148">
        <v>14.499999999999998</v>
      </c>
      <c r="O25" s="11">
        <v>15.24</v>
      </c>
      <c r="P25" s="15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15.206761121752132</v>
      </c>
    </row>
    <row r="26" spans="1:65">
      <c r="A26" s="30"/>
      <c r="B26" s="19">
        <v>1</v>
      </c>
      <c r="C26" s="9">
        <v>5</v>
      </c>
      <c r="D26" s="11">
        <v>15.17</v>
      </c>
      <c r="E26" s="11">
        <v>15.351999999999999</v>
      </c>
      <c r="F26" s="11">
        <v>14.91</v>
      </c>
      <c r="G26" s="11">
        <v>15.120000000000001</v>
      </c>
      <c r="H26" s="11">
        <v>15.57</v>
      </c>
      <c r="I26" s="11">
        <v>15.130000000000003</v>
      </c>
      <c r="J26" s="11">
        <v>15.109999999999998</v>
      </c>
      <c r="K26" s="148">
        <v>15.93</v>
      </c>
      <c r="L26" s="11">
        <v>15.037284700323927</v>
      </c>
      <c r="M26" s="11">
        <v>15.289999999999997</v>
      </c>
      <c r="N26" s="148">
        <v>14.800000000000002</v>
      </c>
      <c r="O26" s="11">
        <v>15.190000000000001</v>
      </c>
      <c r="P26" s="15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34</v>
      </c>
    </row>
    <row r="27" spans="1:65">
      <c r="A27" s="30"/>
      <c r="B27" s="19">
        <v>1</v>
      </c>
      <c r="C27" s="9">
        <v>6</v>
      </c>
      <c r="D27" s="11">
        <v>15.299999999999999</v>
      </c>
      <c r="E27" s="11">
        <v>15.323</v>
      </c>
      <c r="F27" s="11">
        <v>15.43</v>
      </c>
      <c r="G27" s="11">
        <v>15.07</v>
      </c>
      <c r="H27" s="11">
        <v>14.59</v>
      </c>
      <c r="I27" s="11">
        <v>15.14</v>
      </c>
      <c r="J27" s="11">
        <v>15.2</v>
      </c>
      <c r="K27" s="148">
        <v>15.49</v>
      </c>
      <c r="L27" s="11">
        <v>15.060691200530332</v>
      </c>
      <c r="M27" s="11">
        <v>15.380000000000003</v>
      </c>
      <c r="N27" s="148">
        <v>14.400000000000002</v>
      </c>
      <c r="O27" s="11">
        <v>15.21</v>
      </c>
      <c r="P27" s="15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20" t="s">
        <v>256</v>
      </c>
      <c r="C28" s="12"/>
      <c r="D28" s="23">
        <v>15.225</v>
      </c>
      <c r="E28" s="23">
        <v>15.347500000000002</v>
      </c>
      <c r="F28" s="23">
        <v>15.308333333333332</v>
      </c>
      <c r="G28" s="23">
        <v>15.234999999999999</v>
      </c>
      <c r="H28" s="23">
        <v>15.038333333333334</v>
      </c>
      <c r="I28" s="23">
        <v>15.126666666666667</v>
      </c>
      <c r="J28" s="23">
        <v>15.091666666666667</v>
      </c>
      <c r="K28" s="23">
        <v>15.771666666666667</v>
      </c>
      <c r="L28" s="23">
        <v>15.0476112175213</v>
      </c>
      <c r="M28" s="23">
        <v>15.628333333333336</v>
      </c>
      <c r="N28" s="23">
        <v>14.466666666666669</v>
      </c>
      <c r="O28" s="23">
        <v>15.205000000000004</v>
      </c>
      <c r="P28" s="15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257</v>
      </c>
      <c r="C29" s="29"/>
      <c r="D29" s="11">
        <v>15.229999999999999</v>
      </c>
      <c r="E29" s="11">
        <v>15.337499999999999</v>
      </c>
      <c r="F29" s="11">
        <v>15.39</v>
      </c>
      <c r="G29" s="11">
        <v>15.24</v>
      </c>
      <c r="H29" s="11">
        <v>14.92</v>
      </c>
      <c r="I29" s="11">
        <v>15.130000000000003</v>
      </c>
      <c r="J29" s="11">
        <v>15.074999999999998</v>
      </c>
      <c r="K29" s="11">
        <v>15.745000000000001</v>
      </c>
      <c r="L29" s="11">
        <v>15.053588162091277</v>
      </c>
      <c r="M29" s="11">
        <v>15.585000000000001</v>
      </c>
      <c r="N29" s="11">
        <v>14.400000000000002</v>
      </c>
      <c r="O29" s="11">
        <v>15.200000000000001</v>
      </c>
      <c r="P29" s="152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24">
        <v>7.9183331579315605E-2</v>
      </c>
      <c r="E30" s="24">
        <v>5.3023579660372876E-2</v>
      </c>
      <c r="F30" s="24">
        <v>0.22003787552752518</v>
      </c>
      <c r="G30" s="24">
        <v>0.14896308267487024</v>
      </c>
      <c r="H30" s="24">
        <v>0.36999549546807575</v>
      </c>
      <c r="I30" s="24">
        <v>1.3662601021281081E-2</v>
      </c>
      <c r="J30" s="24">
        <v>8.2320511822186304E-2</v>
      </c>
      <c r="K30" s="24">
        <v>0.2271049683883353</v>
      </c>
      <c r="L30" s="24">
        <v>5.0314317752698887E-2</v>
      </c>
      <c r="M30" s="24">
        <v>0.34061219394887632</v>
      </c>
      <c r="N30" s="24">
        <v>0.17511900715418288</v>
      </c>
      <c r="O30" s="24">
        <v>2.2583179581272341E-2</v>
      </c>
      <c r="P30" s="205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30"/>
      <c r="B31" s="3" t="s">
        <v>86</v>
      </c>
      <c r="C31" s="29"/>
      <c r="D31" s="13">
        <v>5.200875637393472E-3</v>
      </c>
      <c r="E31" s="13">
        <v>3.4548675458786686E-3</v>
      </c>
      <c r="F31" s="13">
        <v>1.4373731662113786E-2</v>
      </c>
      <c r="G31" s="13">
        <v>9.777688393493288E-3</v>
      </c>
      <c r="H31" s="13">
        <v>2.4603490776997167E-2</v>
      </c>
      <c r="I31" s="13">
        <v>9.0321293662060911E-4</v>
      </c>
      <c r="J31" s="13">
        <v>5.4546998446506657E-3</v>
      </c>
      <c r="K31" s="13">
        <v>1.4399554161788142E-2</v>
      </c>
      <c r="L31" s="13">
        <v>3.3436747551075321E-3</v>
      </c>
      <c r="M31" s="13">
        <v>2.1794530912800016E-2</v>
      </c>
      <c r="N31" s="13">
        <v>1.210500049452877E-2</v>
      </c>
      <c r="O31" s="13">
        <v>1.485246930698608E-3</v>
      </c>
      <c r="P31" s="15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259</v>
      </c>
      <c r="C32" s="29"/>
      <c r="D32" s="13">
        <v>1.1993926978821623E-3</v>
      </c>
      <c r="E32" s="13">
        <v>9.25501999545153E-3</v>
      </c>
      <c r="F32" s="13">
        <v>6.6794112676569206E-3</v>
      </c>
      <c r="G32" s="13">
        <v>1.8569949262550178E-3</v>
      </c>
      <c r="H32" s="13">
        <v>-1.1075848898413621E-2</v>
      </c>
      <c r="I32" s="13">
        <v>-5.2670292144522124E-3</v>
      </c>
      <c r="J32" s="13">
        <v>-7.5686370137577619E-3</v>
      </c>
      <c r="K32" s="13">
        <v>3.714831451560574E-2</v>
      </c>
      <c r="L32" s="13">
        <v>-1.0465733166754365E-2</v>
      </c>
      <c r="M32" s="13">
        <v>2.7722682575592961E-2</v>
      </c>
      <c r="N32" s="13">
        <v>-4.8668776287069671E-2</v>
      </c>
      <c r="O32" s="13">
        <v>-1.1581175886354877E-4</v>
      </c>
      <c r="P32" s="152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46" t="s">
        <v>260</v>
      </c>
      <c r="C33" s="47"/>
      <c r="D33" s="45">
        <v>0.05</v>
      </c>
      <c r="E33" s="45">
        <v>0.7</v>
      </c>
      <c r="F33" s="45">
        <v>0.49</v>
      </c>
      <c r="G33" s="45">
        <v>0.11</v>
      </c>
      <c r="H33" s="45">
        <v>0.93</v>
      </c>
      <c r="I33" s="45">
        <v>0.47</v>
      </c>
      <c r="J33" s="45">
        <v>0.65</v>
      </c>
      <c r="K33" s="45">
        <v>2.93</v>
      </c>
      <c r="L33" s="45">
        <v>0.88</v>
      </c>
      <c r="M33" s="45">
        <v>2.1800000000000002</v>
      </c>
      <c r="N33" s="45">
        <v>3.94</v>
      </c>
      <c r="O33" s="45">
        <v>0.05</v>
      </c>
      <c r="P33" s="152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B34" s="3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BM34" s="55"/>
    </row>
    <row r="35" spans="1:65">
      <c r="BM35" s="55"/>
    </row>
    <row r="36" spans="1:65"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6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</sheetData>
  <dataConsolidate/>
  <conditionalFormatting sqref="B6:U9 B22:O27">
    <cfRule type="expression" dxfId="19" priority="6">
      <formula>AND($B6&lt;&gt;$B5,NOT(ISBLANK(INDIRECT(Anlyt_LabRefThisCol))))</formula>
    </cfRule>
  </conditionalFormatting>
  <conditionalFormatting sqref="C2:U15 C18:O33">
    <cfRule type="expression" dxfId="18" priority="4" stopIfTrue="1">
      <formula>AND(ISBLANK(INDIRECT(Anlyt_LabRefLastCol)),ISBLANK(INDIRECT(Anlyt_LabRefThisCol)))</formula>
    </cfRule>
    <cfRule type="expression" dxfId="1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490A-DA89-41A7-BC73-1436286D1AAB}">
  <sheetPr codeName="Sheet17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566</v>
      </c>
      <c r="BM1" s="28" t="s">
        <v>329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233</v>
      </c>
      <c r="E2" s="17" t="s">
        <v>233</v>
      </c>
      <c r="F2" s="15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283</v>
      </c>
      <c r="E3" s="151" t="s">
        <v>286</v>
      </c>
      <c r="F3" s="15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1" t="s">
        <v>99</v>
      </c>
      <c r="F4" s="15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8">
        <v>0.17</v>
      </c>
      <c r="E6" s="228">
        <v>0.14000000000000001</v>
      </c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30">
        <v>1</v>
      </c>
    </row>
    <row r="7" spans="1:66">
      <c r="A7" s="30"/>
      <c r="B7" s="19">
        <v>1</v>
      </c>
      <c r="C7" s="9">
        <v>2</v>
      </c>
      <c r="D7" s="24">
        <v>0.18</v>
      </c>
      <c r="E7" s="24">
        <v>0.14000000000000001</v>
      </c>
      <c r="F7" s="205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30">
        <v>15</v>
      </c>
    </row>
    <row r="8" spans="1:66">
      <c r="A8" s="30"/>
      <c r="B8" s="19">
        <v>1</v>
      </c>
      <c r="C8" s="9">
        <v>3</v>
      </c>
      <c r="D8" s="24">
        <v>0.15</v>
      </c>
      <c r="E8" s="24">
        <v>0.15</v>
      </c>
      <c r="F8" s="205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30">
        <v>16</v>
      </c>
    </row>
    <row r="9" spans="1:66">
      <c r="A9" s="30"/>
      <c r="B9" s="19">
        <v>1</v>
      </c>
      <c r="C9" s="9">
        <v>4</v>
      </c>
      <c r="D9" s="24">
        <v>0.15</v>
      </c>
      <c r="E9" s="24">
        <v>0.15</v>
      </c>
      <c r="F9" s="205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30">
        <v>0.15583333333333299</v>
      </c>
      <c r="BN9" s="28"/>
    </row>
    <row r="10" spans="1:66">
      <c r="A10" s="30"/>
      <c r="B10" s="19">
        <v>1</v>
      </c>
      <c r="C10" s="9">
        <v>5</v>
      </c>
      <c r="D10" s="24">
        <v>0.18</v>
      </c>
      <c r="E10" s="24">
        <v>0.14000000000000001</v>
      </c>
      <c r="F10" s="205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30">
        <v>21</v>
      </c>
    </row>
    <row r="11" spans="1:66">
      <c r="A11" s="30"/>
      <c r="B11" s="19">
        <v>1</v>
      </c>
      <c r="C11" s="9">
        <v>6</v>
      </c>
      <c r="D11" s="24">
        <v>0.18</v>
      </c>
      <c r="E11" s="24">
        <v>0.14000000000000001</v>
      </c>
      <c r="F11" s="205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256</v>
      </c>
      <c r="C12" s="12"/>
      <c r="D12" s="232">
        <v>0.16833333333333333</v>
      </c>
      <c r="E12" s="232">
        <v>0.14333333333333334</v>
      </c>
      <c r="F12" s="205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257</v>
      </c>
      <c r="C13" s="29"/>
      <c r="D13" s="24">
        <v>0.17499999999999999</v>
      </c>
      <c r="E13" s="24">
        <v>0.14000000000000001</v>
      </c>
      <c r="F13" s="205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258</v>
      </c>
      <c r="C14" s="29"/>
      <c r="D14" s="24">
        <v>1.4719601443879744E-2</v>
      </c>
      <c r="E14" s="24">
        <v>5.163977794943213E-3</v>
      </c>
      <c r="F14" s="205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8.7443176894335117E-2</v>
      </c>
      <c r="E15" s="13">
        <v>3.6027752057743348E-2</v>
      </c>
      <c r="F15" s="15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8.0213903743317827E-2</v>
      </c>
      <c r="E16" s="13">
        <v>-8.0213903743313386E-2</v>
      </c>
      <c r="F16" s="15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0.67</v>
      </c>
      <c r="E17" s="45">
        <v>0.67</v>
      </c>
      <c r="F17" s="15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567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5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0" t="s">
        <v>291</v>
      </c>
      <c r="E21" s="151" t="s">
        <v>292</v>
      </c>
      <c r="F21" s="151" t="s">
        <v>293</v>
      </c>
      <c r="G21" s="151" t="s">
        <v>279</v>
      </c>
      <c r="H21" s="151" t="s">
        <v>280</v>
      </c>
      <c r="I21" s="151" t="s">
        <v>294</v>
      </c>
      <c r="J21" s="151" t="s">
        <v>303</v>
      </c>
      <c r="K21" s="151" t="s">
        <v>295</v>
      </c>
      <c r="L21" s="151" t="s">
        <v>281</v>
      </c>
      <c r="M21" s="151" t="s">
        <v>282</v>
      </c>
      <c r="N21" s="151" t="s">
        <v>296</v>
      </c>
      <c r="O21" s="151" t="s">
        <v>283</v>
      </c>
      <c r="P21" s="151" t="s">
        <v>297</v>
      </c>
      <c r="Q21" s="151" t="s">
        <v>299</v>
      </c>
      <c r="R21" s="151" t="s">
        <v>300</v>
      </c>
      <c r="S21" s="151" t="s">
        <v>286</v>
      </c>
      <c r="T21" s="152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99</v>
      </c>
      <c r="O22" s="11" t="s">
        <v>99</v>
      </c>
      <c r="P22" s="11" t="s">
        <v>99</v>
      </c>
      <c r="Q22" s="11" t="s">
        <v>99</v>
      </c>
      <c r="R22" s="11" t="s">
        <v>99</v>
      </c>
      <c r="S22" s="11" t="s">
        <v>99</v>
      </c>
      <c r="T22" s="152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52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30.3</v>
      </c>
      <c r="E24" s="22">
        <v>29.37</v>
      </c>
      <c r="F24" s="22">
        <v>30</v>
      </c>
      <c r="G24" s="147">
        <v>31.506</v>
      </c>
      <c r="H24" s="22">
        <v>28.999999999999996</v>
      </c>
      <c r="I24" s="22">
        <v>28.800000000000004</v>
      </c>
      <c r="J24" s="22">
        <v>29.600000000000005</v>
      </c>
      <c r="K24" s="22">
        <v>28.300000000000004</v>
      </c>
      <c r="L24" s="22">
        <v>30.570000000000004</v>
      </c>
      <c r="M24" s="22">
        <v>29.31</v>
      </c>
      <c r="N24" s="22">
        <v>28.27</v>
      </c>
      <c r="O24" s="22">
        <v>30.260000000000005</v>
      </c>
      <c r="P24" s="22">
        <v>29.25</v>
      </c>
      <c r="Q24" s="22">
        <v>29.43</v>
      </c>
      <c r="R24" s="22">
        <v>29.299999999999997</v>
      </c>
      <c r="S24" s="22">
        <v>31.1</v>
      </c>
      <c r="T24" s="152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30.3</v>
      </c>
      <c r="E25" s="11">
        <v>29.9</v>
      </c>
      <c r="F25" s="11">
        <v>30.3</v>
      </c>
      <c r="G25" s="148">
        <v>31.390999999999998</v>
      </c>
      <c r="H25" s="11">
        <v>29.100000000000005</v>
      </c>
      <c r="I25" s="11">
        <v>29.2</v>
      </c>
      <c r="J25" s="11">
        <v>29.5</v>
      </c>
      <c r="K25" s="11">
        <v>28.9</v>
      </c>
      <c r="L25" s="11">
        <v>30.680000000000003</v>
      </c>
      <c r="M25" s="11">
        <v>29.82</v>
      </c>
      <c r="N25" s="11">
        <v>28.48</v>
      </c>
      <c r="O25" s="11">
        <v>30.5</v>
      </c>
      <c r="P25" s="11">
        <v>29.390670000000004</v>
      </c>
      <c r="Q25" s="11">
        <v>29.78</v>
      </c>
      <c r="R25" s="11">
        <v>29.5</v>
      </c>
      <c r="S25" s="11">
        <v>30.8</v>
      </c>
      <c r="T25" s="152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34</v>
      </c>
    </row>
    <row r="26" spans="1:65">
      <c r="A26" s="30"/>
      <c r="B26" s="19">
        <v>1</v>
      </c>
      <c r="C26" s="9">
        <v>3</v>
      </c>
      <c r="D26" s="11">
        <v>30.5</v>
      </c>
      <c r="E26" s="11">
        <v>29.410000000000004</v>
      </c>
      <c r="F26" s="11">
        <v>30.599999999999998</v>
      </c>
      <c r="G26" s="148">
        <v>31.666</v>
      </c>
      <c r="H26" s="11">
        <v>28.999999999999996</v>
      </c>
      <c r="I26" s="11">
        <v>29.4</v>
      </c>
      <c r="J26" s="11">
        <v>29.4</v>
      </c>
      <c r="K26" s="11">
        <v>29.4</v>
      </c>
      <c r="L26" s="11">
        <v>30.959999999999997</v>
      </c>
      <c r="M26" s="11">
        <v>29.82</v>
      </c>
      <c r="N26" s="11">
        <v>28.470000000000002</v>
      </c>
      <c r="O26" s="11">
        <v>30.510000000000005</v>
      </c>
      <c r="P26" s="11">
        <v>29.420721999999998</v>
      </c>
      <c r="Q26" s="11">
        <v>29.82</v>
      </c>
      <c r="R26" s="11">
        <v>29.5</v>
      </c>
      <c r="S26" s="11">
        <v>30.9</v>
      </c>
      <c r="T26" s="152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49">
        <v>32</v>
      </c>
      <c r="E27" s="11">
        <v>29.32</v>
      </c>
      <c r="F27" s="11">
        <v>30.4</v>
      </c>
      <c r="G27" s="148">
        <v>31.414999999999999</v>
      </c>
      <c r="H27" s="11">
        <v>28.999999999999996</v>
      </c>
      <c r="I27" s="11">
        <v>29.299999999999997</v>
      </c>
      <c r="J27" s="11">
        <v>29.299999999999997</v>
      </c>
      <c r="K27" s="11">
        <v>28.800000000000004</v>
      </c>
      <c r="L27" s="11">
        <v>30.680000000000003</v>
      </c>
      <c r="M27" s="11">
        <v>29.54</v>
      </c>
      <c r="N27" s="11">
        <v>28.28</v>
      </c>
      <c r="O27" s="11">
        <v>30.86</v>
      </c>
      <c r="P27" s="11">
        <v>29.299999999999997</v>
      </c>
      <c r="Q27" s="11">
        <v>29.73</v>
      </c>
      <c r="R27" s="11">
        <v>29.2</v>
      </c>
      <c r="S27" s="11">
        <v>31</v>
      </c>
      <c r="T27" s="152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29.673260711111105</v>
      </c>
    </row>
    <row r="28" spans="1:65">
      <c r="A28" s="30"/>
      <c r="B28" s="19">
        <v>1</v>
      </c>
      <c r="C28" s="9">
        <v>5</v>
      </c>
      <c r="D28" s="11">
        <v>30.2</v>
      </c>
      <c r="E28" s="11">
        <v>29.78</v>
      </c>
      <c r="F28" s="11">
        <v>30.4</v>
      </c>
      <c r="G28" s="148">
        <v>31.544</v>
      </c>
      <c r="H28" s="11">
        <v>29.2</v>
      </c>
      <c r="I28" s="11">
        <v>29.4</v>
      </c>
      <c r="J28" s="11">
        <v>29.9</v>
      </c>
      <c r="K28" s="11">
        <v>29.299999999999997</v>
      </c>
      <c r="L28" s="11">
        <v>30.740000000000002</v>
      </c>
      <c r="M28" s="11">
        <v>29.330000000000002</v>
      </c>
      <c r="N28" s="11">
        <v>28.49</v>
      </c>
      <c r="O28" s="11">
        <v>30.5</v>
      </c>
      <c r="P28" s="11">
        <v>29.397089999999999</v>
      </c>
      <c r="Q28" s="11">
        <v>29.439999999999998</v>
      </c>
      <c r="R28" s="11">
        <v>29.299999999999997</v>
      </c>
      <c r="S28" s="11">
        <v>30.099999999999998</v>
      </c>
      <c r="T28" s="152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36</v>
      </c>
    </row>
    <row r="29" spans="1:65">
      <c r="A29" s="30"/>
      <c r="B29" s="19">
        <v>1</v>
      </c>
      <c r="C29" s="9">
        <v>6</v>
      </c>
      <c r="D29" s="11">
        <v>29.299999999999997</v>
      </c>
      <c r="E29" s="11">
        <v>29.38</v>
      </c>
      <c r="F29" s="11">
        <v>30.5</v>
      </c>
      <c r="G29" s="148">
        <v>31.602000000000004</v>
      </c>
      <c r="H29" s="11">
        <v>29.2</v>
      </c>
      <c r="I29" s="11">
        <v>29.600000000000005</v>
      </c>
      <c r="J29" s="11">
        <v>29.100000000000005</v>
      </c>
      <c r="K29" s="11">
        <v>29.2</v>
      </c>
      <c r="L29" s="11">
        <v>30.79</v>
      </c>
      <c r="M29" s="11">
        <v>28.83</v>
      </c>
      <c r="N29" s="11">
        <v>28.38</v>
      </c>
      <c r="O29" s="11">
        <v>30.55</v>
      </c>
      <c r="P29" s="11">
        <v>29.414982000000002</v>
      </c>
      <c r="Q29" s="11">
        <v>29.719999999999995</v>
      </c>
      <c r="R29" s="11">
        <v>29.100000000000005</v>
      </c>
      <c r="S29" s="11">
        <v>31.1</v>
      </c>
      <c r="T29" s="15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256</v>
      </c>
      <c r="C30" s="12"/>
      <c r="D30" s="23">
        <v>30.433333333333326</v>
      </c>
      <c r="E30" s="23">
        <v>29.526666666666667</v>
      </c>
      <c r="F30" s="23">
        <v>30.366666666666664</v>
      </c>
      <c r="G30" s="23">
        <v>31.520666666666671</v>
      </c>
      <c r="H30" s="23">
        <v>29.083333333333329</v>
      </c>
      <c r="I30" s="23">
        <v>29.283333333333331</v>
      </c>
      <c r="J30" s="23">
        <v>29.466666666666665</v>
      </c>
      <c r="K30" s="23">
        <v>28.983333333333331</v>
      </c>
      <c r="L30" s="23">
        <v>30.736666666666668</v>
      </c>
      <c r="M30" s="23">
        <v>29.441666666666663</v>
      </c>
      <c r="N30" s="23">
        <v>28.395</v>
      </c>
      <c r="O30" s="23">
        <v>30.53</v>
      </c>
      <c r="P30" s="23">
        <v>29.362244</v>
      </c>
      <c r="Q30" s="23">
        <v>29.653333333333332</v>
      </c>
      <c r="R30" s="23">
        <v>29.316666666666666</v>
      </c>
      <c r="S30" s="23">
        <v>30.833333333333332</v>
      </c>
      <c r="T30" s="15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257</v>
      </c>
      <c r="C31" s="29"/>
      <c r="D31" s="11">
        <v>30.3</v>
      </c>
      <c r="E31" s="11">
        <v>29.395000000000003</v>
      </c>
      <c r="F31" s="11">
        <v>30.4</v>
      </c>
      <c r="G31" s="11">
        <v>31.524999999999999</v>
      </c>
      <c r="H31" s="11">
        <v>29.05</v>
      </c>
      <c r="I31" s="11">
        <v>29.349999999999998</v>
      </c>
      <c r="J31" s="11">
        <v>29.45</v>
      </c>
      <c r="K31" s="11">
        <v>29.049999999999997</v>
      </c>
      <c r="L31" s="11">
        <v>30.71</v>
      </c>
      <c r="M31" s="11">
        <v>29.435000000000002</v>
      </c>
      <c r="N31" s="11">
        <v>28.425000000000001</v>
      </c>
      <c r="O31" s="11">
        <v>30.505000000000003</v>
      </c>
      <c r="P31" s="11">
        <v>29.393880000000003</v>
      </c>
      <c r="Q31" s="11">
        <v>29.724999999999998</v>
      </c>
      <c r="R31" s="11">
        <v>29.299999999999997</v>
      </c>
      <c r="S31" s="11">
        <v>30.95</v>
      </c>
      <c r="T31" s="15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258</v>
      </c>
      <c r="C32" s="29"/>
      <c r="D32" s="24">
        <v>0.8755950357709138</v>
      </c>
      <c r="E32" s="24">
        <v>0.24735938766633939</v>
      </c>
      <c r="F32" s="24">
        <v>0.20655911179772826</v>
      </c>
      <c r="G32" s="24">
        <v>0.10627825114606913</v>
      </c>
      <c r="H32" s="24">
        <v>9.8319208025019145E-2</v>
      </c>
      <c r="I32" s="24">
        <v>0.27141603981096318</v>
      </c>
      <c r="J32" s="24">
        <v>0.27325202042558844</v>
      </c>
      <c r="K32" s="24">
        <v>0.40702170294305506</v>
      </c>
      <c r="L32" s="24">
        <v>0.13185851002747606</v>
      </c>
      <c r="M32" s="24">
        <v>0.37413455689987679</v>
      </c>
      <c r="N32" s="24">
        <v>0.10094552986635912</v>
      </c>
      <c r="O32" s="24">
        <v>0.19204166214652316</v>
      </c>
      <c r="P32" s="24">
        <v>7.027984830945555E-2</v>
      </c>
      <c r="Q32" s="24">
        <v>0.17293544074788966</v>
      </c>
      <c r="R32" s="24">
        <v>0.16020819787597107</v>
      </c>
      <c r="S32" s="24">
        <v>0.37771241264574235</v>
      </c>
      <c r="T32" s="205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86</v>
      </c>
      <c r="C33" s="29"/>
      <c r="D33" s="13">
        <v>2.8770921219197613E-2</v>
      </c>
      <c r="E33" s="13">
        <v>8.3774911153648469E-3</v>
      </c>
      <c r="F33" s="13">
        <v>6.8021661404301303E-3</v>
      </c>
      <c r="G33" s="13">
        <v>3.371700613758247E-3</v>
      </c>
      <c r="H33" s="13">
        <v>3.3806031412614039E-3</v>
      </c>
      <c r="I33" s="13">
        <v>9.268618320237787E-3</v>
      </c>
      <c r="J33" s="13">
        <v>9.2732586117281156E-3</v>
      </c>
      <c r="K33" s="13">
        <v>1.404330199918534E-2</v>
      </c>
      <c r="L33" s="13">
        <v>4.2899417642601467E-3</v>
      </c>
      <c r="M33" s="13">
        <v>1.2707655484852878E-2</v>
      </c>
      <c r="N33" s="13">
        <v>3.5550459540890692E-3</v>
      </c>
      <c r="O33" s="13">
        <v>6.2902607974622713E-3</v>
      </c>
      <c r="P33" s="13">
        <v>2.3935448635824821E-3</v>
      </c>
      <c r="Q33" s="13">
        <v>5.8319056007606679E-3</v>
      </c>
      <c r="R33" s="13">
        <v>5.4647480799080526E-3</v>
      </c>
      <c r="S33" s="13">
        <v>1.2250132302024076E-2</v>
      </c>
      <c r="T33" s="152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259</v>
      </c>
      <c r="C34" s="29"/>
      <c r="D34" s="13">
        <v>2.5614732051931544E-2</v>
      </c>
      <c r="E34" s="13">
        <v>-4.9402742041607661E-3</v>
      </c>
      <c r="F34" s="13">
        <v>2.3368040415454372E-2</v>
      </c>
      <c r="G34" s="13">
        <v>6.2258272642878421E-2</v>
      </c>
      <c r="H34" s="13">
        <v>-1.9880773586735567E-2</v>
      </c>
      <c r="I34" s="13">
        <v>-1.3140698677303275E-2</v>
      </c>
      <c r="J34" s="13">
        <v>-6.9622966769904426E-3</v>
      </c>
      <c r="K34" s="13">
        <v>-2.3250811041451658E-2</v>
      </c>
      <c r="L34" s="13">
        <v>3.5837178997904173E-2</v>
      </c>
      <c r="M34" s="13">
        <v>-7.8048060406695763E-3</v>
      </c>
      <c r="N34" s="13">
        <v>-4.3077864733364613E-2</v>
      </c>
      <c r="O34" s="13">
        <v>2.8872434924824164E-2</v>
      </c>
      <c r="P34" s="13">
        <v>-1.0481379654870393E-2</v>
      </c>
      <c r="Q34" s="13">
        <v>-6.7156009485369594E-4</v>
      </c>
      <c r="R34" s="13">
        <v>-1.2017352859064578E-2</v>
      </c>
      <c r="S34" s="13">
        <v>3.9094881870796128E-2</v>
      </c>
      <c r="T34" s="152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260</v>
      </c>
      <c r="C35" s="47"/>
      <c r="D35" s="45">
        <v>1.36</v>
      </c>
      <c r="E35" s="45">
        <v>0.04</v>
      </c>
      <c r="F35" s="45">
        <v>1.27</v>
      </c>
      <c r="G35" s="45">
        <v>2.95</v>
      </c>
      <c r="H35" s="45">
        <v>0.6</v>
      </c>
      <c r="I35" s="45">
        <v>0.31</v>
      </c>
      <c r="J35" s="45">
        <v>0.04</v>
      </c>
      <c r="K35" s="45">
        <v>0.75</v>
      </c>
      <c r="L35" s="45">
        <v>1.8</v>
      </c>
      <c r="M35" s="45">
        <v>0.08</v>
      </c>
      <c r="N35" s="45">
        <v>1.6</v>
      </c>
      <c r="O35" s="45">
        <v>1.5</v>
      </c>
      <c r="P35" s="45">
        <v>0.2</v>
      </c>
      <c r="Q35" s="45">
        <v>0.23</v>
      </c>
      <c r="R35" s="45">
        <v>0.26</v>
      </c>
      <c r="S35" s="45">
        <v>1.95</v>
      </c>
      <c r="T35" s="152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S29">
    <cfRule type="expression" dxfId="16" priority="6">
      <formula>AND($B6&lt;&gt;$B5,NOT(ISBLANK(INDIRECT(Anlyt_LabRefThisCol))))</formula>
    </cfRule>
  </conditionalFormatting>
  <conditionalFormatting sqref="C2:E17 C20:S35">
    <cfRule type="expression" dxfId="15" priority="4" stopIfTrue="1">
      <formula>AND(ISBLANK(INDIRECT(Anlyt_LabRefLastCol)),ISBLANK(INDIRECT(Anlyt_LabRefThisCol)))</formula>
    </cfRule>
    <cfRule type="expression" dxfId="1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182D-100C-4603-BE78-580566C86153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568</v>
      </c>
      <c r="BM1" s="28" t="s">
        <v>66</v>
      </c>
    </row>
    <row r="2" spans="1:66" ht="15">
      <c r="A2" s="25" t="s">
        <v>53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5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291</v>
      </c>
      <c r="E3" s="151" t="s">
        <v>292</v>
      </c>
      <c r="F3" s="151" t="s">
        <v>279</v>
      </c>
      <c r="G3" s="151" t="s">
        <v>280</v>
      </c>
      <c r="H3" s="151" t="s">
        <v>294</v>
      </c>
      <c r="I3" s="151" t="s">
        <v>303</v>
      </c>
      <c r="J3" s="151" t="s">
        <v>295</v>
      </c>
      <c r="K3" s="151" t="s">
        <v>281</v>
      </c>
      <c r="L3" s="151" t="s">
        <v>282</v>
      </c>
      <c r="M3" s="151" t="s">
        <v>283</v>
      </c>
      <c r="N3" s="151" t="s">
        <v>297</v>
      </c>
      <c r="O3" s="151" t="s">
        <v>298</v>
      </c>
      <c r="P3" s="151" t="s">
        <v>284</v>
      </c>
      <c r="Q3" s="151" t="s">
        <v>285</v>
      </c>
      <c r="R3" s="151" t="s">
        <v>299</v>
      </c>
      <c r="S3" s="151" t="s">
        <v>300</v>
      </c>
      <c r="T3" s="1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335</v>
      </c>
      <c r="E4" s="11" t="s">
        <v>335</v>
      </c>
      <c r="F4" s="11" t="s">
        <v>335</v>
      </c>
      <c r="G4" s="11" t="s">
        <v>335</v>
      </c>
      <c r="H4" s="11" t="s">
        <v>335</v>
      </c>
      <c r="I4" s="11" t="s">
        <v>335</v>
      </c>
      <c r="J4" s="11" t="s">
        <v>335</v>
      </c>
      <c r="K4" s="11" t="s">
        <v>336</v>
      </c>
      <c r="L4" s="11" t="s">
        <v>335</v>
      </c>
      <c r="M4" s="11" t="s">
        <v>273</v>
      </c>
      <c r="N4" s="11" t="s">
        <v>335</v>
      </c>
      <c r="O4" s="11" t="s">
        <v>335</v>
      </c>
      <c r="P4" s="11" t="s">
        <v>335</v>
      </c>
      <c r="Q4" s="11" t="s">
        <v>335</v>
      </c>
      <c r="R4" s="11" t="s">
        <v>336</v>
      </c>
      <c r="S4" s="11" t="s">
        <v>335</v>
      </c>
      <c r="T4" s="15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276</v>
      </c>
      <c r="E5" s="26" t="s">
        <v>276</v>
      </c>
      <c r="F5" s="26" t="s">
        <v>337</v>
      </c>
      <c r="G5" s="26" t="s">
        <v>276</v>
      </c>
      <c r="H5" s="26" t="s">
        <v>276</v>
      </c>
      <c r="I5" s="26" t="s">
        <v>276</v>
      </c>
      <c r="J5" s="26" t="s">
        <v>276</v>
      </c>
      <c r="K5" s="26" t="s">
        <v>338</v>
      </c>
      <c r="L5" s="26" t="s">
        <v>276</v>
      </c>
      <c r="M5" s="26" t="s">
        <v>266</v>
      </c>
      <c r="N5" s="26" t="s">
        <v>278</v>
      </c>
      <c r="O5" s="26" t="s">
        <v>339</v>
      </c>
      <c r="P5" s="26" t="s">
        <v>276</v>
      </c>
      <c r="Q5" s="26" t="s">
        <v>276</v>
      </c>
      <c r="R5" s="26" t="s">
        <v>337</v>
      </c>
      <c r="S5" s="26" t="s">
        <v>288</v>
      </c>
      <c r="T5" s="15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1.1599999999999999</v>
      </c>
      <c r="E6" s="22">
        <v>0.96899999999999997</v>
      </c>
      <c r="F6" s="22">
        <v>1.05</v>
      </c>
      <c r="G6" s="22">
        <v>1.085</v>
      </c>
      <c r="H6" s="22">
        <v>0.98299999999999998</v>
      </c>
      <c r="I6" s="22">
        <v>1.135</v>
      </c>
      <c r="J6" s="22">
        <v>1.0699999999999998</v>
      </c>
      <c r="K6" s="22">
        <v>1.0669999999999999</v>
      </c>
      <c r="L6" s="22">
        <v>0.89</v>
      </c>
      <c r="M6" s="22">
        <v>0.93</v>
      </c>
      <c r="N6" s="22">
        <v>1.0839303581629172</v>
      </c>
      <c r="O6" s="22">
        <v>1.1989327813136148</v>
      </c>
      <c r="P6" s="22">
        <v>1.0549999999999999</v>
      </c>
      <c r="Q6" s="22">
        <v>1.0900000000000001</v>
      </c>
      <c r="R6" s="22">
        <v>1.0469999999999999</v>
      </c>
      <c r="S6" s="22">
        <v>1</v>
      </c>
      <c r="T6" s="15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1.04</v>
      </c>
      <c r="E7" s="11">
        <v>0.97499999999999998</v>
      </c>
      <c r="F7" s="11">
        <v>1.02</v>
      </c>
      <c r="G7" s="11">
        <v>1.0900000000000001</v>
      </c>
      <c r="H7" s="11">
        <v>1.08</v>
      </c>
      <c r="I7" s="11">
        <v>1.095</v>
      </c>
      <c r="J7" s="11">
        <v>1.01</v>
      </c>
      <c r="K7" s="11">
        <v>1.073</v>
      </c>
      <c r="L7" s="11">
        <v>0.97000000000000008</v>
      </c>
      <c r="M7" s="11">
        <v>1.006</v>
      </c>
      <c r="N7" s="11">
        <v>1.086387843576839</v>
      </c>
      <c r="O7" s="11">
        <v>1.2030061963507499</v>
      </c>
      <c r="P7" s="11">
        <v>1.05</v>
      </c>
      <c r="Q7" s="11">
        <v>1.2</v>
      </c>
      <c r="R7" s="11">
        <v>1.0529999999999999</v>
      </c>
      <c r="S7" s="11">
        <v>1</v>
      </c>
      <c r="T7" s="15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35</v>
      </c>
    </row>
    <row r="8" spans="1:66">
      <c r="A8" s="30"/>
      <c r="B8" s="19">
        <v>1</v>
      </c>
      <c r="C8" s="9">
        <v>3</v>
      </c>
      <c r="D8" s="11">
        <v>1.0900000000000001</v>
      </c>
      <c r="E8" s="11">
        <v>1.014</v>
      </c>
      <c r="F8" s="11">
        <v>1.04</v>
      </c>
      <c r="G8" s="11">
        <v>1.1100000000000001</v>
      </c>
      <c r="H8" s="11">
        <v>1.085</v>
      </c>
      <c r="I8" s="11">
        <v>1.0900000000000001</v>
      </c>
      <c r="J8" s="11">
        <v>1.03</v>
      </c>
      <c r="K8" s="11">
        <v>1.0759999999999998</v>
      </c>
      <c r="L8" s="11">
        <v>0.98</v>
      </c>
      <c r="M8" s="11">
        <v>1.137</v>
      </c>
      <c r="N8" s="11">
        <v>1.1063355930907774</v>
      </c>
      <c r="O8" s="11">
        <v>1.19802799161482</v>
      </c>
      <c r="P8" s="11">
        <v>1.06</v>
      </c>
      <c r="Q8" s="11">
        <v>1.21</v>
      </c>
      <c r="R8" s="11">
        <v>1.0469999999999999</v>
      </c>
      <c r="S8" s="11">
        <v>1</v>
      </c>
      <c r="T8" s="15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1.18</v>
      </c>
      <c r="E9" s="11">
        <v>0.95600000000000007</v>
      </c>
      <c r="F9" s="11">
        <v>1.0900000000000001</v>
      </c>
      <c r="G9" s="11">
        <v>1.1100000000000001</v>
      </c>
      <c r="H9" s="11">
        <v>1.06</v>
      </c>
      <c r="I9" s="11">
        <v>1.105</v>
      </c>
      <c r="J9" s="11">
        <v>0.97000000000000008</v>
      </c>
      <c r="K9" s="11">
        <v>1.0759999999999998</v>
      </c>
      <c r="L9" s="11">
        <v>0.93</v>
      </c>
      <c r="M9" s="11">
        <v>1.157</v>
      </c>
      <c r="N9" s="11">
        <v>1.1001151495625698</v>
      </c>
      <c r="O9" s="11">
        <v>1.1922705513451322</v>
      </c>
      <c r="P9" s="11">
        <v>1.07</v>
      </c>
      <c r="Q9" s="11">
        <v>1.1299999999999999</v>
      </c>
      <c r="R9" s="11">
        <v>1.0429999999999999</v>
      </c>
      <c r="S9" s="11">
        <v>1</v>
      </c>
      <c r="T9" s="15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1.0664643806390559</v>
      </c>
      <c r="BN9" s="28"/>
    </row>
    <row r="10" spans="1:66">
      <c r="A10" s="30"/>
      <c r="B10" s="19">
        <v>1</v>
      </c>
      <c r="C10" s="9">
        <v>5</v>
      </c>
      <c r="D10" s="11">
        <v>1.1399999999999999</v>
      </c>
      <c r="E10" s="11">
        <v>1.0309999999999999</v>
      </c>
      <c r="F10" s="11">
        <v>1.05</v>
      </c>
      <c r="G10" s="11">
        <v>1.085</v>
      </c>
      <c r="H10" s="11">
        <v>1.08</v>
      </c>
      <c r="I10" s="11">
        <v>1.1200000000000001</v>
      </c>
      <c r="J10" s="11">
        <v>0.97000000000000008</v>
      </c>
      <c r="K10" s="11">
        <v>1.0669999999999999</v>
      </c>
      <c r="L10" s="11">
        <v>0.9900000000000001</v>
      </c>
      <c r="M10" s="11">
        <v>1.0780000000000001</v>
      </c>
      <c r="N10" s="11">
        <v>1.0683041596903857</v>
      </c>
      <c r="O10" s="11">
        <v>1.2025668413291499</v>
      </c>
      <c r="P10" s="11">
        <v>1.095</v>
      </c>
      <c r="Q10" s="11">
        <v>1.085</v>
      </c>
      <c r="R10" s="11">
        <v>1.0529999999999999</v>
      </c>
      <c r="S10" s="11">
        <v>1</v>
      </c>
      <c r="T10" s="152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38</v>
      </c>
    </row>
    <row r="11" spans="1:66">
      <c r="A11" s="30"/>
      <c r="B11" s="19">
        <v>1</v>
      </c>
      <c r="C11" s="9">
        <v>6</v>
      </c>
      <c r="D11" s="11">
        <v>1.19</v>
      </c>
      <c r="E11" s="11">
        <v>0.97499999999999998</v>
      </c>
      <c r="F11" s="11">
        <v>1.07</v>
      </c>
      <c r="G11" s="11">
        <v>1.1299999999999999</v>
      </c>
      <c r="H11" s="11">
        <v>1.075</v>
      </c>
      <c r="I11" s="11">
        <v>1.1000000000000001</v>
      </c>
      <c r="J11" s="11">
        <v>1</v>
      </c>
      <c r="K11" s="11">
        <v>1.0720000000000001</v>
      </c>
      <c r="L11" s="11">
        <v>1.01</v>
      </c>
      <c r="M11" s="11">
        <v>0.95</v>
      </c>
      <c r="N11" s="11">
        <v>1.0578078834141278</v>
      </c>
      <c r="O11" s="11">
        <v>1.2008951918982742</v>
      </c>
      <c r="P11" s="11">
        <v>1.06</v>
      </c>
      <c r="Q11" s="11">
        <v>1.1200000000000001</v>
      </c>
      <c r="R11" s="11">
        <v>1.0469999999999999</v>
      </c>
      <c r="S11" s="11">
        <v>1</v>
      </c>
      <c r="T11" s="152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256</v>
      </c>
      <c r="C12" s="12"/>
      <c r="D12" s="23">
        <v>1.1333333333333331</v>
      </c>
      <c r="E12" s="23">
        <v>0.98666666666666669</v>
      </c>
      <c r="F12" s="23">
        <v>1.0533333333333335</v>
      </c>
      <c r="G12" s="23">
        <v>1.1016666666666668</v>
      </c>
      <c r="H12" s="23">
        <v>1.0605</v>
      </c>
      <c r="I12" s="23">
        <v>1.1075000000000002</v>
      </c>
      <c r="J12" s="23">
        <v>1.0083333333333333</v>
      </c>
      <c r="K12" s="23">
        <v>1.0718333333333332</v>
      </c>
      <c r="L12" s="23">
        <v>0.96166666666666656</v>
      </c>
      <c r="M12" s="23">
        <v>1.0430000000000001</v>
      </c>
      <c r="N12" s="23">
        <v>1.0838134979162695</v>
      </c>
      <c r="O12" s="23">
        <v>1.1992832589752902</v>
      </c>
      <c r="P12" s="23">
        <v>1.0650000000000002</v>
      </c>
      <c r="Q12" s="23">
        <v>1.1391666666666667</v>
      </c>
      <c r="R12" s="23">
        <v>1.0483333333333331</v>
      </c>
      <c r="S12" s="23">
        <v>1</v>
      </c>
      <c r="T12" s="15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257</v>
      </c>
      <c r="C13" s="29"/>
      <c r="D13" s="11">
        <v>1.1499999999999999</v>
      </c>
      <c r="E13" s="11">
        <v>0.97499999999999998</v>
      </c>
      <c r="F13" s="11">
        <v>1.05</v>
      </c>
      <c r="G13" s="11">
        <v>1.1000000000000001</v>
      </c>
      <c r="H13" s="11">
        <v>1.0775000000000001</v>
      </c>
      <c r="I13" s="11">
        <v>1.1025</v>
      </c>
      <c r="J13" s="11">
        <v>1.0049999999999999</v>
      </c>
      <c r="K13" s="11">
        <v>1.0725</v>
      </c>
      <c r="L13" s="11">
        <v>0.97500000000000009</v>
      </c>
      <c r="M13" s="11">
        <v>1.042</v>
      </c>
      <c r="N13" s="11">
        <v>1.0851591008698782</v>
      </c>
      <c r="O13" s="11">
        <v>1.1999139866059445</v>
      </c>
      <c r="P13" s="11">
        <v>1.06</v>
      </c>
      <c r="Q13" s="11">
        <v>1.125</v>
      </c>
      <c r="R13" s="11">
        <v>1.0469999999999999</v>
      </c>
      <c r="S13" s="11">
        <v>1</v>
      </c>
      <c r="T13" s="152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258</v>
      </c>
      <c r="C14" s="29"/>
      <c r="D14" s="24">
        <v>5.7850381733110974E-2</v>
      </c>
      <c r="E14" s="24">
        <v>2.9111280745900973E-2</v>
      </c>
      <c r="F14" s="24">
        <v>2.4221202832779953E-2</v>
      </c>
      <c r="G14" s="24">
        <v>1.8073922282301268E-2</v>
      </c>
      <c r="H14" s="24">
        <v>3.8929423319643469E-2</v>
      </c>
      <c r="I14" s="24">
        <v>1.695582495781317E-2</v>
      </c>
      <c r="J14" s="24">
        <v>3.8166302763912835E-2</v>
      </c>
      <c r="K14" s="24">
        <v>4.0702170294305354E-3</v>
      </c>
      <c r="L14" s="24">
        <v>4.4007575105505042E-2</v>
      </c>
      <c r="M14" s="24">
        <v>9.5753851097488518E-2</v>
      </c>
      <c r="N14" s="24">
        <v>1.8419886466442312E-2</v>
      </c>
      <c r="O14" s="24">
        <v>3.9526472791800099E-3</v>
      </c>
      <c r="P14" s="24">
        <v>1.6124515496597085E-2</v>
      </c>
      <c r="Q14" s="24">
        <v>5.3890320714082444E-2</v>
      </c>
      <c r="R14" s="24">
        <v>3.9327683210007031E-3</v>
      </c>
      <c r="S14" s="24">
        <v>0</v>
      </c>
      <c r="T14" s="205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5.1044454470392048E-2</v>
      </c>
      <c r="E15" s="13">
        <v>2.9504676431656392E-2</v>
      </c>
      <c r="F15" s="13">
        <v>2.2994812815930334E-2</v>
      </c>
      <c r="G15" s="13">
        <v>1.6405980891650167E-2</v>
      </c>
      <c r="H15" s="13">
        <v>3.6708555699805252E-2</v>
      </c>
      <c r="I15" s="13">
        <v>1.5309999961908053E-2</v>
      </c>
      <c r="J15" s="13">
        <v>3.7850878774128432E-2</v>
      </c>
      <c r="K15" s="13">
        <v>3.7974346410485486E-3</v>
      </c>
      <c r="L15" s="13">
        <v>4.5761776539519981E-2</v>
      </c>
      <c r="M15" s="13">
        <v>9.1806185136614094E-2</v>
      </c>
      <c r="N15" s="13">
        <v>1.6995439253945654E-2</v>
      </c>
      <c r="O15" s="13">
        <v>3.2958412865341678E-3</v>
      </c>
      <c r="P15" s="13">
        <v>1.5140390137649843E-2</v>
      </c>
      <c r="Q15" s="13">
        <v>4.7306792141111144E-2</v>
      </c>
      <c r="R15" s="13">
        <v>3.7514483189195905E-3</v>
      </c>
      <c r="S15" s="13">
        <v>0</v>
      </c>
      <c r="T15" s="15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6.2701534067370668E-2</v>
      </c>
      <c r="E16" s="13">
        <v>-7.4824546811935844E-2</v>
      </c>
      <c r="F16" s="13">
        <v>-1.2312691866796288E-2</v>
      </c>
      <c r="G16" s="13">
        <v>3.3008402968429884E-2</v>
      </c>
      <c r="H16" s="13">
        <v>-5.5926674601939341E-3</v>
      </c>
      <c r="I16" s="13">
        <v>3.8478190276129531E-2</v>
      </c>
      <c r="J16" s="13">
        <v>-5.4508193954765582E-2</v>
      </c>
      <c r="K16" s="13">
        <v>5.0343478804797392E-3</v>
      </c>
      <c r="L16" s="13">
        <v>-9.8266492416363316E-2</v>
      </c>
      <c r="M16" s="13">
        <v>-2.2002029383292876E-2</v>
      </c>
      <c r="N16" s="13">
        <v>1.6267882539890755E-2</v>
      </c>
      <c r="O16" s="13">
        <v>0.1245413168479621</v>
      </c>
      <c r="P16" s="13">
        <v>-1.3731172513968826E-3</v>
      </c>
      <c r="Q16" s="13">
        <v>6.8171321375070537E-2</v>
      </c>
      <c r="R16" s="13">
        <v>-1.7001080987682049E-2</v>
      </c>
      <c r="S16" s="13">
        <v>-6.2322175822907999E-2</v>
      </c>
      <c r="T16" s="15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1.1399999999999999</v>
      </c>
      <c r="E17" s="45">
        <v>1.23</v>
      </c>
      <c r="F17" s="45">
        <v>0.15</v>
      </c>
      <c r="G17" s="45">
        <v>0.63</v>
      </c>
      <c r="H17" s="45">
        <v>0.04</v>
      </c>
      <c r="I17" s="45">
        <v>0.72</v>
      </c>
      <c r="J17" s="45">
        <v>0.88</v>
      </c>
      <c r="K17" s="45">
        <v>0.15</v>
      </c>
      <c r="L17" s="45">
        <v>1.63</v>
      </c>
      <c r="M17" s="45">
        <v>0.32</v>
      </c>
      <c r="N17" s="45">
        <v>0.34</v>
      </c>
      <c r="O17" s="45">
        <v>2.2000000000000002</v>
      </c>
      <c r="P17" s="45">
        <v>0.04</v>
      </c>
      <c r="Q17" s="45">
        <v>1.23</v>
      </c>
      <c r="R17" s="45">
        <v>0.23</v>
      </c>
      <c r="S17" s="45">
        <v>1.01</v>
      </c>
      <c r="T17" s="15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S11">
    <cfRule type="expression" dxfId="13" priority="3">
      <formula>AND($B6&lt;&gt;$B5,NOT(ISBLANK(INDIRECT(Anlyt_LabRefThisCol))))</formula>
    </cfRule>
  </conditionalFormatting>
  <conditionalFormatting sqref="C2:S17">
    <cfRule type="expression" dxfId="12" priority="1" stopIfTrue="1">
      <formula>AND(ISBLANK(INDIRECT(Anlyt_LabRefLastCol)),ISBLANK(INDIRECT(Anlyt_LabRefThisCol)))</formula>
    </cfRule>
    <cfRule type="expression" dxfId="1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FA4E-D14D-44C3-9AB4-2C42E1D423F6}">
  <sheetPr codeName="Sheet19"/>
  <dimension ref="A1:BN11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569</v>
      </c>
      <c r="BM1" s="28" t="s">
        <v>329</v>
      </c>
    </row>
    <row r="2" spans="1:66" ht="15">
      <c r="A2" s="25" t="s">
        <v>201</v>
      </c>
      <c r="B2" s="18" t="s">
        <v>111</v>
      </c>
      <c r="C2" s="15" t="s">
        <v>112</v>
      </c>
      <c r="D2" s="16" t="s">
        <v>233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301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100</v>
      </c>
      <c r="E6" s="218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100</v>
      </c>
      <c r="E7" s="218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6</v>
      </c>
    </row>
    <row r="8" spans="1:66">
      <c r="A8" s="30"/>
      <c r="B8" s="19">
        <v>1</v>
      </c>
      <c r="C8" s="9">
        <v>3</v>
      </c>
      <c r="D8" s="221">
        <v>120</v>
      </c>
      <c r="E8" s="218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80</v>
      </c>
      <c r="E9" s="218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98</v>
      </c>
      <c r="BN9" s="28"/>
    </row>
    <row r="10" spans="1:66">
      <c r="A10" s="30"/>
      <c r="B10" s="19">
        <v>1</v>
      </c>
      <c r="C10" s="9">
        <v>5</v>
      </c>
      <c r="D10" s="221">
        <v>90</v>
      </c>
      <c r="E10" s="218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23</v>
      </c>
    </row>
    <row r="11" spans="1:66">
      <c r="A11" s="30"/>
      <c r="B11" s="20" t="s">
        <v>256</v>
      </c>
      <c r="C11" s="12"/>
      <c r="D11" s="224">
        <v>98</v>
      </c>
      <c r="E11" s="218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3"/>
    </row>
    <row r="12" spans="1:66">
      <c r="A12" s="30"/>
      <c r="B12" s="3" t="s">
        <v>257</v>
      </c>
      <c r="C12" s="29"/>
      <c r="D12" s="221">
        <v>100</v>
      </c>
      <c r="E12" s="218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3"/>
    </row>
    <row r="13" spans="1:66">
      <c r="A13" s="30"/>
      <c r="B13" s="3" t="s">
        <v>258</v>
      </c>
      <c r="C13" s="29"/>
      <c r="D13" s="221">
        <v>14.832396974191326</v>
      </c>
      <c r="E13" s="218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3"/>
    </row>
    <row r="14" spans="1:66">
      <c r="A14" s="30"/>
      <c r="B14" s="3" t="s">
        <v>86</v>
      </c>
      <c r="C14" s="29"/>
      <c r="D14" s="13">
        <v>0.15135098953256454</v>
      </c>
      <c r="E14" s="15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259</v>
      </c>
      <c r="C15" s="29"/>
      <c r="D15" s="13">
        <v>0</v>
      </c>
      <c r="E15" s="1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46" t="s">
        <v>260</v>
      </c>
      <c r="C16" s="47"/>
      <c r="D16" s="45" t="s">
        <v>270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B17" s="31"/>
      <c r="C17" s="20"/>
      <c r="D17" s="20"/>
      <c r="BM17" s="55"/>
    </row>
    <row r="18" spans="1:65" ht="15">
      <c r="B18" s="8" t="s">
        <v>570</v>
      </c>
      <c r="BM18" s="28" t="s">
        <v>66</v>
      </c>
    </row>
    <row r="19" spans="1:65" ht="15">
      <c r="A19" s="25" t="s">
        <v>211</v>
      </c>
      <c r="B19" s="18" t="s">
        <v>111</v>
      </c>
      <c r="C19" s="15" t="s">
        <v>112</v>
      </c>
      <c r="D19" s="16" t="s">
        <v>233</v>
      </c>
      <c r="E19" s="17" t="s">
        <v>233</v>
      </c>
      <c r="F19" s="17" t="s">
        <v>233</v>
      </c>
      <c r="G19" s="17" t="s">
        <v>233</v>
      </c>
      <c r="H19" s="17" t="s">
        <v>233</v>
      </c>
      <c r="I19" s="17" t="s">
        <v>233</v>
      </c>
      <c r="J19" s="17" t="s">
        <v>233</v>
      </c>
      <c r="K19" s="17" t="s">
        <v>233</v>
      </c>
      <c r="L19" s="17" t="s">
        <v>233</v>
      </c>
      <c r="M19" s="17" t="s">
        <v>233</v>
      </c>
      <c r="N19" s="17" t="s">
        <v>233</v>
      </c>
      <c r="O19" s="17" t="s">
        <v>233</v>
      </c>
      <c r="P19" s="17" t="s">
        <v>233</v>
      </c>
      <c r="Q19" s="15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9" t="s">
        <v>234</v>
      </c>
      <c r="C20" s="9" t="s">
        <v>234</v>
      </c>
      <c r="D20" s="150" t="s">
        <v>291</v>
      </c>
      <c r="E20" s="151" t="s">
        <v>292</v>
      </c>
      <c r="F20" s="151" t="s">
        <v>279</v>
      </c>
      <c r="G20" s="151" t="s">
        <v>280</v>
      </c>
      <c r="H20" s="151" t="s">
        <v>303</v>
      </c>
      <c r="I20" s="151" t="s">
        <v>295</v>
      </c>
      <c r="J20" s="151" t="s">
        <v>281</v>
      </c>
      <c r="K20" s="151" t="s">
        <v>282</v>
      </c>
      <c r="L20" s="151" t="s">
        <v>283</v>
      </c>
      <c r="M20" s="151" t="s">
        <v>285</v>
      </c>
      <c r="N20" s="151" t="s">
        <v>299</v>
      </c>
      <c r="O20" s="151" t="s">
        <v>300</v>
      </c>
      <c r="P20" s="151" t="s">
        <v>301</v>
      </c>
      <c r="Q20" s="15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 t="s">
        <v>3</v>
      </c>
    </row>
    <row r="21" spans="1:65">
      <c r="A21" s="30"/>
      <c r="B21" s="19"/>
      <c r="C21" s="9"/>
      <c r="D21" s="10" t="s">
        <v>202</v>
      </c>
      <c r="E21" s="11" t="s">
        <v>202</v>
      </c>
      <c r="F21" s="11" t="s">
        <v>202</v>
      </c>
      <c r="G21" s="11" t="s">
        <v>202</v>
      </c>
      <c r="H21" s="11" t="s">
        <v>202</v>
      </c>
      <c r="I21" s="11" t="s">
        <v>202</v>
      </c>
      <c r="J21" s="11" t="s">
        <v>202</v>
      </c>
      <c r="K21" s="11" t="s">
        <v>202</v>
      </c>
      <c r="L21" s="11" t="s">
        <v>202</v>
      </c>
      <c r="M21" s="11" t="s">
        <v>202</v>
      </c>
      <c r="N21" s="11" t="s">
        <v>202</v>
      </c>
      <c r="O21" s="11" t="s">
        <v>202</v>
      </c>
      <c r="P21" s="11" t="s">
        <v>202</v>
      </c>
      <c r="Q21" s="15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0</v>
      </c>
    </row>
    <row r="22" spans="1:65">
      <c r="A22" s="30"/>
      <c r="B22" s="19"/>
      <c r="C22" s="9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5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8">
        <v>1</v>
      </c>
      <c r="C23" s="14">
        <v>1</v>
      </c>
      <c r="D23" s="216">
        <v>644</v>
      </c>
      <c r="E23" s="216">
        <v>669</v>
      </c>
      <c r="F23" s="226">
        <v>869.99999999999989</v>
      </c>
      <c r="G23" s="216">
        <v>680</v>
      </c>
      <c r="H23" s="216">
        <v>650</v>
      </c>
      <c r="I23" s="216">
        <v>690.00000000000011</v>
      </c>
      <c r="J23" s="216">
        <v>649</v>
      </c>
      <c r="K23" s="216">
        <v>660</v>
      </c>
      <c r="L23" s="226">
        <v>590</v>
      </c>
      <c r="M23" s="216">
        <v>670</v>
      </c>
      <c r="N23" s="216">
        <v>689</v>
      </c>
      <c r="O23" s="216">
        <v>630</v>
      </c>
      <c r="P23" s="216">
        <v>620</v>
      </c>
      <c r="Q23" s="218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0">
        <v>1</v>
      </c>
    </row>
    <row r="24" spans="1:65">
      <c r="A24" s="30"/>
      <c r="B24" s="19">
        <v>1</v>
      </c>
      <c r="C24" s="9">
        <v>2</v>
      </c>
      <c r="D24" s="221">
        <v>659</v>
      </c>
      <c r="E24" s="221">
        <v>592</v>
      </c>
      <c r="F24" s="227">
        <v>841</v>
      </c>
      <c r="G24" s="221">
        <v>690</v>
      </c>
      <c r="H24" s="221">
        <v>640</v>
      </c>
      <c r="I24" s="221">
        <v>630</v>
      </c>
      <c r="J24" s="221">
        <v>645</v>
      </c>
      <c r="K24" s="221">
        <v>660</v>
      </c>
      <c r="L24" s="227">
        <v>584</v>
      </c>
      <c r="M24" s="221">
        <v>680</v>
      </c>
      <c r="N24" s="221">
        <v>665</v>
      </c>
      <c r="O24" s="221">
        <v>680</v>
      </c>
      <c r="P24" s="221">
        <v>640</v>
      </c>
      <c r="Q24" s="218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 t="e">
        <v>#N/A</v>
      </c>
    </row>
    <row r="25" spans="1:65">
      <c r="A25" s="30"/>
      <c r="B25" s="19">
        <v>1</v>
      </c>
      <c r="C25" s="9">
        <v>3</v>
      </c>
      <c r="D25" s="221">
        <v>655</v>
      </c>
      <c r="E25" s="221">
        <v>703</v>
      </c>
      <c r="F25" s="227">
        <v>899</v>
      </c>
      <c r="G25" s="221">
        <v>690</v>
      </c>
      <c r="H25" s="221">
        <v>620</v>
      </c>
      <c r="I25" s="221">
        <v>610</v>
      </c>
      <c r="J25" s="221">
        <v>639</v>
      </c>
      <c r="K25" s="221">
        <v>649</v>
      </c>
      <c r="L25" s="227">
        <v>604</v>
      </c>
      <c r="M25" s="221">
        <v>730</v>
      </c>
      <c r="N25" s="221">
        <v>685</v>
      </c>
      <c r="O25" s="221">
        <v>670</v>
      </c>
      <c r="P25" s="221">
        <v>620</v>
      </c>
      <c r="Q25" s="218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20">
        <v>16</v>
      </c>
    </row>
    <row r="26" spans="1:65">
      <c r="A26" s="30"/>
      <c r="B26" s="19">
        <v>1</v>
      </c>
      <c r="C26" s="9">
        <v>4</v>
      </c>
      <c r="D26" s="221">
        <v>648</v>
      </c>
      <c r="E26" s="221">
        <v>600</v>
      </c>
      <c r="F26" s="227">
        <v>904</v>
      </c>
      <c r="G26" s="221">
        <v>660</v>
      </c>
      <c r="H26" s="221">
        <v>640</v>
      </c>
      <c r="I26" s="221">
        <v>709.99999999999989</v>
      </c>
      <c r="J26" s="221">
        <v>645</v>
      </c>
      <c r="K26" s="221">
        <v>681</v>
      </c>
      <c r="L26" s="227">
        <v>569</v>
      </c>
      <c r="M26" s="221">
        <v>700</v>
      </c>
      <c r="N26" s="221">
        <v>678</v>
      </c>
      <c r="O26" s="221">
        <v>660</v>
      </c>
      <c r="P26" s="221">
        <v>620</v>
      </c>
      <c r="Q26" s="218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20">
        <v>657.28787878787875</v>
      </c>
    </row>
    <row r="27" spans="1:65">
      <c r="A27" s="30"/>
      <c r="B27" s="19">
        <v>1</v>
      </c>
      <c r="C27" s="9">
        <v>5</v>
      </c>
      <c r="D27" s="221">
        <v>656</v>
      </c>
      <c r="E27" s="221">
        <v>605</v>
      </c>
      <c r="F27" s="227">
        <v>849</v>
      </c>
      <c r="G27" s="221">
        <v>690</v>
      </c>
      <c r="H27" s="221">
        <v>640</v>
      </c>
      <c r="I27" s="221">
        <v>660</v>
      </c>
      <c r="J27" s="221">
        <v>661</v>
      </c>
      <c r="K27" s="221">
        <v>653</v>
      </c>
      <c r="L27" s="227">
        <v>542</v>
      </c>
      <c r="M27" s="221">
        <v>670</v>
      </c>
      <c r="N27" s="221">
        <v>670</v>
      </c>
      <c r="O27" s="221">
        <v>680</v>
      </c>
      <c r="P27" s="221">
        <v>620</v>
      </c>
      <c r="Q27" s="218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20">
        <v>40</v>
      </c>
    </row>
    <row r="28" spans="1:65">
      <c r="A28" s="30"/>
      <c r="B28" s="19">
        <v>1</v>
      </c>
      <c r="C28" s="9">
        <v>6</v>
      </c>
      <c r="D28" s="221">
        <v>635</v>
      </c>
      <c r="E28" s="221">
        <v>658</v>
      </c>
      <c r="F28" s="227">
        <v>899</v>
      </c>
      <c r="G28" s="221">
        <v>680</v>
      </c>
      <c r="H28" s="221">
        <v>630</v>
      </c>
      <c r="I28" s="221">
        <v>690.00000000000011</v>
      </c>
      <c r="J28" s="221">
        <v>657</v>
      </c>
      <c r="K28" s="221">
        <v>668</v>
      </c>
      <c r="L28" s="227">
        <v>569</v>
      </c>
      <c r="M28" s="221">
        <v>630</v>
      </c>
      <c r="N28" s="221">
        <v>689</v>
      </c>
      <c r="O28" s="221">
        <v>670</v>
      </c>
      <c r="P28" s="221"/>
      <c r="Q28" s="218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23"/>
    </row>
    <row r="29" spans="1:65">
      <c r="A29" s="30"/>
      <c r="B29" s="20" t="s">
        <v>256</v>
      </c>
      <c r="C29" s="12"/>
      <c r="D29" s="224">
        <v>649.5</v>
      </c>
      <c r="E29" s="224">
        <v>637.83333333333337</v>
      </c>
      <c r="F29" s="224">
        <v>877</v>
      </c>
      <c r="G29" s="224">
        <v>681.66666666666663</v>
      </c>
      <c r="H29" s="224">
        <v>636.66666666666663</v>
      </c>
      <c r="I29" s="224">
        <v>665</v>
      </c>
      <c r="J29" s="224">
        <v>649.33333333333337</v>
      </c>
      <c r="K29" s="224">
        <v>661.83333333333337</v>
      </c>
      <c r="L29" s="224">
        <v>576.33333333333337</v>
      </c>
      <c r="M29" s="224">
        <v>680</v>
      </c>
      <c r="N29" s="224">
        <v>679.33333333333337</v>
      </c>
      <c r="O29" s="224">
        <v>665</v>
      </c>
      <c r="P29" s="224">
        <v>624</v>
      </c>
      <c r="Q29" s="218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23"/>
    </row>
    <row r="30" spans="1:65">
      <c r="A30" s="30"/>
      <c r="B30" s="3" t="s">
        <v>257</v>
      </c>
      <c r="C30" s="29"/>
      <c r="D30" s="221">
        <v>651.5</v>
      </c>
      <c r="E30" s="221">
        <v>631.5</v>
      </c>
      <c r="F30" s="221">
        <v>884.5</v>
      </c>
      <c r="G30" s="221">
        <v>685</v>
      </c>
      <c r="H30" s="221">
        <v>640</v>
      </c>
      <c r="I30" s="221">
        <v>675</v>
      </c>
      <c r="J30" s="221">
        <v>647</v>
      </c>
      <c r="K30" s="221">
        <v>660</v>
      </c>
      <c r="L30" s="221">
        <v>576.5</v>
      </c>
      <c r="M30" s="221">
        <v>675</v>
      </c>
      <c r="N30" s="221">
        <v>681.5</v>
      </c>
      <c r="O30" s="221">
        <v>670</v>
      </c>
      <c r="P30" s="221">
        <v>620</v>
      </c>
      <c r="Q30" s="218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23"/>
    </row>
    <row r="31" spans="1:65">
      <c r="A31" s="30"/>
      <c r="B31" s="3" t="s">
        <v>258</v>
      </c>
      <c r="C31" s="29"/>
      <c r="D31" s="221">
        <v>9.0055538419355408</v>
      </c>
      <c r="E31" s="221">
        <v>45.243415727226726</v>
      </c>
      <c r="F31" s="221">
        <v>27.662248643232175</v>
      </c>
      <c r="G31" s="221">
        <v>11.69045194450012</v>
      </c>
      <c r="H31" s="221">
        <v>10.327955589886445</v>
      </c>
      <c r="I31" s="221">
        <v>38.858718455450898</v>
      </c>
      <c r="J31" s="221">
        <v>8.2381227635103045</v>
      </c>
      <c r="K31" s="221">
        <v>11.444066876188144</v>
      </c>
      <c r="L31" s="221">
        <v>21.435173586109972</v>
      </c>
      <c r="M31" s="221">
        <v>33.466401061363023</v>
      </c>
      <c r="N31" s="221">
        <v>10.132456102380443</v>
      </c>
      <c r="O31" s="221">
        <v>18.708286933869708</v>
      </c>
      <c r="P31" s="221">
        <v>8.9442719099991592</v>
      </c>
      <c r="Q31" s="218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23"/>
    </row>
    <row r="32" spans="1:65">
      <c r="A32" s="30"/>
      <c r="B32" s="3" t="s">
        <v>86</v>
      </c>
      <c r="C32" s="29"/>
      <c r="D32" s="13">
        <v>1.3865363882887668E-2</v>
      </c>
      <c r="E32" s="13">
        <v>7.093297474872233E-2</v>
      </c>
      <c r="F32" s="13">
        <v>3.1541902671872492E-2</v>
      </c>
      <c r="G32" s="13">
        <v>1.714980725354541E-2</v>
      </c>
      <c r="H32" s="13">
        <v>1.622191977469075E-2</v>
      </c>
      <c r="I32" s="13">
        <v>5.8434163090903608E-2</v>
      </c>
      <c r="J32" s="13">
        <v>1.2687047377069256E-2</v>
      </c>
      <c r="K32" s="13">
        <v>1.7291463424106989E-2</v>
      </c>
      <c r="L32" s="13">
        <v>3.719231969828219E-2</v>
      </c>
      <c r="M32" s="13">
        <v>4.9215295678475032E-2</v>
      </c>
      <c r="N32" s="13">
        <v>1.4915293575633625E-2</v>
      </c>
      <c r="O32" s="13">
        <v>2.8132762306570989E-2</v>
      </c>
      <c r="P32" s="13">
        <v>1.4333769086537114E-2</v>
      </c>
      <c r="Q32" s="15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259</v>
      </c>
      <c r="C33" s="29"/>
      <c r="D33" s="13">
        <v>-1.1848505105921947E-2</v>
      </c>
      <c r="E33" s="13">
        <v>-2.9598211198450852E-2</v>
      </c>
      <c r="F33" s="13">
        <v>0.33427076369839348</v>
      </c>
      <c r="G33" s="13">
        <v>3.7089970263479488E-2</v>
      </c>
      <c r="H33" s="13">
        <v>-3.1373181807703876E-2</v>
      </c>
      <c r="I33" s="13">
        <v>1.1733247274152259E-2</v>
      </c>
      <c r="J33" s="13">
        <v>-1.2102072335815062E-2</v>
      </c>
      <c r="K33" s="13">
        <v>6.9154699061801939E-3</v>
      </c>
      <c r="L33" s="13">
        <v>-0.12316451902906789</v>
      </c>
      <c r="M33" s="13">
        <v>3.4554297964546787E-2</v>
      </c>
      <c r="N33" s="13">
        <v>3.3540029044973663E-2</v>
      </c>
      <c r="O33" s="13">
        <v>1.1733247274152259E-2</v>
      </c>
      <c r="P33" s="13">
        <v>-5.0644291279592357E-2</v>
      </c>
      <c r="Q33" s="15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46" t="s">
        <v>260</v>
      </c>
      <c r="C34" s="47"/>
      <c r="D34" s="45">
        <v>0.46</v>
      </c>
      <c r="E34" s="45">
        <v>0.89</v>
      </c>
      <c r="F34" s="45">
        <v>7.99</v>
      </c>
      <c r="G34" s="45">
        <v>0.74</v>
      </c>
      <c r="H34" s="45">
        <v>0.93</v>
      </c>
      <c r="I34" s="45">
        <v>0.12</v>
      </c>
      <c r="J34" s="45">
        <v>0.46</v>
      </c>
      <c r="K34" s="45">
        <v>0</v>
      </c>
      <c r="L34" s="45">
        <v>3.17</v>
      </c>
      <c r="M34" s="45">
        <v>0.67</v>
      </c>
      <c r="N34" s="45">
        <v>0.65</v>
      </c>
      <c r="O34" s="45">
        <v>0.12</v>
      </c>
      <c r="P34" s="45">
        <v>1.4</v>
      </c>
      <c r="Q34" s="15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BM35" s="55"/>
    </row>
    <row r="36" spans="1:65"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6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</sheetData>
  <dataConsolidate/>
  <conditionalFormatting sqref="B6:D10 B23:P28">
    <cfRule type="expression" dxfId="10" priority="6">
      <formula>AND($B6&lt;&gt;$B5,NOT(ISBLANK(INDIRECT(Anlyt_LabRefThisCol))))</formula>
    </cfRule>
  </conditionalFormatting>
  <conditionalFormatting sqref="C2:D16 C19:P34">
    <cfRule type="expression" dxfId="9" priority="4" stopIfTrue="1">
      <formula>AND(ISBLANK(INDIRECT(Anlyt_LabRefLastCol)),ISBLANK(INDIRECT(Anlyt_LabRefThisCol)))</formula>
    </cfRule>
    <cfRule type="expression" dxfId="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5F32-E19D-45E0-8A21-86FE867367BE}">
  <sheetPr codeName="Sheet20"/>
  <dimension ref="A1:BN121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571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5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291</v>
      </c>
      <c r="E3" s="151" t="s">
        <v>292</v>
      </c>
      <c r="F3" s="151" t="s">
        <v>293</v>
      </c>
      <c r="G3" s="151" t="s">
        <v>279</v>
      </c>
      <c r="H3" s="151" t="s">
        <v>280</v>
      </c>
      <c r="I3" s="151" t="s">
        <v>294</v>
      </c>
      <c r="J3" s="151" t="s">
        <v>303</v>
      </c>
      <c r="K3" s="151" t="s">
        <v>295</v>
      </c>
      <c r="L3" s="151" t="s">
        <v>281</v>
      </c>
      <c r="M3" s="151" t="s">
        <v>282</v>
      </c>
      <c r="N3" s="151" t="s">
        <v>296</v>
      </c>
      <c r="O3" s="151" t="s">
        <v>283</v>
      </c>
      <c r="P3" s="151" t="s">
        <v>297</v>
      </c>
      <c r="Q3" s="151" t="s">
        <v>298</v>
      </c>
      <c r="R3" s="151" t="s">
        <v>284</v>
      </c>
      <c r="S3" s="151" t="s">
        <v>285</v>
      </c>
      <c r="T3" s="151" t="s">
        <v>301</v>
      </c>
      <c r="U3" s="15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341</v>
      </c>
      <c r="E4" s="11" t="s">
        <v>341</v>
      </c>
      <c r="F4" s="11" t="s">
        <v>341</v>
      </c>
      <c r="G4" s="11" t="s">
        <v>114</v>
      </c>
      <c r="H4" s="11" t="s">
        <v>342</v>
      </c>
      <c r="I4" s="11" t="s">
        <v>114</v>
      </c>
      <c r="J4" s="11" t="s">
        <v>114</v>
      </c>
      <c r="K4" s="11" t="s">
        <v>342</v>
      </c>
      <c r="L4" s="11" t="s">
        <v>114</v>
      </c>
      <c r="M4" s="11" t="s">
        <v>342</v>
      </c>
      <c r="N4" s="11" t="s">
        <v>342</v>
      </c>
      <c r="O4" s="11" t="s">
        <v>341</v>
      </c>
      <c r="P4" s="11" t="s">
        <v>114</v>
      </c>
      <c r="Q4" s="11" t="s">
        <v>341</v>
      </c>
      <c r="R4" s="11" t="s">
        <v>114</v>
      </c>
      <c r="S4" s="11" t="s">
        <v>342</v>
      </c>
      <c r="T4" s="11" t="s">
        <v>114</v>
      </c>
      <c r="U4" s="15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7">
        <v>40.637</v>
      </c>
      <c r="E6" s="207">
        <v>39.9</v>
      </c>
      <c r="F6" s="207">
        <v>41.1</v>
      </c>
      <c r="G6" s="207">
        <v>41.89</v>
      </c>
      <c r="H6" s="207">
        <v>41.5</v>
      </c>
      <c r="I6" s="207">
        <v>38.799999999999997</v>
      </c>
      <c r="J6" s="207">
        <v>41</v>
      </c>
      <c r="K6" s="208">
        <v>35.9</v>
      </c>
      <c r="L6" s="207">
        <v>39</v>
      </c>
      <c r="M6" s="207">
        <v>39.657000000000004</v>
      </c>
      <c r="N6" s="207">
        <v>41.8</v>
      </c>
      <c r="O6" s="207">
        <v>41.5</v>
      </c>
      <c r="P6" s="207">
        <v>41.12401342051924</v>
      </c>
      <c r="Q6" s="207">
        <v>38.129768546496955</v>
      </c>
      <c r="R6" s="207">
        <v>41</v>
      </c>
      <c r="S6" s="207">
        <v>40.799999999999997</v>
      </c>
      <c r="T6" s="207">
        <v>40.799999999999997</v>
      </c>
      <c r="U6" s="209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41.412000000000006</v>
      </c>
      <c r="E7" s="212">
        <v>39.700000000000003</v>
      </c>
      <c r="F7" s="212">
        <v>41</v>
      </c>
      <c r="G7" s="212">
        <v>42.22</v>
      </c>
      <c r="H7" s="212">
        <v>41.3</v>
      </c>
      <c r="I7" s="212">
        <v>38.4</v>
      </c>
      <c r="J7" s="212">
        <v>41</v>
      </c>
      <c r="K7" s="213">
        <v>36.4</v>
      </c>
      <c r="L7" s="212">
        <v>38.9</v>
      </c>
      <c r="M7" s="212">
        <v>39.176000000000002</v>
      </c>
      <c r="N7" s="212">
        <v>42.3</v>
      </c>
      <c r="O7" s="212">
        <v>41.3</v>
      </c>
      <c r="P7" s="212">
        <v>40.842872462871931</v>
      </c>
      <c r="Q7" s="212">
        <v>38.8804594311964</v>
      </c>
      <c r="R7" s="212">
        <v>40</v>
      </c>
      <c r="S7" s="212">
        <v>37.6</v>
      </c>
      <c r="T7" s="212">
        <v>40.4</v>
      </c>
      <c r="U7" s="209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39.78</v>
      </c>
      <c r="E8" s="212">
        <v>40.4</v>
      </c>
      <c r="F8" s="212">
        <v>41.3</v>
      </c>
      <c r="G8" s="212">
        <v>42.13</v>
      </c>
      <c r="H8" s="212">
        <v>43.3</v>
      </c>
      <c r="I8" s="212">
        <v>39.4</v>
      </c>
      <c r="J8" s="212">
        <v>41</v>
      </c>
      <c r="K8" s="213">
        <v>35.799999999999997</v>
      </c>
      <c r="L8" s="212">
        <v>38.9</v>
      </c>
      <c r="M8" s="212">
        <v>38.856000000000002</v>
      </c>
      <c r="N8" s="212">
        <v>41.1</v>
      </c>
      <c r="O8" s="212">
        <v>41.3</v>
      </c>
      <c r="P8" s="212">
        <v>41.071737059856396</v>
      </c>
      <c r="Q8" s="212">
        <v>38.104122408219361</v>
      </c>
      <c r="R8" s="212">
        <v>41</v>
      </c>
      <c r="S8" s="212">
        <v>38.6</v>
      </c>
      <c r="T8" s="212">
        <v>40.200000000000003</v>
      </c>
      <c r="U8" s="209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41.044999999999995</v>
      </c>
      <c r="E9" s="212">
        <v>40.700000000000003</v>
      </c>
      <c r="F9" s="212">
        <v>41.6</v>
      </c>
      <c r="G9" s="212">
        <v>41.93</v>
      </c>
      <c r="H9" s="212">
        <v>40.200000000000003</v>
      </c>
      <c r="I9" s="212">
        <v>38.700000000000003</v>
      </c>
      <c r="J9" s="212">
        <v>41</v>
      </c>
      <c r="K9" s="213">
        <v>36.299999999999997</v>
      </c>
      <c r="L9" s="212">
        <v>38.6</v>
      </c>
      <c r="M9" s="212">
        <v>40.206000000000003</v>
      </c>
      <c r="N9" s="212">
        <v>42.1</v>
      </c>
      <c r="O9" s="212">
        <v>41.6</v>
      </c>
      <c r="P9" s="212">
        <v>41.10280284065346</v>
      </c>
      <c r="Q9" s="212">
        <v>38.377788739893802</v>
      </c>
      <c r="R9" s="212">
        <v>41</v>
      </c>
      <c r="S9" s="212">
        <v>38.4</v>
      </c>
      <c r="T9" s="212">
        <v>39.6</v>
      </c>
      <c r="U9" s="209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40.357043814645259</v>
      </c>
      <c r="BN9" s="28"/>
    </row>
    <row r="10" spans="1:66">
      <c r="A10" s="30"/>
      <c r="B10" s="19">
        <v>1</v>
      </c>
      <c r="C10" s="9">
        <v>5</v>
      </c>
      <c r="D10" s="212">
        <v>39.738999999999997</v>
      </c>
      <c r="E10" s="212">
        <v>40.6</v>
      </c>
      <c r="F10" s="212">
        <v>42</v>
      </c>
      <c r="G10" s="212">
        <v>42.08</v>
      </c>
      <c r="H10" s="212">
        <v>41</v>
      </c>
      <c r="I10" s="212">
        <v>38.1</v>
      </c>
      <c r="J10" s="212">
        <v>40</v>
      </c>
      <c r="K10" s="213">
        <v>37</v>
      </c>
      <c r="L10" s="212">
        <v>38.6</v>
      </c>
      <c r="M10" s="212">
        <v>39.213999999999999</v>
      </c>
      <c r="N10" s="212">
        <v>42.4</v>
      </c>
      <c r="O10" s="212">
        <v>40.9</v>
      </c>
      <c r="P10" s="212">
        <v>40.821584709702613</v>
      </c>
      <c r="Q10" s="212">
        <v>38.107131910771898</v>
      </c>
      <c r="R10" s="212">
        <v>41</v>
      </c>
      <c r="S10" s="212">
        <v>39.1</v>
      </c>
      <c r="T10" s="212">
        <v>39.6</v>
      </c>
      <c r="U10" s="209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42</v>
      </c>
    </row>
    <row r="11" spans="1:66">
      <c r="A11" s="30"/>
      <c r="B11" s="19">
        <v>1</v>
      </c>
      <c r="C11" s="9">
        <v>6</v>
      </c>
      <c r="D11" s="212">
        <v>39.494</v>
      </c>
      <c r="E11" s="212">
        <v>40.299999999999997</v>
      </c>
      <c r="F11" s="212">
        <v>41.6</v>
      </c>
      <c r="G11" s="212">
        <v>41.76</v>
      </c>
      <c r="H11" s="212">
        <v>41.6</v>
      </c>
      <c r="I11" s="212">
        <v>39</v>
      </c>
      <c r="J11" s="212">
        <v>42</v>
      </c>
      <c r="K11" s="213">
        <v>36.1</v>
      </c>
      <c r="L11" s="212">
        <v>38.6</v>
      </c>
      <c r="M11" s="212">
        <v>40.395000000000003</v>
      </c>
      <c r="N11" s="212">
        <v>41</v>
      </c>
      <c r="O11" s="212">
        <v>40.299999999999997</v>
      </c>
      <c r="P11" s="212">
        <v>40.768558199555301</v>
      </c>
      <c r="Q11" s="212">
        <v>38.504366476207537</v>
      </c>
      <c r="R11" s="212">
        <v>40</v>
      </c>
      <c r="S11" s="212">
        <v>39.9</v>
      </c>
      <c r="T11" s="212"/>
      <c r="U11" s="209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4"/>
    </row>
    <row r="12" spans="1:66">
      <c r="A12" s="30"/>
      <c r="B12" s="20" t="s">
        <v>256</v>
      </c>
      <c r="C12" s="12"/>
      <c r="D12" s="215">
        <v>40.351166666666664</v>
      </c>
      <c r="E12" s="215">
        <v>40.266666666666659</v>
      </c>
      <c r="F12" s="215">
        <v>41.43333333333333</v>
      </c>
      <c r="G12" s="215">
        <v>42.001666666666665</v>
      </c>
      <c r="H12" s="215">
        <v>41.483333333333334</v>
      </c>
      <c r="I12" s="215">
        <v>38.733333333333334</v>
      </c>
      <c r="J12" s="215">
        <v>41</v>
      </c>
      <c r="K12" s="215">
        <v>36.249999999999993</v>
      </c>
      <c r="L12" s="215">
        <v>38.766666666666666</v>
      </c>
      <c r="M12" s="215">
        <v>39.583999999999996</v>
      </c>
      <c r="N12" s="215">
        <v>41.783333333333331</v>
      </c>
      <c r="O12" s="215">
        <v>41.15</v>
      </c>
      <c r="P12" s="215">
        <v>40.955261448859822</v>
      </c>
      <c r="Q12" s="215">
        <v>38.350606252130987</v>
      </c>
      <c r="R12" s="215">
        <v>40.666666666666664</v>
      </c>
      <c r="S12" s="215">
        <v>39.06666666666667</v>
      </c>
      <c r="T12" s="215">
        <v>40.119999999999997</v>
      </c>
      <c r="U12" s="209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4"/>
    </row>
    <row r="13" spans="1:66">
      <c r="A13" s="30"/>
      <c r="B13" s="3" t="s">
        <v>257</v>
      </c>
      <c r="C13" s="29"/>
      <c r="D13" s="212">
        <v>40.208500000000001</v>
      </c>
      <c r="E13" s="212">
        <v>40.349999999999994</v>
      </c>
      <c r="F13" s="212">
        <v>41.45</v>
      </c>
      <c r="G13" s="212">
        <v>42.004999999999995</v>
      </c>
      <c r="H13" s="212">
        <v>41.4</v>
      </c>
      <c r="I13" s="212">
        <v>38.75</v>
      </c>
      <c r="J13" s="212">
        <v>41</v>
      </c>
      <c r="K13" s="212">
        <v>36.200000000000003</v>
      </c>
      <c r="L13" s="212">
        <v>38.75</v>
      </c>
      <c r="M13" s="212">
        <v>39.435500000000005</v>
      </c>
      <c r="N13" s="212">
        <v>41.95</v>
      </c>
      <c r="O13" s="212">
        <v>41.3</v>
      </c>
      <c r="P13" s="212">
        <v>40.957304761364163</v>
      </c>
      <c r="Q13" s="212">
        <v>38.253778643195375</v>
      </c>
      <c r="R13" s="212">
        <v>41</v>
      </c>
      <c r="S13" s="212">
        <v>38.85</v>
      </c>
      <c r="T13" s="212">
        <v>40.200000000000003</v>
      </c>
      <c r="U13" s="209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4"/>
    </row>
    <row r="14" spans="1:66">
      <c r="A14" s="30"/>
      <c r="B14" s="3" t="s">
        <v>258</v>
      </c>
      <c r="C14" s="29"/>
      <c r="D14" s="24">
        <v>0.79046654999858679</v>
      </c>
      <c r="E14" s="24">
        <v>0.39327683210007019</v>
      </c>
      <c r="F14" s="24">
        <v>0.37237973450050532</v>
      </c>
      <c r="G14" s="24">
        <v>0.17104580283265305</v>
      </c>
      <c r="H14" s="24">
        <v>1.0225784403490343</v>
      </c>
      <c r="I14" s="24">
        <v>0.45460605656619452</v>
      </c>
      <c r="J14" s="24">
        <v>0.63245553203367588</v>
      </c>
      <c r="K14" s="24">
        <v>0.43243496620879363</v>
      </c>
      <c r="L14" s="24">
        <v>0.18618986725025138</v>
      </c>
      <c r="M14" s="24">
        <v>0.61372339046186053</v>
      </c>
      <c r="N14" s="24">
        <v>0.60470378423378957</v>
      </c>
      <c r="O14" s="24">
        <v>0.48062459362791771</v>
      </c>
      <c r="P14" s="24">
        <v>0.16073028106260961</v>
      </c>
      <c r="Q14" s="24">
        <v>0.30787296664506519</v>
      </c>
      <c r="R14" s="24">
        <v>0.51639777949432231</v>
      </c>
      <c r="S14" s="24">
        <v>1.1413442367080422</v>
      </c>
      <c r="T14" s="24">
        <v>0.52153619241621019</v>
      </c>
      <c r="U14" s="152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1.9589682660937194E-2</v>
      </c>
      <c r="E15" s="13">
        <v>9.7668087442070433E-3</v>
      </c>
      <c r="F15" s="13">
        <v>8.9874433105512144E-3</v>
      </c>
      <c r="G15" s="13">
        <v>4.072357513574534E-3</v>
      </c>
      <c r="H15" s="13">
        <v>2.4650344082339116E-2</v>
      </c>
      <c r="I15" s="13">
        <v>1.1736817295168532E-2</v>
      </c>
      <c r="J15" s="13">
        <v>1.5425744683748192E-2</v>
      </c>
      <c r="K15" s="13">
        <v>1.1929240447139137E-2</v>
      </c>
      <c r="L15" s="13">
        <v>4.8028340649247997E-3</v>
      </c>
      <c r="M15" s="13">
        <v>1.5504329791376835E-2</v>
      </c>
      <c r="N15" s="13">
        <v>1.4472368190677055E-2</v>
      </c>
      <c r="O15" s="13">
        <v>1.1679820015259241E-2</v>
      </c>
      <c r="P15" s="13">
        <v>3.924533146084562E-3</v>
      </c>
      <c r="Q15" s="13">
        <v>8.0278513622703933E-3</v>
      </c>
      <c r="R15" s="13">
        <v>1.2698306053139074E-2</v>
      </c>
      <c r="S15" s="13">
        <v>2.9215296161468653E-2</v>
      </c>
      <c r="T15" s="13">
        <v>1.2999406590633356E-2</v>
      </c>
      <c r="U15" s="15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-1.4562880288226943E-4</v>
      </c>
      <c r="E16" s="13">
        <v>-2.2394392511426719E-3</v>
      </c>
      <c r="F16" s="13">
        <v>2.6669186267243239E-2</v>
      </c>
      <c r="G16" s="13">
        <v>4.0751816698342713E-2</v>
      </c>
      <c r="H16" s="13">
        <v>2.7908127360888546E-2</v>
      </c>
      <c r="I16" s="13">
        <v>-4.0233632789592244E-2</v>
      </c>
      <c r="J16" s="13">
        <v>1.5931696788985761E-2</v>
      </c>
      <c r="K16" s="13">
        <v>-0.10176770710729932</v>
      </c>
      <c r="L16" s="13">
        <v>-3.9407672060495558E-2</v>
      </c>
      <c r="M16" s="13">
        <v>-1.9155114983043675E-2</v>
      </c>
      <c r="N16" s="13">
        <v>3.5341773922759057E-2</v>
      </c>
      <c r="O16" s="13">
        <v>1.9648520069921016E-2</v>
      </c>
      <c r="P16" s="13">
        <v>1.4823128199431546E-2</v>
      </c>
      <c r="Q16" s="13">
        <v>-4.9717158960640995E-2</v>
      </c>
      <c r="R16" s="13">
        <v>7.6720894980182308E-3</v>
      </c>
      <c r="S16" s="13">
        <v>-3.1974025498624825E-2</v>
      </c>
      <c r="T16" s="13">
        <v>-5.8736664591682031E-3</v>
      </c>
      <c r="U16" s="15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</v>
      </c>
      <c r="E17" s="45">
        <v>0.05</v>
      </c>
      <c r="F17" s="45">
        <v>0.67</v>
      </c>
      <c r="G17" s="45">
        <v>1.03</v>
      </c>
      <c r="H17" s="45">
        <v>0.71</v>
      </c>
      <c r="I17" s="45">
        <v>1.01</v>
      </c>
      <c r="J17" s="45">
        <v>0.4</v>
      </c>
      <c r="K17" s="45">
        <v>2.56</v>
      </c>
      <c r="L17" s="45">
        <v>0.99</v>
      </c>
      <c r="M17" s="45">
        <v>0.48</v>
      </c>
      <c r="N17" s="45">
        <v>0.89</v>
      </c>
      <c r="O17" s="45">
        <v>0.5</v>
      </c>
      <c r="P17" s="45">
        <v>0.38</v>
      </c>
      <c r="Q17" s="45">
        <v>1.25</v>
      </c>
      <c r="R17" s="45">
        <v>0.2</v>
      </c>
      <c r="S17" s="45">
        <v>0.8</v>
      </c>
      <c r="T17" s="45">
        <v>0.14000000000000001</v>
      </c>
      <c r="U17" s="15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 ht="15">
      <c r="B19" s="8" t="s">
        <v>572</v>
      </c>
      <c r="BM19" s="28" t="s">
        <v>329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5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0" t="s">
        <v>291</v>
      </c>
      <c r="E21" s="151" t="s">
        <v>292</v>
      </c>
      <c r="F21" s="151" t="s">
        <v>293</v>
      </c>
      <c r="G21" s="151" t="s">
        <v>279</v>
      </c>
      <c r="H21" s="151" t="s">
        <v>280</v>
      </c>
      <c r="I21" s="151" t="s">
        <v>294</v>
      </c>
      <c r="J21" s="151" t="s">
        <v>303</v>
      </c>
      <c r="K21" s="151" t="s">
        <v>295</v>
      </c>
      <c r="L21" s="151" t="s">
        <v>281</v>
      </c>
      <c r="M21" s="151" t="s">
        <v>282</v>
      </c>
      <c r="N21" s="151" t="s">
        <v>296</v>
      </c>
      <c r="O21" s="151" t="s">
        <v>283</v>
      </c>
      <c r="P21" s="151" t="s">
        <v>297</v>
      </c>
      <c r="Q21" s="151" t="s">
        <v>298</v>
      </c>
      <c r="R21" s="151" t="s">
        <v>284</v>
      </c>
      <c r="S21" s="151" t="s">
        <v>285</v>
      </c>
      <c r="T21" s="151" t="s">
        <v>301</v>
      </c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341</v>
      </c>
      <c r="E22" s="11" t="s">
        <v>114</v>
      </c>
      <c r="F22" s="11" t="s">
        <v>114</v>
      </c>
      <c r="G22" s="11" t="s">
        <v>114</v>
      </c>
      <c r="H22" s="11" t="s">
        <v>342</v>
      </c>
      <c r="I22" s="11" t="s">
        <v>114</v>
      </c>
      <c r="J22" s="11" t="s">
        <v>114</v>
      </c>
      <c r="K22" s="11" t="s">
        <v>342</v>
      </c>
      <c r="L22" s="11" t="s">
        <v>114</v>
      </c>
      <c r="M22" s="11" t="s">
        <v>342</v>
      </c>
      <c r="N22" s="11" t="s">
        <v>342</v>
      </c>
      <c r="O22" s="11" t="s">
        <v>341</v>
      </c>
      <c r="P22" s="11" t="s">
        <v>114</v>
      </c>
      <c r="Q22" s="11" t="s">
        <v>341</v>
      </c>
      <c r="R22" s="11" t="s">
        <v>114</v>
      </c>
      <c r="S22" s="11" t="s">
        <v>342</v>
      </c>
      <c r="T22" s="11" t="s">
        <v>114</v>
      </c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1.91</v>
      </c>
      <c r="E24" s="22">
        <v>1.86</v>
      </c>
      <c r="F24" s="22">
        <v>1.81</v>
      </c>
      <c r="G24" s="147">
        <v>1.9875300000000002</v>
      </c>
      <c r="H24" s="22">
        <v>1.86</v>
      </c>
      <c r="I24" s="22">
        <v>1.8399999999999999</v>
      </c>
      <c r="J24" s="147">
        <v>1.59</v>
      </c>
      <c r="K24" s="147">
        <v>1.66</v>
      </c>
      <c r="L24" s="147">
        <v>1.6099999999999999</v>
      </c>
      <c r="M24" s="22">
        <v>1.8399999999999999</v>
      </c>
      <c r="N24" s="147">
        <v>2.19</v>
      </c>
      <c r="O24" s="22">
        <v>1.9689999999999999</v>
      </c>
      <c r="P24" s="22">
        <v>1.8820394710482691</v>
      </c>
      <c r="Q24" s="22">
        <v>1.8569464890832306</v>
      </c>
      <c r="R24" s="147">
        <v>1.32</v>
      </c>
      <c r="S24" s="22">
        <v>1.86</v>
      </c>
      <c r="T24" s="22">
        <v>1.8799999999999997</v>
      </c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1.96</v>
      </c>
      <c r="E25" s="11">
        <v>1.87</v>
      </c>
      <c r="F25" s="11">
        <v>1.81</v>
      </c>
      <c r="G25" s="148">
        <v>1.9775199999999999</v>
      </c>
      <c r="H25" s="11">
        <v>1.9</v>
      </c>
      <c r="I25" s="11">
        <v>1.83</v>
      </c>
      <c r="J25" s="148">
        <v>1.5700000000000003</v>
      </c>
      <c r="K25" s="148">
        <v>1.54</v>
      </c>
      <c r="L25" s="148">
        <v>1.6399999999999997</v>
      </c>
      <c r="M25" s="11">
        <v>1.83</v>
      </c>
      <c r="N25" s="148">
        <v>2.19</v>
      </c>
      <c r="O25" s="11">
        <v>1.9641999999999999</v>
      </c>
      <c r="P25" s="11">
        <v>1.8786076254769639</v>
      </c>
      <c r="Q25" s="11">
        <v>1.8343026836293297</v>
      </c>
      <c r="R25" s="148">
        <v>1.26</v>
      </c>
      <c r="S25" s="11">
        <v>1.78</v>
      </c>
      <c r="T25" s="11">
        <v>1.81</v>
      </c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19</v>
      </c>
    </row>
    <row r="26" spans="1:65">
      <c r="A26" s="30"/>
      <c r="B26" s="19">
        <v>1</v>
      </c>
      <c r="C26" s="9">
        <v>3</v>
      </c>
      <c r="D26" s="11">
        <v>1.87</v>
      </c>
      <c r="E26" s="11">
        <v>1.86</v>
      </c>
      <c r="F26" s="11">
        <v>1.7999999999999998</v>
      </c>
      <c r="G26" s="148">
        <v>1.9845600000000001</v>
      </c>
      <c r="H26" s="11">
        <v>1.9</v>
      </c>
      <c r="I26" s="11">
        <v>1.8799999999999997</v>
      </c>
      <c r="J26" s="148">
        <v>1.8000000000000003</v>
      </c>
      <c r="K26" s="148">
        <v>1.5</v>
      </c>
      <c r="L26" s="148">
        <v>1.63</v>
      </c>
      <c r="M26" s="11">
        <v>1.8000000000000003</v>
      </c>
      <c r="N26" s="148">
        <v>2.2000000000000002</v>
      </c>
      <c r="O26" s="11">
        <v>1.9758000000000002</v>
      </c>
      <c r="P26" s="11">
        <v>1.863584585622255</v>
      </c>
      <c r="Q26" s="11">
        <v>1.8564737227753105</v>
      </c>
      <c r="R26" s="148">
        <v>1.35</v>
      </c>
      <c r="S26" s="11">
        <v>1.8399999999999999</v>
      </c>
      <c r="T26" s="11">
        <v>1.83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1.95</v>
      </c>
      <c r="E27" s="11">
        <v>1.8799999999999997</v>
      </c>
      <c r="F27" s="11">
        <v>1.82</v>
      </c>
      <c r="G27" s="148">
        <v>1.9815900000000002</v>
      </c>
      <c r="H27" s="11">
        <v>1.8399999999999999</v>
      </c>
      <c r="I27" s="11">
        <v>1.8399999999999999</v>
      </c>
      <c r="J27" s="148">
        <v>1.6099999999999999</v>
      </c>
      <c r="K27" s="148">
        <v>1.69</v>
      </c>
      <c r="L27" s="148">
        <v>1.63</v>
      </c>
      <c r="M27" s="11">
        <v>1.86</v>
      </c>
      <c r="N27" s="148">
        <v>2.2000000000000002</v>
      </c>
      <c r="O27" s="11">
        <v>1.9702000000000002</v>
      </c>
      <c r="P27" s="11">
        <v>1.8820682440039513</v>
      </c>
      <c r="Q27" s="11">
        <v>1.8670892636821064</v>
      </c>
      <c r="R27" s="148">
        <v>1.4</v>
      </c>
      <c r="S27" s="11">
        <v>1.78</v>
      </c>
      <c r="T27" s="11">
        <v>1.83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1.86169868250631</v>
      </c>
    </row>
    <row r="28" spans="1:65">
      <c r="A28" s="30"/>
      <c r="B28" s="19">
        <v>1</v>
      </c>
      <c r="C28" s="9">
        <v>5</v>
      </c>
      <c r="D28" s="11">
        <v>1.86</v>
      </c>
      <c r="E28" s="11">
        <v>1.8799999999999997</v>
      </c>
      <c r="F28" s="11">
        <v>1.7999999999999998</v>
      </c>
      <c r="G28" s="148">
        <v>1.9761999999999997</v>
      </c>
      <c r="H28" s="11">
        <v>1.86</v>
      </c>
      <c r="I28" s="11">
        <v>1.82</v>
      </c>
      <c r="J28" s="148">
        <v>1.67</v>
      </c>
      <c r="K28" s="148">
        <v>1.54</v>
      </c>
      <c r="L28" s="148">
        <v>1.63</v>
      </c>
      <c r="M28" s="11">
        <v>1.82</v>
      </c>
      <c r="N28" s="148">
        <v>2.19</v>
      </c>
      <c r="O28" s="11">
        <v>1.9279000000000002</v>
      </c>
      <c r="P28" s="11">
        <v>1.8499040936279112</v>
      </c>
      <c r="Q28" s="11">
        <v>1.8600473236396056</v>
      </c>
      <c r="R28" s="148">
        <v>1.4</v>
      </c>
      <c r="S28" s="11">
        <v>1.8799999999999997</v>
      </c>
      <c r="T28" s="11">
        <v>1.82</v>
      </c>
      <c r="U28" s="15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25</v>
      </c>
    </row>
    <row r="29" spans="1:65">
      <c r="A29" s="30"/>
      <c r="B29" s="19">
        <v>1</v>
      </c>
      <c r="C29" s="9">
        <v>6</v>
      </c>
      <c r="D29" s="11">
        <v>1.8500000000000003</v>
      </c>
      <c r="E29" s="11">
        <v>1.8799999999999997</v>
      </c>
      <c r="F29" s="11">
        <v>1.7999999999999998</v>
      </c>
      <c r="G29" s="148">
        <v>1.9840100000000003</v>
      </c>
      <c r="H29" s="11">
        <v>1.8900000000000001</v>
      </c>
      <c r="I29" s="11">
        <v>1.8500000000000003</v>
      </c>
      <c r="J29" s="148">
        <v>1.73</v>
      </c>
      <c r="K29" s="148">
        <v>1.69</v>
      </c>
      <c r="L29" s="148">
        <v>1.6099999999999999</v>
      </c>
      <c r="M29" s="11">
        <v>1.91</v>
      </c>
      <c r="N29" s="148">
        <v>2.1800000000000002</v>
      </c>
      <c r="O29" s="11">
        <v>1.9137000000000002</v>
      </c>
      <c r="P29" s="11">
        <v>1.8521199823479562</v>
      </c>
      <c r="Q29" s="11">
        <v>1.8741295604792774</v>
      </c>
      <c r="R29" s="148">
        <v>1.26</v>
      </c>
      <c r="S29" s="11">
        <v>1.81</v>
      </c>
      <c r="T29" s="11"/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256</v>
      </c>
      <c r="C30" s="12"/>
      <c r="D30" s="23">
        <v>1.9000000000000001</v>
      </c>
      <c r="E30" s="23">
        <v>1.8716666666666664</v>
      </c>
      <c r="F30" s="23">
        <v>1.8066666666666666</v>
      </c>
      <c r="G30" s="23">
        <v>1.9819016666666667</v>
      </c>
      <c r="H30" s="23">
        <v>1.875</v>
      </c>
      <c r="I30" s="23">
        <v>1.843333333333333</v>
      </c>
      <c r="J30" s="23">
        <v>1.6616666666666668</v>
      </c>
      <c r="K30" s="23">
        <v>1.6033333333333335</v>
      </c>
      <c r="L30" s="23">
        <v>1.6249999999999998</v>
      </c>
      <c r="M30" s="23">
        <v>1.8433333333333335</v>
      </c>
      <c r="N30" s="23">
        <v>2.1916666666666669</v>
      </c>
      <c r="O30" s="23">
        <v>1.9534666666666667</v>
      </c>
      <c r="P30" s="23">
        <v>1.8680540003545512</v>
      </c>
      <c r="Q30" s="23">
        <v>1.8581648405481432</v>
      </c>
      <c r="R30" s="23">
        <v>1.3316666666666668</v>
      </c>
      <c r="S30" s="23">
        <v>1.8250000000000002</v>
      </c>
      <c r="T30" s="23">
        <v>1.8340000000000001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257</v>
      </c>
      <c r="C31" s="29"/>
      <c r="D31" s="11">
        <v>1.8900000000000001</v>
      </c>
      <c r="E31" s="11">
        <v>1.875</v>
      </c>
      <c r="F31" s="11">
        <v>1.8049999999999999</v>
      </c>
      <c r="G31" s="11">
        <v>1.9828000000000001</v>
      </c>
      <c r="H31" s="11">
        <v>1.875</v>
      </c>
      <c r="I31" s="11">
        <v>1.8399999999999999</v>
      </c>
      <c r="J31" s="11">
        <v>1.64</v>
      </c>
      <c r="K31" s="11">
        <v>1.6</v>
      </c>
      <c r="L31" s="11">
        <v>1.63</v>
      </c>
      <c r="M31" s="11">
        <v>1.835</v>
      </c>
      <c r="N31" s="11">
        <v>2.19</v>
      </c>
      <c r="O31" s="11">
        <v>1.9665999999999999</v>
      </c>
      <c r="P31" s="11">
        <v>1.8710961055496096</v>
      </c>
      <c r="Q31" s="11">
        <v>1.8584969063614181</v>
      </c>
      <c r="R31" s="11">
        <v>1.335</v>
      </c>
      <c r="S31" s="11">
        <v>1.825</v>
      </c>
      <c r="T31" s="11">
        <v>1.83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258</v>
      </c>
      <c r="C32" s="29"/>
      <c r="D32" s="24">
        <v>4.7328638264796816E-2</v>
      </c>
      <c r="E32" s="24">
        <v>9.8319208025015349E-3</v>
      </c>
      <c r="F32" s="24">
        <v>8.1649658092773775E-3</v>
      </c>
      <c r="G32" s="24">
        <v>4.3587861460122387E-3</v>
      </c>
      <c r="H32" s="24">
        <v>2.5099800796022264E-2</v>
      </c>
      <c r="I32" s="24">
        <v>2.0655911179772779E-2</v>
      </c>
      <c r="J32" s="24">
        <v>8.9535840123755317E-2</v>
      </c>
      <c r="K32" s="24">
        <v>8.5945719303910997E-2</v>
      </c>
      <c r="L32" s="24">
        <v>1.2247448713915848E-2</v>
      </c>
      <c r="M32" s="24">
        <v>3.8297084310253436E-2</v>
      </c>
      <c r="N32" s="24">
        <v>7.527726527090846E-3</v>
      </c>
      <c r="O32" s="24">
        <v>2.5962716858346398E-2</v>
      </c>
      <c r="P32" s="24">
        <v>1.4877225083217014E-2</v>
      </c>
      <c r="Q32" s="24">
        <v>1.3504133780253631E-2</v>
      </c>
      <c r="R32" s="24">
        <v>6.3377177806105106E-2</v>
      </c>
      <c r="S32" s="24">
        <v>4.183300132670368E-2</v>
      </c>
      <c r="T32" s="24">
        <v>2.7018512172212426E-2</v>
      </c>
      <c r="U32" s="15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2.4909809613050955E-2</v>
      </c>
      <c r="E33" s="13">
        <v>5.2530298143374189E-3</v>
      </c>
      <c r="F33" s="13">
        <v>4.5193537689727182E-3</v>
      </c>
      <c r="G33" s="13">
        <v>2.1992948587319277E-3</v>
      </c>
      <c r="H33" s="13">
        <v>1.3386560424545207E-2</v>
      </c>
      <c r="I33" s="13">
        <v>1.120573843387312E-2</v>
      </c>
      <c r="J33" s="13">
        <v>5.3883153534857758E-2</v>
      </c>
      <c r="K33" s="13">
        <v>5.3604398734248021E-2</v>
      </c>
      <c r="L33" s="13">
        <v>7.5368915162559074E-3</v>
      </c>
      <c r="M33" s="13">
        <v>2.0775995105019946E-2</v>
      </c>
      <c r="N33" s="13">
        <v>3.4347041188247203E-3</v>
      </c>
      <c r="O33" s="13">
        <v>1.329058606495106E-2</v>
      </c>
      <c r="P33" s="13">
        <v>7.9640230316646958E-3</v>
      </c>
      <c r="Q33" s="13">
        <v>7.2674573781462909E-3</v>
      </c>
      <c r="R33" s="13">
        <v>4.7592373821856146E-2</v>
      </c>
      <c r="S33" s="13">
        <v>2.2922192507782838E-2</v>
      </c>
      <c r="T33" s="13">
        <v>1.4732013180050395E-2</v>
      </c>
      <c r="U33" s="15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259</v>
      </c>
      <c r="C34" s="29"/>
      <c r="D34" s="13">
        <v>2.0573317182631889E-2</v>
      </c>
      <c r="E34" s="13">
        <v>5.3542414000835592E-3</v>
      </c>
      <c r="F34" s="13">
        <v>-2.9560108924585271E-2</v>
      </c>
      <c r="G34" s="13">
        <v>6.4566293831466615E-2</v>
      </c>
      <c r="H34" s="13">
        <v>7.1447209039130488E-3</v>
      </c>
      <c r="I34" s="13">
        <v>-9.864834382464438E-3</v>
      </c>
      <c r="J34" s="13">
        <v>-0.10744596734115441</v>
      </c>
      <c r="K34" s="13">
        <v>-0.13877935865816504</v>
      </c>
      <c r="L34" s="13">
        <v>-0.12714124188327558</v>
      </c>
      <c r="M34" s="13">
        <v>-9.864834382464216E-3</v>
      </c>
      <c r="N34" s="13">
        <v>0.17724027376768503</v>
      </c>
      <c r="O34" s="13">
        <v>4.929260842405192E-2</v>
      </c>
      <c r="P34" s="13">
        <v>3.4137199042787447E-3</v>
      </c>
      <c r="Q34" s="13">
        <v>-1.8981814787607521E-3</v>
      </c>
      <c r="R34" s="13">
        <v>-0.28470343822024313</v>
      </c>
      <c r="S34" s="13">
        <v>-1.9712471653524632E-2</v>
      </c>
      <c r="T34" s="13">
        <v>-1.4878176993185943E-2</v>
      </c>
      <c r="U34" s="15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260</v>
      </c>
      <c r="C35" s="47"/>
      <c r="D35" s="45">
        <v>1.04</v>
      </c>
      <c r="E35" s="45">
        <v>0.52</v>
      </c>
      <c r="F35" s="45">
        <v>0.67</v>
      </c>
      <c r="G35" s="45">
        <v>2.5499999999999998</v>
      </c>
      <c r="H35" s="45">
        <v>0.57999999999999996</v>
      </c>
      <c r="I35" s="45">
        <v>0</v>
      </c>
      <c r="J35" s="45">
        <v>3.34</v>
      </c>
      <c r="K35" s="45">
        <v>4.41</v>
      </c>
      <c r="L35" s="45">
        <v>4.0199999999999996</v>
      </c>
      <c r="M35" s="45">
        <v>0</v>
      </c>
      <c r="N35" s="45">
        <v>6.41</v>
      </c>
      <c r="O35" s="45">
        <v>2.0299999999999998</v>
      </c>
      <c r="P35" s="45">
        <v>0.45</v>
      </c>
      <c r="Q35" s="45">
        <v>0.27</v>
      </c>
      <c r="R35" s="45">
        <v>9.41</v>
      </c>
      <c r="S35" s="45">
        <v>0.34</v>
      </c>
      <c r="T35" s="45">
        <v>0.17</v>
      </c>
      <c r="U35" s="15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573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5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0" t="s">
        <v>291</v>
      </c>
      <c r="E39" s="151" t="s">
        <v>292</v>
      </c>
      <c r="F39" s="151" t="s">
        <v>293</v>
      </c>
      <c r="G39" s="151" t="s">
        <v>279</v>
      </c>
      <c r="H39" s="151" t="s">
        <v>280</v>
      </c>
      <c r="I39" s="151" t="s">
        <v>294</v>
      </c>
      <c r="J39" s="151" t="s">
        <v>303</v>
      </c>
      <c r="K39" s="151" t="s">
        <v>295</v>
      </c>
      <c r="L39" s="151" t="s">
        <v>281</v>
      </c>
      <c r="M39" s="151" t="s">
        <v>282</v>
      </c>
      <c r="N39" s="151" t="s">
        <v>296</v>
      </c>
      <c r="O39" s="151" t="s">
        <v>283</v>
      </c>
      <c r="P39" s="151" t="s">
        <v>297</v>
      </c>
      <c r="Q39" s="151" t="s">
        <v>298</v>
      </c>
      <c r="R39" s="151" t="s">
        <v>284</v>
      </c>
      <c r="S39" s="151" t="s">
        <v>285</v>
      </c>
      <c r="T39" s="151" t="s">
        <v>301</v>
      </c>
      <c r="U39" s="15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341</v>
      </c>
      <c r="E40" s="11" t="s">
        <v>341</v>
      </c>
      <c r="F40" s="11" t="s">
        <v>341</v>
      </c>
      <c r="G40" s="11" t="s">
        <v>114</v>
      </c>
      <c r="H40" s="11" t="s">
        <v>342</v>
      </c>
      <c r="I40" s="11" t="s">
        <v>114</v>
      </c>
      <c r="J40" s="11" t="s">
        <v>114</v>
      </c>
      <c r="K40" s="11" t="s">
        <v>342</v>
      </c>
      <c r="L40" s="11" t="s">
        <v>114</v>
      </c>
      <c r="M40" s="11" t="s">
        <v>342</v>
      </c>
      <c r="N40" s="11" t="s">
        <v>342</v>
      </c>
      <c r="O40" s="11" t="s">
        <v>341</v>
      </c>
      <c r="P40" s="11" t="s">
        <v>114</v>
      </c>
      <c r="Q40" s="11" t="s">
        <v>341</v>
      </c>
      <c r="R40" s="11" t="s">
        <v>114</v>
      </c>
      <c r="S40" s="11" t="s">
        <v>342</v>
      </c>
      <c r="T40" s="11" t="s">
        <v>114</v>
      </c>
      <c r="U40" s="15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106.4</v>
      </c>
      <c r="E42" s="216">
        <v>114</v>
      </c>
      <c r="F42" s="216">
        <v>109</v>
      </c>
      <c r="G42" s="216">
        <v>88.977000000000018</v>
      </c>
      <c r="H42" s="216">
        <v>105</v>
      </c>
      <c r="I42" s="216">
        <v>105</v>
      </c>
      <c r="J42" s="226">
        <v>109.99999999999999</v>
      </c>
      <c r="K42" s="216">
        <v>82.7</v>
      </c>
      <c r="L42" s="216">
        <v>107</v>
      </c>
      <c r="M42" s="226">
        <v>24.3</v>
      </c>
      <c r="N42" s="226">
        <v>34.1</v>
      </c>
      <c r="O42" s="226">
        <v>152</v>
      </c>
      <c r="P42" s="216">
        <v>115.79716549311931</v>
      </c>
      <c r="Q42" s="216">
        <v>95.962760164748801</v>
      </c>
      <c r="R42" s="226">
        <v>120</v>
      </c>
      <c r="S42" s="216">
        <v>111</v>
      </c>
      <c r="T42" s="216">
        <v>90</v>
      </c>
      <c r="U42" s="218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1">
        <v>108.4</v>
      </c>
      <c r="E43" s="221">
        <v>115</v>
      </c>
      <c r="F43" s="221">
        <v>109</v>
      </c>
      <c r="G43" s="221">
        <v>83.921000000000006</v>
      </c>
      <c r="H43" s="221">
        <v>104</v>
      </c>
      <c r="I43" s="221">
        <v>107</v>
      </c>
      <c r="J43" s="227">
        <v>109.99999999999999</v>
      </c>
      <c r="K43" s="221">
        <v>92.3</v>
      </c>
      <c r="L43" s="221">
        <v>107</v>
      </c>
      <c r="M43" s="227">
        <v>22.4</v>
      </c>
      <c r="N43" s="227">
        <v>36</v>
      </c>
      <c r="O43" s="227">
        <v>130.19999999999999</v>
      </c>
      <c r="P43" s="221">
        <v>113.51818553896631</v>
      </c>
      <c r="Q43" s="221">
        <v>94.584870460085924</v>
      </c>
      <c r="R43" s="227">
        <v>109.99999999999999</v>
      </c>
      <c r="S43" s="221">
        <v>103.5</v>
      </c>
      <c r="T43" s="221">
        <v>90</v>
      </c>
      <c r="U43" s="218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>
        <v>1</v>
      </c>
    </row>
    <row r="44" spans="1:65">
      <c r="A44" s="30"/>
      <c r="B44" s="19">
        <v>1</v>
      </c>
      <c r="C44" s="9">
        <v>3</v>
      </c>
      <c r="D44" s="221">
        <v>104.8</v>
      </c>
      <c r="E44" s="221">
        <v>115</v>
      </c>
      <c r="F44" s="221">
        <v>106</v>
      </c>
      <c r="G44" s="221">
        <v>90.277000000000015</v>
      </c>
      <c r="H44" s="221">
        <v>114</v>
      </c>
      <c r="I44" s="221">
        <v>105</v>
      </c>
      <c r="J44" s="227">
        <v>120</v>
      </c>
      <c r="K44" s="221">
        <v>95.8</v>
      </c>
      <c r="L44" s="221">
        <v>106</v>
      </c>
      <c r="M44" s="227">
        <v>24.1</v>
      </c>
      <c r="N44" s="227">
        <v>31.4</v>
      </c>
      <c r="O44" s="227">
        <v>170.2</v>
      </c>
      <c r="P44" s="221">
        <v>115.50745640546531</v>
      </c>
      <c r="Q44" s="221">
        <v>95.268203360882524</v>
      </c>
      <c r="R44" s="227">
        <v>120</v>
      </c>
      <c r="S44" s="221">
        <v>104.5</v>
      </c>
      <c r="T44" s="221">
        <v>92</v>
      </c>
      <c r="U44" s="218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1">
        <v>107.8</v>
      </c>
      <c r="E45" s="221">
        <v>117</v>
      </c>
      <c r="F45" s="221">
        <v>112</v>
      </c>
      <c r="G45" s="221">
        <v>87.97</v>
      </c>
      <c r="H45" s="221">
        <v>102.5</v>
      </c>
      <c r="I45" s="221">
        <v>105</v>
      </c>
      <c r="J45" s="227">
        <v>109.99999999999999</v>
      </c>
      <c r="K45" s="221">
        <v>87.1</v>
      </c>
      <c r="L45" s="221">
        <v>107</v>
      </c>
      <c r="M45" s="227">
        <v>22.2</v>
      </c>
      <c r="N45" s="227">
        <v>32.200000000000003</v>
      </c>
      <c r="O45" s="227">
        <v>120.2</v>
      </c>
      <c r="P45" s="221">
        <v>113.53713711133859</v>
      </c>
      <c r="Q45" s="221">
        <v>98.731729978143619</v>
      </c>
      <c r="R45" s="227">
        <v>120</v>
      </c>
      <c r="S45" s="221">
        <v>105.5</v>
      </c>
      <c r="T45" s="221">
        <v>86</v>
      </c>
      <c r="U45" s="218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102.54238509686166</v>
      </c>
    </row>
    <row r="46" spans="1:65">
      <c r="A46" s="30"/>
      <c r="B46" s="19">
        <v>1</v>
      </c>
      <c r="C46" s="9">
        <v>5</v>
      </c>
      <c r="D46" s="221">
        <v>103.4</v>
      </c>
      <c r="E46" s="221">
        <v>115</v>
      </c>
      <c r="F46" s="221">
        <v>106</v>
      </c>
      <c r="G46" s="221">
        <v>88.846999999999994</v>
      </c>
      <c r="H46" s="221">
        <v>104</v>
      </c>
      <c r="I46" s="221">
        <v>103</v>
      </c>
      <c r="J46" s="227">
        <v>120</v>
      </c>
      <c r="K46" s="221">
        <v>89.3</v>
      </c>
      <c r="L46" s="221">
        <v>106</v>
      </c>
      <c r="M46" s="227">
        <v>23.2</v>
      </c>
      <c r="N46" s="227">
        <v>31.5</v>
      </c>
      <c r="O46" s="227">
        <v>152.9</v>
      </c>
      <c r="P46" s="221">
        <v>114.1090750662933</v>
      </c>
      <c r="Q46" s="221">
        <v>97.506093583635021</v>
      </c>
      <c r="R46" s="227">
        <v>120</v>
      </c>
      <c r="S46" s="221">
        <v>106</v>
      </c>
      <c r="T46" s="221">
        <v>88</v>
      </c>
      <c r="U46" s="218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43</v>
      </c>
    </row>
    <row r="47" spans="1:65">
      <c r="A47" s="30"/>
      <c r="B47" s="19">
        <v>1</v>
      </c>
      <c r="C47" s="9">
        <v>6</v>
      </c>
      <c r="D47" s="221">
        <v>104.2</v>
      </c>
      <c r="E47" s="221">
        <v>116</v>
      </c>
      <c r="F47" s="221">
        <v>106</v>
      </c>
      <c r="G47" s="221">
        <v>91.165999999999997</v>
      </c>
      <c r="H47" s="221">
        <v>105</v>
      </c>
      <c r="I47" s="221">
        <v>104</v>
      </c>
      <c r="J47" s="227">
        <v>120</v>
      </c>
      <c r="K47" s="221">
        <v>82.7</v>
      </c>
      <c r="L47" s="221">
        <v>107</v>
      </c>
      <c r="M47" s="227">
        <v>23.8</v>
      </c>
      <c r="N47" s="227">
        <v>36.5</v>
      </c>
      <c r="O47" s="227">
        <v>115.9</v>
      </c>
      <c r="P47" s="221">
        <v>114.5276305344033</v>
      </c>
      <c r="Q47" s="221">
        <v>97.243419276958889</v>
      </c>
      <c r="R47" s="227">
        <v>109.99999999999999</v>
      </c>
      <c r="S47" s="221">
        <v>111.5</v>
      </c>
      <c r="T47" s="221"/>
      <c r="U47" s="218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3"/>
    </row>
    <row r="48" spans="1:65">
      <c r="A48" s="30"/>
      <c r="B48" s="20" t="s">
        <v>256</v>
      </c>
      <c r="C48" s="12"/>
      <c r="D48" s="224">
        <v>105.83333333333336</v>
      </c>
      <c r="E48" s="224">
        <v>115.33333333333333</v>
      </c>
      <c r="F48" s="224">
        <v>108</v>
      </c>
      <c r="G48" s="224">
        <v>88.526333333333355</v>
      </c>
      <c r="H48" s="224">
        <v>105.75</v>
      </c>
      <c r="I48" s="224">
        <v>104.83333333333333</v>
      </c>
      <c r="J48" s="224">
        <v>115</v>
      </c>
      <c r="K48" s="224">
        <v>88.316666666666663</v>
      </c>
      <c r="L48" s="224">
        <v>106.66666666666667</v>
      </c>
      <c r="M48" s="224">
        <v>23.333333333333339</v>
      </c>
      <c r="N48" s="224">
        <v>33.616666666666667</v>
      </c>
      <c r="O48" s="224">
        <v>140.23333333333332</v>
      </c>
      <c r="P48" s="224">
        <v>114.49944169159768</v>
      </c>
      <c r="Q48" s="224">
        <v>96.549512804075789</v>
      </c>
      <c r="R48" s="224">
        <v>116.66666666666667</v>
      </c>
      <c r="S48" s="224">
        <v>107</v>
      </c>
      <c r="T48" s="224">
        <v>89.2</v>
      </c>
      <c r="U48" s="218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3"/>
    </row>
    <row r="49" spans="1:65">
      <c r="A49" s="30"/>
      <c r="B49" s="3" t="s">
        <v>257</v>
      </c>
      <c r="C49" s="29"/>
      <c r="D49" s="221">
        <v>105.6</v>
      </c>
      <c r="E49" s="221">
        <v>115</v>
      </c>
      <c r="F49" s="221">
        <v>107.5</v>
      </c>
      <c r="G49" s="221">
        <v>88.912000000000006</v>
      </c>
      <c r="H49" s="221">
        <v>104.5</v>
      </c>
      <c r="I49" s="221">
        <v>105</v>
      </c>
      <c r="J49" s="221">
        <v>115</v>
      </c>
      <c r="K49" s="221">
        <v>88.199999999999989</v>
      </c>
      <c r="L49" s="221">
        <v>107</v>
      </c>
      <c r="M49" s="221">
        <v>23.5</v>
      </c>
      <c r="N49" s="221">
        <v>33.150000000000006</v>
      </c>
      <c r="O49" s="221">
        <v>141.1</v>
      </c>
      <c r="P49" s="221">
        <v>114.31835280034829</v>
      </c>
      <c r="Q49" s="221">
        <v>96.603089720853845</v>
      </c>
      <c r="R49" s="221">
        <v>120</v>
      </c>
      <c r="S49" s="221">
        <v>105.75</v>
      </c>
      <c r="T49" s="221">
        <v>90</v>
      </c>
      <c r="U49" s="218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3"/>
    </row>
    <row r="50" spans="1:65">
      <c r="A50" s="30"/>
      <c r="B50" s="3" t="s">
        <v>258</v>
      </c>
      <c r="C50" s="29"/>
      <c r="D50" s="221">
        <v>2.021550560007507</v>
      </c>
      <c r="E50" s="221">
        <v>1.0327955589886446</v>
      </c>
      <c r="F50" s="221">
        <v>2.4494897427831779</v>
      </c>
      <c r="G50" s="221">
        <v>2.5241712831475334</v>
      </c>
      <c r="H50" s="221">
        <v>4.1442731570204199</v>
      </c>
      <c r="I50" s="221">
        <v>1.3291601358251257</v>
      </c>
      <c r="J50" s="221">
        <v>5.4772255750516692</v>
      </c>
      <c r="K50" s="221">
        <v>5.242295934670862</v>
      </c>
      <c r="L50" s="221">
        <v>0.51639777949432231</v>
      </c>
      <c r="M50" s="221">
        <v>0.88468450120179476</v>
      </c>
      <c r="N50" s="221">
        <v>2.2639935217810732</v>
      </c>
      <c r="O50" s="221">
        <v>21.405669031045658</v>
      </c>
      <c r="P50" s="221">
        <v>0.97388450893154321</v>
      </c>
      <c r="Q50" s="221">
        <v>1.5494822918961813</v>
      </c>
      <c r="R50" s="221">
        <v>5.1639777949432295</v>
      </c>
      <c r="S50" s="221">
        <v>3.40587727318528</v>
      </c>
      <c r="T50" s="221">
        <v>2.2803508501982761</v>
      </c>
      <c r="U50" s="218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3"/>
    </row>
    <row r="51" spans="1:65">
      <c r="A51" s="30"/>
      <c r="B51" s="3" t="s">
        <v>86</v>
      </c>
      <c r="C51" s="29"/>
      <c r="D51" s="13">
        <v>1.9101265133929197E-2</v>
      </c>
      <c r="E51" s="13">
        <v>8.9548747889188849E-3</v>
      </c>
      <c r="F51" s="13">
        <v>2.268046058132572E-2</v>
      </c>
      <c r="G51" s="13">
        <v>2.851322525291005E-2</v>
      </c>
      <c r="H51" s="13">
        <v>3.9189344274424776E-2</v>
      </c>
      <c r="I51" s="13">
        <v>1.2678793028538561E-2</v>
      </c>
      <c r="J51" s="13">
        <v>4.7628048478710168E-2</v>
      </c>
      <c r="K51" s="13">
        <v>5.9357946042697063E-2</v>
      </c>
      <c r="L51" s="13">
        <v>4.8412291827592711E-3</v>
      </c>
      <c r="M51" s="13">
        <v>3.7915050051505479E-2</v>
      </c>
      <c r="N51" s="13">
        <v>6.7347353151643224E-2</v>
      </c>
      <c r="O51" s="13">
        <v>0.15264323055178744</v>
      </c>
      <c r="P51" s="13">
        <v>8.5055830364193803E-3</v>
      </c>
      <c r="Q51" s="13">
        <v>1.6048577013956414E-2</v>
      </c>
      <c r="R51" s="13">
        <v>4.4262666813799111E-2</v>
      </c>
      <c r="S51" s="13">
        <v>3.1830628721357758E-2</v>
      </c>
      <c r="T51" s="13">
        <v>2.556447141477888E-2</v>
      </c>
      <c r="U51" s="152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259</v>
      </c>
      <c r="C52" s="29"/>
      <c r="D52" s="13">
        <v>3.2093540962237821E-2</v>
      </c>
      <c r="E52" s="13">
        <v>0.12473815802498955</v>
      </c>
      <c r="F52" s="13">
        <v>5.3223015029181031E-2</v>
      </c>
      <c r="G52" s="13">
        <v>-0.13668544719618847</v>
      </c>
      <c r="H52" s="13">
        <v>3.1280868882739732E-2</v>
      </c>
      <c r="I52" s="13">
        <v>2.2341476008263639E-2</v>
      </c>
      <c r="J52" s="13">
        <v>0.12148746970699831</v>
      </c>
      <c r="K52" s="13">
        <v>-0.13873013014820523</v>
      </c>
      <c r="L52" s="13">
        <v>4.0220261757215825E-2</v>
      </c>
      <c r="M52" s="13">
        <v>-0.772451817740609</v>
      </c>
      <c r="N52" s="13">
        <v>-0.67216808313057741</v>
      </c>
      <c r="O52" s="13">
        <v>0.36756457537893961</v>
      </c>
      <c r="P52" s="13">
        <v>0.11660599257020765</v>
      </c>
      <c r="Q52" s="13">
        <v>-5.8442879860118313E-2</v>
      </c>
      <c r="R52" s="13">
        <v>0.13774091129695476</v>
      </c>
      <c r="S52" s="13">
        <v>4.3470950075207071E-2</v>
      </c>
      <c r="T52" s="13">
        <v>-0.1301158061055282</v>
      </c>
      <c r="U52" s="15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260</v>
      </c>
      <c r="C53" s="47"/>
      <c r="D53" s="45">
        <v>0.01</v>
      </c>
      <c r="E53" s="45">
        <v>0.7</v>
      </c>
      <c r="F53" s="45">
        <v>0.16</v>
      </c>
      <c r="G53" s="45">
        <v>1.26</v>
      </c>
      <c r="H53" s="45">
        <v>0</v>
      </c>
      <c r="I53" s="45">
        <v>7.0000000000000007E-2</v>
      </c>
      <c r="J53" s="45" t="s">
        <v>270</v>
      </c>
      <c r="K53" s="45">
        <v>1.28</v>
      </c>
      <c r="L53" s="45">
        <v>7.0000000000000007E-2</v>
      </c>
      <c r="M53" s="45">
        <v>6.04</v>
      </c>
      <c r="N53" s="45">
        <v>5.29</v>
      </c>
      <c r="O53" s="45">
        <v>2.5299999999999998</v>
      </c>
      <c r="P53" s="45">
        <v>0.64</v>
      </c>
      <c r="Q53" s="45">
        <v>0.67</v>
      </c>
      <c r="R53" s="45" t="s">
        <v>270</v>
      </c>
      <c r="S53" s="45">
        <v>0.09</v>
      </c>
      <c r="T53" s="45">
        <v>1.21</v>
      </c>
      <c r="U53" s="152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343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>
      <c r="BM55" s="55"/>
    </row>
    <row r="56" spans="1:65" ht="15">
      <c r="B56" s="8" t="s">
        <v>574</v>
      </c>
      <c r="BM56" s="28" t="s">
        <v>329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233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0" t="s">
        <v>281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6">
        <v>90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1</v>
      </c>
    </row>
    <row r="62" spans="1:65">
      <c r="A62" s="30"/>
      <c r="B62" s="19">
        <v>1</v>
      </c>
      <c r="C62" s="9">
        <v>2</v>
      </c>
      <c r="D62" s="221">
        <v>93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20</v>
      </c>
    </row>
    <row r="63" spans="1:65">
      <c r="A63" s="30"/>
      <c r="B63" s="19">
        <v>1</v>
      </c>
      <c r="C63" s="9">
        <v>3</v>
      </c>
      <c r="D63" s="221">
        <v>93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16</v>
      </c>
    </row>
    <row r="64" spans="1:65">
      <c r="A64" s="30"/>
      <c r="B64" s="19">
        <v>1</v>
      </c>
      <c r="C64" s="9">
        <v>4</v>
      </c>
      <c r="D64" s="221">
        <v>94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91.5</v>
      </c>
    </row>
    <row r="65" spans="1:65">
      <c r="A65" s="30"/>
      <c r="B65" s="19">
        <v>1</v>
      </c>
      <c r="C65" s="9">
        <v>5</v>
      </c>
      <c r="D65" s="221">
        <v>90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0">
        <v>26</v>
      </c>
    </row>
    <row r="66" spans="1:65">
      <c r="A66" s="30"/>
      <c r="B66" s="19">
        <v>1</v>
      </c>
      <c r="C66" s="9">
        <v>6</v>
      </c>
      <c r="D66" s="221">
        <v>89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3"/>
    </row>
    <row r="67" spans="1:65">
      <c r="A67" s="30"/>
      <c r="B67" s="20" t="s">
        <v>256</v>
      </c>
      <c r="C67" s="12"/>
      <c r="D67" s="224">
        <v>91.5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3"/>
    </row>
    <row r="68" spans="1:65">
      <c r="A68" s="30"/>
      <c r="B68" s="3" t="s">
        <v>257</v>
      </c>
      <c r="C68" s="29"/>
      <c r="D68" s="221">
        <v>91.5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3"/>
    </row>
    <row r="69" spans="1:65">
      <c r="A69" s="30"/>
      <c r="B69" s="3" t="s">
        <v>258</v>
      </c>
      <c r="C69" s="29"/>
      <c r="D69" s="221">
        <v>2.0736441353327719</v>
      </c>
      <c r="E69" s="218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23"/>
    </row>
    <row r="70" spans="1:65">
      <c r="A70" s="30"/>
      <c r="B70" s="3" t="s">
        <v>86</v>
      </c>
      <c r="C70" s="29"/>
      <c r="D70" s="13">
        <v>2.2662777435330839E-2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259</v>
      </c>
      <c r="C71" s="29"/>
      <c r="D71" s="13">
        <v>0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260</v>
      </c>
      <c r="C72" s="47"/>
      <c r="D72" s="45" t="s">
        <v>270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575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233</v>
      </c>
      <c r="E75" s="17" t="s">
        <v>233</v>
      </c>
      <c r="F75" s="17" t="s">
        <v>233</v>
      </c>
      <c r="G75" s="17" t="s">
        <v>233</v>
      </c>
      <c r="H75" s="17" t="s">
        <v>233</v>
      </c>
      <c r="I75" s="17" t="s">
        <v>233</v>
      </c>
      <c r="J75" s="17" t="s">
        <v>233</v>
      </c>
      <c r="K75" s="17" t="s">
        <v>233</v>
      </c>
      <c r="L75" s="17" t="s">
        <v>233</v>
      </c>
      <c r="M75" s="17" t="s">
        <v>233</v>
      </c>
      <c r="N75" s="17" t="s">
        <v>233</v>
      </c>
      <c r="O75" s="17" t="s">
        <v>233</v>
      </c>
      <c r="P75" s="17" t="s">
        <v>233</v>
      </c>
      <c r="Q75" s="17" t="s">
        <v>233</v>
      </c>
      <c r="R75" s="15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0" t="s">
        <v>291</v>
      </c>
      <c r="E76" s="151" t="s">
        <v>292</v>
      </c>
      <c r="F76" s="151" t="s">
        <v>293</v>
      </c>
      <c r="G76" s="151" t="s">
        <v>279</v>
      </c>
      <c r="H76" s="151" t="s">
        <v>280</v>
      </c>
      <c r="I76" s="151" t="s">
        <v>294</v>
      </c>
      <c r="J76" s="151" t="s">
        <v>295</v>
      </c>
      <c r="K76" s="151" t="s">
        <v>281</v>
      </c>
      <c r="L76" s="151" t="s">
        <v>282</v>
      </c>
      <c r="M76" s="151" t="s">
        <v>296</v>
      </c>
      <c r="N76" s="151" t="s">
        <v>297</v>
      </c>
      <c r="O76" s="151" t="s">
        <v>298</v>
      </c>
      <c r="P76" s="151" t="s">
        <v>285</v>
      </c>
      <c r="Q76" s="151" t="s">
        <v>301</v>
      </c>
      <c r="R76" s="15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341</v>
      </c>
      <c r="E77" s="11" t="s">
        <v>341</v>
      </c>
      <c r="F77" s="11" t="s">
        <v>341</v>
      </c>
      <c r="G77" s="11" t="s">
        <v>341</v>
      </c>
      <c r="H77" s="11" t="s">
        <v>342</v>
      </c>
      <c r="I77" s="11" t="s">
        <v>114</v>
      </c>
      <c r="J77" s="11" t="s">
        <v>342</v>
      </c>
      <c r="K77" s="11" t="s">
        <v>114</v>
      </c>
      <c r="L77" s="11" t="s">
        <v>342</v>
      </c>
      <c r="M77" s="11" t="s">
        <v>342</v>
      </c>
      <c r="N77" s="11" t="s">
        <v>114</v>
      </c>
      <c r="O77" s="11" t="s">
        <v>341</v>
      </c>
      <c r="P77" s="11" t="s">
        <v>342</v>
      </c>
      <c r="Q77" s="11" t="s">
        <v>114</v>
      </c>
      <c r="R77" s="15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152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6">
        <v>23</v>
      </c>
      <c r="E79" s="216">
        <v>105</v>
      </c>
      <c r="F79" s="216">
        <v>106</v>
      </c>
      <c r="G79" s="216">
        <v>83.837599999999995</v>
      </c>
      <c r="H79" s="226">
        <v>90</v>
      </c>
      <c r="I79" s="226">
        <v>30</v>
      </c>
      <c r="J79" s="226">
        <v>8</v>
      </c>
      <c r="K79" s="216">
        <v>93</v>
      </c>
      <c r="L79" s="216">
        <v>68</v>
      </c>
      <c r="M79" s="216">
        <v>126</v>
      </c>
      <c r="N79" s="216">
        <v>112.49006313076391</v>
      </c>
      <c r="O79" s="216">
        <v>78.975469238580828</v>
      </c>
      <c r="P79" s="226">
        <v>110</v>
      </c>
      <c r="Q79" s="216">
        <v>93</v>
      </c>
      <c r="R79" s="218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1</v>
      </c>
    </row>
    <row r="80" spans="1:65">
      <c r="A80" s="30"/>
      <c r="B80" s="19">
        <v>1</v>
      </c>
      <c r="C80" s="9">
        <v>2</v>
      </c>
      <c r="D80" s="227">
        <v>15</v>
      </c>
      <c r="E80" s="221">
        <v>106</v>
      </c>
      <c r="F80" s="221">
        <v>105</v>
      </c>
      <c r="G80" s="221">
        <v>84.244399999999999</v>
      </c>
      <c r="H80" s="227">
        <v>100</v>
      </c>
      <c r="I80" s="227">
        <v>20</v>
      </c>
      <c r="J80" s="227">
        <v>17</v>
      </c>
      <c r="K80" s="221">
        <v>93</v>
      </c>
      <c r="L80" s="221">
        <v>44</v>
      </c>
      <c r="M80" s="221">
        <v>129</v>
      </c>
      <c r="N80" s="221">
        <v>112.42387735414368</v>
      </c>
      <c r="O80" s="221">
        <v>80.809913827028325</v>
      </c>
      <c r="P80" s="227">
        <v>100</v>
      </c>
      <c r="Q80" s="221">
        <v>92</v>
      </c>
      <c r="R80" s="218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2</v>
      </c>
    </row>
    <row r="81" spans="1:65">
      <c r="A81" s="30"/>
      <c r="B81" s="19">
        <v>1</v>
      </c>
      <c r="C81" s="9">
        <v>3</v>
      </c>
      <c r="D81" s="227">
        <v>17</v>
      </c>
      <c r="E81" s="221">
        <v>107</v>
      </c>
      <c r="F81" s="221">
        <v>106</v>
      </c>
      <c r="G81" s="221">
        <v>83.619200000000006</v>
      </c>
      <c r="H81" s="227">
        <v>100</v>
      </c>
      <c r="I81" s="227">
        <v>40</v>
      </c>
      <c r="J81" s="227">
        <v>48</v>
      </c>
      <c r="K81" s="221">
        <v>94</v>
      </c>
      <c r="L81" s="221">
        <v>48</v>
      </c>
      <c r="M81" s="221">
        <v>129</v>
      </c>
      <c r="N81" s="221">
        <v>110.16734402894322</v>
      </c>
      <c r="O81" s="221">
        <v>74.290520065803662</v>
      </c>
      <c r="P81" s="227">
        <v>100</v>
      </c>
      <c r="Q81" s="221">
        <v>95.5</v>
      </c>
      <c r="R81" s="218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16</v>
      </c>
    </row>
    <row r="82" spans="1:65">
      <c r="A82" s="30"/>
      <c r="B82" s="19">
        <v>1</v>
      </c>
      <c r="C82" s="9">
        <v>4</v>
      </c>
      <c r="D82" s="227">
        <v>22</v>
      </c>
      <c r="E82" s="221">
        <v>106</v>
      </c>
      <c r="F82" s="221">
        <v>104</v>
      </c>
      <c r="G82" s="221">
        <v>83.545199999999994</v>
      </c>
      <c r="H82" s="227">
        <v>110</v>
      </c>
      <c r="I82" s="227">
        <v>20</v>
      </c>
      <c r="J82" s="227">
        <v>7</v>
      </c>
      <c r="K82" s="221">
        <v>95</v>
      </c>
      <c r="L82" s="221">
        <v>85</v>
      </c>
      <c r="M82" s="221">
        <v>130</v>
      </c>
      <c r="N82" s="221">
        <v>109.24865268368735</v>
      </c>
      <c r="O82" s="221">
        <v>78.913759847832893</v>
      </c>
      <c r="P82" s="227">
        <v>90</v>
      </c>
      <c r="Q82" s="221">
        <v>97</v>
      </c>
      <c r="R82" s="218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95.501805788583255</v>
      </c>
    </row>
    <row r="83" spans="1:65">
      <c r="A83" s="30"/>
      <c r="B83" s="19">
        <v>1</v>
      </c>
      <c r="C83" s="9">
        <v>5</v>
      </c>
      <c r="D83" s="227">
        <v>19</v>
      </c>
      <c r="E83" s="221">
        <v>107</v>
      </c>
      <c r="F83" s="221">
        <v>106</v>
      </c>
      <c r="G83" s="221">
        <v>83.428799999999995</v>
      </c>
      <c r="H83" s="227">
        <v>100</v>
      </c>
      <c r="I83" s="227">
        <v>10</v>
      </c>
      <c r="J83" s="227">
        <v>42</v>
      </c>
      <c r="K83" s="221">
        <v>92</v>
      </c>
      <c r="L83" s="221">
        <v>56</v>
      </c>
      <c r="M83" s="221">
        <v>128</v>
      </c>
      <c r="N83" s="221">
        <v>110.12582663690226</v>
      </c>
      <c r="O83" s="221">
        <v>75.347933921101671</v>
      </c>
      <c r="P83" s="227">
        <v>100</v>
      </c>
      <c r="Q83" s="221">
        <v>97.5</v>
      </c>
      <c r="R83" s="218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0">
        <v>44</v>
      </c>
    </row>
    <row r="84" spans="1:65">
      <c r="A84" s="30"/>
      <c r="B84" s="19">
        <v>1</v>
      </c>
      <c r="C84" s="9">
        <v>6</v>
      </c>
      <c r="D84" s="227">
        <v>14</v>
      </c>
      <c r="E84" s="221">
        <v>107</v>
      </c>
      <c r="F84" s="221">
        <v>106</v>
      </c>
      <c r="G84" s="221">
        <v>83.1404</v>
      </c>
      <c r="H84" s="227">
        <v>90</v>
      </c>
      <c r="I84" s="227">
        <v>20</v>
      </c>
      <c r="J84" s="227">
        <v>6</v>
      </c>
      <c r="K84" s="221">
        <v>93</v>
      </c>
      <c r="L84" s="221">
        <v>48</v>
      </c>
      <c r="M84" s="221">
        <v>129</v>
      </c>
      <c r="N84" s="221">
        <v>110.8565698359161</v>
      </c>
      <c r="O84" s="221">
        <v>80.631982012791525</v>
      </c>
      <c r="P84" s="227">
        <v>100</v>
      </c>
      <c r="Q84" s="221"/>
      <c r="R84" s="218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3"/>
    </row>
    <row r="85" spans="1:65">
      <c r="A85" s="30"/>
      <c r="B85" s="20" t="s">
        <v>256</v>
      </c>
      <c r="C85" s="12"/>
      <c r="D85" s="224">
        <v>18.333333333333332</v>
      </c>
      <c r="E85" s="224">
        <v>106.33333333333333</v>
      </c>
      <c r="F85" s="224">
        <v>105.5</v>
      </c>
      <c r="G85" s="224">
        <v>83.635933333333341</v>
      </c>
      <c r="H85" s="224">
        <v>98.333333333333329</v>
      </c>
      <c r="I85" s="224">
        <v>23.333333333333332</v>
      </c>
      <c r="J85" s="224">
        <v>21.333333333333332</v>
      </c>
      <c r="K85" s="224">
        <v>93.333333333333329</v>
      </c>
      <c r="L85" s="224">
        <v>58.166666666666664</v>
      </c>
      <c r="M85" s="224">
        <v>128.5</v>
      </c>
      <c r="N85" s="224">
        <v>110.88538894505943</v>
      </c>
      <c r="O85" s="224">
        <v>78.161596485523162</v>
      </c>
      <c r="P85" s="224">
        <v>100</v>
      </c>
      <c r="Q85" s="224">
        <v>95</v>
      </c>
      <c r="R85" s="218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3"/>
    </row>
    <row r="86" spans="1:65">
      <c r="A86" s="30"/>
      <c r="B86" s="3" t="s">
        <v>257</v>
      </c>
      <c r="C86" s="29"/>
      <c r="D86" s="221">
        <v>18</v>
      </c>
      <c r="E86" s="221">
        <v>106.5</v>
      </c>
      <c r="F86" s="221">
        <v>106</v>
      </c>
      <c r="G86" s="221">
        <v>83.5822</v>
      </c>
      <c r="H86" s="221">
        <v>100</v>
      </c>
      <c r="I86" s="221">
        <v>20</v>
      </c>
      <c r="J86" s="221">
        <v>12.5</v>
      </c>
      <c r="K86" s="221">
        <v>93</v>
      </c>
      <c r="L86" s="221">
        <v>52</v>
      </c>
      <c r="M86" s="221">
        <v>129</v>
      </c>
      <c r="N86" s="221">
        <v>110.51195693242965</v>
      </c>
      <c r="O86" s="221">
        <v>78.944614543206853</v>
      </c>
      <c r="P86" s="221">
        <v>100</v>
      </c>
      <c r="Q86" s="221">
        <v>95.5</v>
      </c>
      <c r="R86" s="218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3"/>
    </row>
    <row r="87" spans="1:65">
      <c r="A87" s="30"/>
      <c r="B87" s="3" t="s">
        <v>258</v>
      </c>
      <c r="C87" s="29"/>
      <c r="D87" s="221">
        <v>3.6696957185394337</v>
      </c>
      <c r="E87" s="221">
        <v>0.81649658092772603</v>
      </c>
      <c r="F87" s="221">
        <v>0.83666002653407556</v>
      </c>
      <c r="G87" s="221">
        <v>0.37626351758663312</v>
      </c>
      <c r="H87" s="221">
        <v>7.5277265270908105</v>
      </c>
      <c r="I87" s="221">
        <v>10.327955589886447</v>
      </c>
      <c r="J87" s="221">
        <v>18.84321274800735</v>
      </c>
      <c r="K87" s="221">
        <v>1.0327955589886444</v>
      </c>
      <c r="L87" s="221">
        <v>15.676946981688317</v>
      </c>
      <c r="M87" s="221">
        <v>1.3784048752090221</v>
      </c>
      <c r="N87" s="221">
        <v>1.3201655471211473</v>
      </c>
      <c r="O87" s="221">
        <v>2.7293390280490981</v>
      </c>
      <c r="P87" s="221">
        <v>6.324555320336759</v>
      </c>
      <c r="Q87" s="221">
        <v>2.4238399287081647</v>
      </c>
      <c r="R87" s="218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23"/>
    </row>
    <row r="88" spans="1:65">
      <c r="A88" s="30"/>
      <c r="B88" s="3" t="s">
        <v>86</v>
      </c>
      <c r="C88" s="29"/>
      <c r="D88" s="13">
        <v>0.20016522101124185</v>
      </c>
      <c r="E88" s="13">
        <v>7.6786512312952294E-3</v>
      </c>
      <c r="F88" s="13">
        <v>7.9304267917921847E-3</v>
      </c>
      <c r="G88" s="13">
        <v>4.4988260738004129E-3</v>
      </c>
      <c r="H88" s="13">
        <v>7.6553151122957394E-2</v>
      </c>
      <c r="I88" s="13">
        <v>0.44262666813799056</v>
      </c>
      <c r="J88" s="13">
        <v>0.88327559756284457</v>
      </c>
      <c r="K88" s="13">
        <v>1.1065666703449762E-2</v>
      </c>
      <c r="L88" s="13">
        <v>0.26951771315223472</v>
      </c>
      <c r="M88" s="13">
        <v>1.072688618839706E-2</v>
      </c>
      <c r="N88" s="13">
        <v>1.1905676299473972E-2</v>
      </c>
      <c r="O88" s="13">
        <v>3.4919182191405433E-2</v>
      </c>
      <c r="P88" s="13">
        <v>6.3245553203367597E-2</v>
      </c>
      <c r="Q88" s="13">
        <v>2.5514104512717524E-2</v>
      </c>
      <c r="R88" s="15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259</v>
      </c>
      <c r="C89" s="29"/>
      <c r="D89" s="13">
        <v>-0.80803155310048613</v>
      </c>
      <c r="E89" s="13">
        <v>0.11341699201718058</v>
      </c>
      <c r="F89" s="13">
        <v>0.10469115352174807</v>
      </c>
      <c r="G89" s="13">
        <v>-0.1242476239822935</v>
      </c>
      <c r="H89" s="13">
        <v>2.9648942461029115E-2</v>
      </c>
      <c r="I89" s="13">
        <v>-0.75567652212789138</v>
      </c>
      <c r="J89" s="13">
        <v>-0.7766185345169293</v>
      </c>
      <c r="K89" s="13">
        <v>-2.2706088511565636E-2</v>
      </c>
      <c r="L89" s="13">
        <v>-0.39093647301881507</v>
      </c>
      <c r="M89" s="13">
        <v>0.34552429599568368</v>
      </c>
      <c r="N89" s="13">
        <v>0.1610815945253592</v>
      </c>
      <c r="O89" s="13">
        <v>-0.18156943902659717</v>
      </c>
      <c r="P89" s="13">
        <v>4.7100619451893921E-2</v>
      </c>
      <c r="Q89" s="13">
        <v>-5.2544115207007192E-3</v>
      </c>
      <c r="R89" s="15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260</v>
      </c>
      <c r="C90" s="47"/>
      <c r="D90" s="45">
        <v>2.35</v>
      </c>
      <c r="E90" s="45">
        <v>0.6</v>
      </c>
      <c r="F90" s="45">
        <v>0.56999999999999995</v>
      </c>
      <c r="G90" s="45">
        <v>0.16</v>
      </c>
      <c r="H90" s="45" t="s">
        <v>270</v>
      </c>
      <c r="I90" s="45">
        <v>2.1800000000000002</v>
      </c>
      <c r="J90" s="45">
        <v>2.25</v>
      </c>
      <c r="K90" s="45">
        <v>0.16</v>
      </c>
      <c r="L90" s="45">
        <v>1.02</v>
      </c>
      <c r="M90" s="45">
        <v>1.34</v>
      </c>
      <c r="N90" s="45">
        <v>0.75</v>
      </c>
      <c r="O90" s="45">
        <v>0.35</v>
      </c>
      <c r="P90" s="45" t="s">
        <v>270</v>
      </c>
      <c r="Q90" s="45">
        <v>0.22</v>
      </c>
      <c r="R90" s="15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344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>
      <c r="BM92" s="55"/>
    </row>
    <row r="93" spans="1:65" ht="15">
      <c r="B93" s="8" t="s">
        <v>576</v>
      </c>
      <c r="BM93" s="28" t="s">
        <v>66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233</v>
      </c>
      <c r="E94" s="17" t="s">
        <v>233</v>
      </c>
      <c r="F94" s="17" t="s">
        <v>233</v>
      </c>
      <c r="G94" s="17" t="s">
        <v>233</v>
      </c>
      <c r="H94" s="17" t="s">
        <v>233</v>
      </c>
      <c r="I94" s="17" t="s">
        <v>233</v>
      </c>
      <c r="J94" s="17" t="s">
        <v>233</v>
      </c>
      <c r="K94" s="17" t="s">
        <v>233</v>
      </c>
      <c r="L94" s="17" t="s">
        <v>233</v>
      </c>
      <c r="M94" s="17" t="s">
        <v>233</v>
      </c>
      <c r="N94" s="17" t="s">
        <v>233</v>
      </c>
      <c r="O94" s="15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234</v>
      </c>
      <c r="C95" s="9" t="s">
        <v>234</v>
      </c>
      <c r="D95" s="150" t="s">
        <v>291</v>
      </c>
      <c r="E95" s="151" t="s">
        <v>293</v>
      </c>
      <c r="F95" s="151" t="s">
        <v>280</v>
      </c>
      <c r="G95" s="151" t="s">
        <v>294</v>
      </c>
      <c r="H95" s="151" t="s">
        <v>295</v>
      </c>
      <c r="I95" s="151" t="s">
        <v>281</v>
      </c>
      <c r="J95" s="151" t="s">
        <v>282</v>
      </c>
      <c r="K95" s="151" t="s">
        <v>296</v>
      </c>
      <c r="L95" s="151" t="s">
        <v>297</v>
      </c>
      <c r="M95" s="151" t="s">
        <v>298</v>
      </c>
      <c r="N95" s="151" t="s">
        <v>285</v>
      </c>
      <c r="O95" s="15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341</v>
      </c>
      <c r="E96" s="11" t="s">
        <v>341</v>
      </c>
      <c r="F96" s="11" t="s">
        <v>342</v>
      </c>
      <c r="G96" s="11" t="s">
        <v>114</v>
      </c>
      <c r="H96" s="11" t="s">
        <v>342</v>
      </c>
      <c r="I96" s="11" t="s">
        <v>114</v>
      </c>
      <c r="J96" s="11" t="s">
        <v>342</v>
      </c>
      <c r="K96" s="11" t="s">
        <v>342</v>
      </c>
      <c r="L96" s="11" t="s">
        <v>114</v>
      </c>
      <c r="M96" s="11" t="s">
        <v>341</v>
      </c>
      <c r="N96" s="11" t="s">
        <v>342</v>
      </c>
      <c r="O96" s="15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15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147" t="s">
        <v>104</v>
      </c>
      <c r="E98" s="22" t="s">
        <v>205</v>
      </c>
      <c r="F98" s="22">
        <v>0.19</v>
      </c>
      <c r="G98" s="22" t="s">
        <v>205</v>
      </c>
      <c r="H98" s="22">
        <v>0.2</v>
      </c>
      <c r="I98" s="147" t="s">
        <v>106</v>
      </c>
      <c r="J98" s="147" t="s">
        <v>104</v>
      </c>
      <c r="K98" s="147" t="s">
        <v>104</v>
      </c>
      <c r="L98" s="22" t="s">
        <v>205</v>
      </c>
      <c r="M98" s="22" t="s">
        <v>205</v>
      </c>
      <c r="N98" s="22">
        <v>0.21</v>
      </c>
      <c r="O98" s="15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48" t="s">
        <v>104</v>
      </c>
      <c r="E99" s="11" t="s">
        <v>205</v>
      </c>
      <c r="F99" s="11">
        <v>0.19</v>
      </c>
      <c r="G99" s="11" t="s">
        <v>205</v>
      </c>
      <c r="H99" s="11">
        <v>0.3</v>
      </c>
      <c r="I99" s="148" t="s">
        <v>106</v>
      </c>
      <c r="J99" s="148" t="s">
        <v>104</v>
      </c>
      <c r="K99" s="148" t="s">
        <v>104</v>
      </c>
      <c r="L99" s="11" t="s">
        <v>205</v>
      </c>
      <c r="M99" s="11" t="s">
        <v>205</v>
      </c>
      <c r="N99" s="11">
        <v>0.21</v>
      </c>
      <c r="O99" s="15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25</v>
      </c>
    </row>
    <row r="100" spans="1:65">
      <c r="A100" s="30"/>
      <c r="B100" s="19">
        <v>1</v>
      </c>
      <c r="C100" s="9">
        <v>3</v>
      </c>
      <c r="D100" s="148" t="s">
        <v>104</v>
      </c>
      <c r="E100" s="11" t="s">
        <v>205</v>
      </c>
      <c r="F100" s="11">
        <v>0.19</v>
      </c>
      <c r="G100" s="11" t="s">
        <v>205</v>
      </c>
      <c r="H100" s="11">
        <v>0.2</v>
      </c>
      <c r="I100" s="148" t="s">
        <v>106</v>
      </c>
      <c r="J100" s="148" t="s">
        <v>104</v>
      </c>
      <c r="K100" s="148" t="s">
        <v>104</v>
      </c>
      <c r="L100" s="11" t="s">
        <v>205</v>
      </c>
      <c r="M100" s="11" t="s">
        <v>205</v>
      </c>
      <c r="N100" s="11">
        <v>0.21</v>
      </c>
      <c r="O100" s="15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48" t="s">
        <v>104</v>
      </c>
      <c r="E101" s="11" t="s">
        <v>205</v>
      </c>
      <c r="F101" s="11">
        <v>0.19</v>
      </c>
      <c r="G101" s="11" t="s">
        <v>205</v>
      </c>
      <c r="H101" s="11">
        <v>0.2</v>
      </c>
      <c r="I101" s="148" t="s">
        <v>106</v>
      </c>
      <c r="J101" s="148" t="s">
        <v>104</v>
      </c>
      <c r="K101" s="148" t="s">
        <v>104</v>
      </c>
      <c r="L101" s="11" t="s">
        <v>205</v>
      </c>
      <c r="M101" s="11" t="s">
        <v>205</v>
      </c>
      <c r="N101" s="11">
        <v>0.2</v>
      </c>
      <c r="O101" s="15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205</v>
      </c>
    </row>
    <row r="102" spans="1:65">
      <c r="A102" s="30"/>
      <c r="B102" s="19">
        <v>1</v>
      </c>
      <c r="C102" s="9">
        <v>5</v>
      </c>
      <c r="D102" s="148" t="s">
        <v>104</v>
      </c>
      <c r="E102" s="11" t="s">
        <v>205</v>
      </c>
      <c r="F102" s="11">
        <v>0.18</v>
      </c>
      <c r="G102" s="11" t="s">
        <v>205</v>
      </c>
      <c r="H102" s="11">
        <v>0.2</v>
      </c>
      <c r="I102" s="148" t="s">
        <v>106</v>
      </c>
      <c r="J102" s="148" t="s">
        <v>104</v>
      </c>
      <c r="K102" s="148" t="s">
        <v>104</v>
      </c>
      <c r="L102" s="11" t="s">
        <v>205</v>
      </c>
      <c r="M102" s="11" t="s">
        <v>205</v>
      </c>
      <c r="N102" s="11">
        <v>0.21</v>
      </c>
      <c r="O102" s="15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45</v>
      </c>
    </row>
    <row r="103" spans="1:65">
      <c r="A103" s="30"/>
      <c r="B103" s="19">
        <v>1</v>
      </c>
      <c r="C103" s="9">
        <v>6</v>
      </c>
      <c r="D103" s="148" t="s">
        <v>104</v>
      </c>
      <c r="E103" s="11" t="s">
        <v>205</v>
      </c>
      <c r="F103" s="11">
        <v>0.19</v>
      </c>
      <c r="G103" s="11" t="s">
        <v>205</v>
      </c>
      <c r="H103" s="11">
        <v>0.3</v>
      </c>
      <c r="I103" s="148" t="s">
        <v>106</v>
      </c>
      <c r="J103" s="148" t="s">
        <v>104</v>
      </c>
      <c r="K103" s="148" t="s">
        <v>104</v>
      </c>
      <c r="L103" s="11" t="s">
        <v>205</v>
      </c>
      <c r="M103" s="11" t="s">
        <v>205</v>
      </c>
      <c r="N103" s="11">
        <v>0.2</v>
      </c>
      <c r="O103" s="15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256</v>
      </c>
      <c r="C104" s="12"/>
      <c r="D104" s="23" t="s">
        <v>675</v>
      </c>
      <c r="E104" s="23" t="s">
        <v>675</v>
      </c>
      <c r="F104" s="23">
        <v>0.18833333333333332</v>
      </c>
      <c r="G104" s="23" t="s">
        <v>675</v>
      </c>
      <c r="H104" s="23">
        <v>0.23333333333333331</v>
      </c>
      <c r="I104" s="23" t="s">
        <v>675</v>
      </c>
      <c r="J104" s="23" t="s">
        <v>675</v>
      </c>
      <c r="K104" s="23" t="s">
        <v>675</v>
      </c>
      <c r="L104" s="23" t="s">
        <v>675</v>
      </c>
      <c r="M104" s="23" t="s">
        <v>675</v>
      </c>
      <c r="N104" s="23">
        <v>0.20666666666666667</v>
      </c>
      <c r="O104" s="15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257</v>
      </c>
      <c r="C105" s="29"/>
      <c r="D105" s="11" t="s">
        <v>675</v>
      </c>
      <c r="E105" s="11" t="s">
        <v>675</v>
      </c>
      <c r="F105" s="11">
        <v>0.19</v>
      </c>
      <c r="G105" s="11" t="s">
        <v>675</v>
      </c>
      <c r="H105" s="11">
        <v>0.2</v>
      </c>
      <c r="I105" s="11" t="s">
        <v>675</v>
      </c>
      <c r="J105" s="11" t="s">
        <v>675</v>
      </c>
      <c r="K105" s="11" t="s">
        <v>675</v>
      </c>
      <c r="L105" s="11" t="s">
        <v>675</v>
      </c>
      <c r="M105" s="11" t="s">
        <v>675</v>
      </c>
      <c r="N105" s="11">
        <v>0.21</v>
      </c>
      <c r="O105" s="15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258</v>
      </c>
      <c r="C106" s="29"/>
      <c r="D106" s="24" t="s">
        <v>675</v>
      </c>
      <c r="E106" s="24" t="s">
        <v>675</v>
      </c>
      <c r="F106" s="24">
        <v>4.0824829046386332E-3</v>
      </c>
      <c r="G106" s="24" t="s">
        <v>675</v>
      </c>
      <c r="H106" s="24">
        <v>5.1639777949432281E-2</v>
      </c>
      <c r="I106" s="24" t="s">
        <v>675</v>
      </c>
      <c r="J106" s="24" t="s">
        <v>675</v>
      </c>
      <c r="K106" s="24" t="s">
        <v>675</v>
      </c>
      <c r="L106" s="24" t="s">
        <v>675</v>
      </c>
      <c r="M106" s="24" t="s">
        <v>675</v>
      </c>
      <c r="N106" s="24">
        <v>5.163977794943213E-3</v>
      </c>
      <c r="O106" s="15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86</v>
      </c>
      <c r="C107" s="29"/>
      <c r="D107" s="13" t="s">
        <v>675</v>
      </c>
      <c r="E107" s="13" t="s">
        <v>675</v>
      </c>
      <c r="F107" s="13">
        <v>2.1676900378612213E-2</v>
      </c>
      <c r="G107" s="13" t="s">
        <v>675</v>
      </c>
      <c r="H107" s="13">
        <v>0.2213133340689955</v>
      </c>
      <c r="I107" s="13" t="s">
        <v>675</v>
      </c>
      <c r="J107" s="13" t="s">
        <v>675</v>
      </c>
      <c r="K107" s="13" t="s">
        <v>675</v>
      </c>
      <c r="L107" s="13" t="s">
        <v>675</v>
      </c>
      <c r="M107" s="13" t="s">
        <v>675</v>
      </c>
      <c r="N107" s="13">
        <v>2.4986989330370385E-2</v>
      </c>
      <c r="O107" s="15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259</v>
      </c>
      <c r="C108" s="29"/>
      <c r="D108" s="13" t="s">
        <v>675</v>
      </c>
      <c r="E108" s="13" t="s">
        <v>675</v>
      </c>
      <c r="F108" s="13" t="s">
        <v>675</v>
      </c>
      <c r="G108" s="13" t="s">
        <v>675</v>
      </c>
      <c r="H108" s="13" t="s">
        <v>675</v>
      </c>
      <c r="I108" s="13" t="s">
        <v>675</v>
      </c>
      <c r="J108" s="13" t="s">
        <v>675</v>
      </c>
      <c r="K108" s="13" t="s">
        <v>675</v>
      </c>
      <c r="L108" s="13" t="s">
        <v>675</v>
      </c>
      <c r="M108" s="13" t="s">
        <v>675</v>
      </c>
      <c r="N108" s="13" t="s">
        <v>675</v>
      </c>
      <c r="O108" s="15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260</v>
      </c>
      <c r="C109" s="47"/>
      <c r="D109" s="45">
        <v>3.89</v>
      </c>
      <c r="E109" s="45">
        <v>0</v>
      </c>
      <c r="F109" s="45">
        <v>0.96</v>
      </c>
      <c r="G109" s="45">
        <v>0</v>
      </c>
      <c r="H109" s="45">
        <v>0.26</v>
      </c>
      <c r="I109" s="45">
        <v>35.01</v>
      </c>
      <c r="J109" s="45">
        <v>3.89</v>
      </c>
      <c r="K109" s="45">
        <v>3.89</v>
      </c>
      <c r="L109" s="45">
        <v>0</v>
      </c>
      <c r="M109" s="45">
        <v>0</v>
      </c>
      <c r="N109" s="45">
        <v>0.67</v>
      </c>
      <c r="O109" s="15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BM110" s="55"/>
    </row>
    <row r="111" spans="1:65" ht="15">
      <c r="B111" s="8" t="s">
        <v>577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233</v>
      </c>
      <c r="E112" s="17" t="s">
        <v>233</v>
      </c>
      <c r="F112" s="17" t="s">
        <v>233</v>
      </c>
      <c r="G112" s="17" t="s">
        <v>233</v>
      </c>
      <c r="H112" s="17" t="s">
        <v>233</v>
      </c>
      <c r="I112" s="17" t="s">
        <v>233</v>
      </c>
      <c r="J112" s="17" t="s">
        <v>233</v>
      </c>
      <c r="K112" s="17" t="s">
        <v>233</v>
      </c>
      <c r="L112" s="17" t="s">
        <v>233</v>
      </c>
      <c r="M112" s="17" t="s">
        <v>233</v>
      </c>
      <c r="N112" s="17" t="s">
        <v>233</v>
      </c>
      <c r="O112" s="17" t="s">
        <v>233</v>
      </c>
      <c r="P112" s="17" t="s">
        <v>233</v>
      </c>
      <c r="Q112" s="17" t="s">
        <v>233</v>
      </c>
      <c r="R112" s="17" t="s">
        <v>233</v>
      </c>
      <c r="S112" s="17" t="s">
        <v>233</v>
      </c>
      <c r="T112" s="152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234</v>
      </c>
      <c r="C113" s="9" t="s">
        <v>234</v>
      </c>
      <c r="D113" s="150" t="s">
        <v>291</v>
      </c>
      <c r="E113" s="151" t="s">
        <v>292</v>
      </c>
      <c r="F113" s="151" t="s">
        <v>293</v>
      </c>
      <c r="G113" s="151" t="s">
        <v>279</v>
      </c>
      <c r="H113" s="151" t="s">
        <v>280</v>
      </c>
      <c r="I113" s="151" t="s">
        <v>294</v>
      </c>
      <c r="J113" s="151" t="s">
        <v>303</v>
      </c>
      <c r="K113" s="151" t="s">
        <v>295</v>
      </c>
      <c r="L113" s="151" t="s">
        <v>281</v>
      </c>
      <c r="M113" s="151" t="s">
        <v>282</v>
      </c>
      <c r="N113" s="151" t="s">
        <v>296</v>
      </c>
      <c r="O113" s="151" t="s">
        <v>283</v>
      </c>
      <c r="P113" s="151" t="s">
        <v>297</v>
      </c>
      <c r="Q113" s="151" t="s">
        <v>298</v>
      </c>
      <c r="R113" s="151" t="s">
        <v>284</v>
      </c>
      <c r="S113" s="151" t="s">
        <v>285</v>
      </c>
      <c r="T113" s="152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341</v>
      </c>
      <c r="E114" s="11" t="s">
        <v>341</v>
      </c>
      <c r="F114" s="11" t="s">
        <v>341</v>
      </c>
      <c r="G114" s="11" t="s">
        <v>341</v>
      </c>
      <c r="H114" s="11" t="s">
        <v>342</v>
      </c>
      <c r="I114" s="11" t="s">
        <v>114</v>
      </c>
      <c r="J114" s="11" t="s">
        <v>114</v>
      </c>
      <c r="K114" s="11" t="s">
        <v>342</v>
      </c>
      <c r="L114" s="11" t="s">
        <v>114</v>
      </c>
      <c r="M114" s="11" t="s">
        <v>342</v>
      </c>
      <c r="N114" s="11" t="s">
        <v>342</v>
      </c>
      <c r="O114" s="11" t="s">
        <v>341</v>
      </c>
      <c r="P114" s="11" t="s">
        <v>114</v>
      </c>
      <c r="Q114" s="11" t="s">
        <v>341</v>
      </c>
      <c r="R114" s="11" t="s">
        <v>114</v>
      </c>
      <c r="S114" s="11" t="s">
        <v>342</v>
      </c>
      <c r="T114" s="152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152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8">
        <v>1</v>
      </c>
      <c r="C116" s="14">
        <v>1</v>
      </c>
      <c r="D116" s="207">
        <v>22.89</v>
      </c>
      <c r="E116" s="207">
        <v>23.6</v>
      </c>
      <c r="F116" s="207">
        <v>23.5</v>
      </c>
      <c r="G116" s="207">
        <v>22.643000000000001</v>
      </c>
      <c r="H116" s="207">
        <v>24.8</v>
      </c>
      <c r="I116" s="207">
        <v>31</v>
      </c>
      <c r="J116" s="208">
        <v>40</v>
      </c>
      <c r="K116" s="207">
        <v>21.7</v>
      </c>
      <c r="L116" s="208">
        <v>11</v>
      </c>
      <c r="M116" s="207">
        <v>25.33</v>
      </c>
      <c r="N116" s="207">
        <v>23.9</v>
      </c>
      <c r="O116" s="207">
        <v>24.72</v>
      </c>
      <c r="P116" s="207">
        <v>21.232943462608787</v>
      </c>
      <c r="Q116" s="207">
        <v>21.222081591212394</v>
      </c>
      <c r="R116" s="208">
        <v>60</v>
      </c>
      <c r="S116" s="207">
        <v>23.7</v>
      </c>
      <c r="T116" s="209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>
        <v>1</v>
      </c>
    </row>
    <row r="117" spans="1:65">
      <c r="A117" s="30"/>
      <c r="B117" s="19">
        <v>1</v>
      </c>
      <c r="C117" s="9">
        <v>2</v>
      </c>
      <c r="D117" s="212">
        <v>20.350000000000001</v>
      </c>
      <c r="E117" s="212">
        <v>24.7</v>
      </c>
      <c r="F117" s="212">
        <v>23.6</v>
      </c>
      <c r="G117" s="212">
        <v>22.385999999999999</v>
      </c>
      <c r="H117" s="212">
        <v>23.9</v>
      </c>
      <c r="I117" s="213" t="s">
        <v>105</v>
      </c>
      <c r="J117" s="213" t="s">
        <v>96</v>
      </c>
      <c r="K117" s="212">
        <v>22.5</v>
      </c>
      <c r="L117" s="213">
        <v>10</v>
      </c>
      <c r="M117" s="212">
        <v>24.61</v>
      </c>
      <c r="N117" s="212">
        <v>23.8</v>
      </c>
      <c r="O117" s="212">
        <v>22.77</v>
      </c>
      <c r="P117" s="212">
        <v>21.485404299662999</v>
      </c>
      <c r="Q117" s="212">
        <v>21.002522855187912</v>
      </c>
      <c r="R117" s="213">
        <v>10</v>
      </c>
      <c r="S117" s="212">
        <v>22.1</v>
      </c>
      <c r="T117" s="209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3</v>
      </c>
    </row>
    <row r="118" spans="1:65">
      <c r="A118" s="30"/>
      <c r="B118" s="19">
        <v>1</v>
      </c>
      <c r="C118" s="9">
        <v>3</v>
      </c>
      <c r="D118" s="212">
        <v>20.12</v>
      </c>
      <c r="E118" s="212">
        <v>23.7</v>
      </c>
      <c r="F118" s="212">
        <v>23.5</v>
      </c>
      <c r="G118" s="212">
        <v>22.385000000000002</v>
      </c>
      <c r="H118" s="212">
        <v>25.2</v>
      </c>
      <c r="I118" s="212">
        <v>22</v>
      </c>
      <c r="J118" s="213">
        <v>10</v>
      </c>
      <c r="K118" s="212">
        <v>22.8</v>
      </c>
      <c r="L118" s="213">
        <v>10</v>
      </c>
      <c r="M118" s="212">
        <v>24.36</v>
      </c>
      <c r="N118" s="212">
        <v>23.6</v>
      </c>
      <c r="O118" s="212">
        <v>24.14</v>
      </c>
      <c r="P118" s="212">
        <v>21.255812989277082</v>
      </c>
      <c r="Q118" s="212">
        <v>20.998495275014449</v>
      </c>
      <c r="R118" s="213">
        <v>20</v>
      </c>
      <c r="S118" s="212">
        <v>23.6</v>
      </c>
      <c r="T118" s="209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16</v>
      </c>
    </row>
    <row r="119" spans="1:65">
      <c r="A119" s="30"/>
      <c r="B119" s="19">
        <v>1</v>
      </c>
      <c r="C119" s="9">
        <v>4</v>
      </c>
      <c r="D119" s="212">
        <v>20.239999999999998</v>
      </c>
      <c r="E119" s="212">
        <v>24.1</v>
      </c>
      <c r="F119" s="212">
        <v>23.6</v>
      </c>
      <c r="G119" s="212">
        <v>22.588000000000001</v>
      </c>
      <c r="H119" s="212">
        <v>23.9</v>
      </c>
      <c r="I119" s="225">
        <v>39</v>
      </c>
      <c r="J119" s="213" t="s">
        <v>96</v>
      </c>
      <c r="K119" s="212">
        <v>21.9</v>
      </c>
      <c r="L119" s="213">
        <v>10</v>
      </c>
      <c r="M119" s="212">
        <v>26.27</v>
      </c>
      <c r="N119" s="212">
        <v>23.5</v>
      </c>
      <c r="O119" s="212">
        <v>23.74</v>
      </c>
      <c r="P119" s="212">
        <v>21.495503515421426</v>
      </c>
      <c r="Q119" s="212">
        <v>21.100742210640767</v>
      </c>
      <c r="R119" s="213">
        <v>50</v>
      </c>
      <c r="S119" s="212">
        <v>23.3</v>
      </c>
      <c r="T119" s="209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22.866400704426436</v>
      </c>
    </row>
    <row r="120" spans="1:65">
      <c r="A120" s="30"/>
      <c r="B120" s="19">
        <v>1</v>
      </c>
      <c r="C120" s="9">
        <v>5</v>
      </c>
      <c r="D120" s="212">
        <v>19.64</v>
      </c>
      <c r="E120" s="212">
        <v>24</v>
      </c>
      <c r="F120" s="212">
        <v>23.3</v>
      </c>
      <c r="G120" s="212">
        <v>22.417999999999999</v>
      </c>
      <c r="H120" s="212">
        <v>24.3</v>
      </c>
      <c r="I120" s="225">
        <v>9</v>
      </c>
      <c r="J120" s="213" t="s">
        <v>96</v>
      </c>
      <c r="K120" s="212">
        <v>22.1</v>
      </c>
      <c r="L120" s="213">
        <v>10</v>
      </c>
      <c r="M120" s="212">
        <v>24.91</v>
      </c>
      <c r="N120" s="212">
        <v>23.4</v>
      </c>
      <c r="O120" s="212">
        <v>22.93</v>
      </c>
      <c r="P120" s="212">
        <v>21.222544986881939</v>
      </c>
      <c r="Q120" s="212">
        <v>21.117433058651024</v>
      </c>
      <c r="R120" s="213">
        <v>40</v>
      </c>
      <c r="S120" s="212">
        <v>23.6</v>
      </c>
      <c r="T120" s="209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1">
        <v>46</v>
      </c>
    </row>
    <row r="121" spans="1:65">
      <c r="A121" s="30"/>
      <c r="B121" s="19">
        <v>1</v>
      </c>
      <c r="C121" s="9">
        <v>6</v>
      </c>
      <c r="D121" s="212">
        <v>21.7</v>
      </c>
      <c r="E121" s="212">
        <v>23.8</v>
      </c>
      <c r="F121" s="212">
        <v>23.7</v>
      </c>
      <c r="G121" s="212">
        <v>22.331</v>
      </c>
      <c r="H121" s="212">
        <v>23.9</v>
      </c>
      <c r="I121" s="212">
        <v>15</v>
      </c>
      <c r="J121" s="213">
        <v>10</v>
      </c>
      <c r="K121" s="212">
        <v>22</v>
      </c>
      <c r="L121" s="213">
        <v>9</v>
      </c>
      <c r="M121" s="212">
        <v>25.01</v>
      </c>
      <c r="N121" s="212">
        <v>21.5</v>
      </c>
      <c r="O121" s="212">
        <v>21.46</v>
      </c>
      <c r="P121" s="212">
        <v>21.038109684948243</v>
      </c>
      <c r="Q121" s="212">
        <v>21.466661015755037</v>
      </c>
      <c r="R121" s="213">
        <v>50</v>
      </c>
      <c r="S121" s="212">
        <v>22.9</v>
      </c>
      <c r="T121" s="209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4"/>
    </row>
    <row r="122" spans="1:65">
      <c r="A122" s="30"/>
      <c r="B122" s="20" t="s">
        <v>256</v>
      </c>
      <c r="C122" s="12"/>
      <c r="D122" s="215">
        <v>20.823333333333334</v>
      </c>
      <c r="E122" s="215">
        <v>23.983333333333334</v>
      </c>
      <c r="F122" s="215">
        <v>23.533333333333331</v>
      </c>
      <c r="G122" s="215">
        <v>22.458500000000001</v>
      </c>
      <c r="H122" s="215">
        <v>24.333333333333332</v>
      </c>
      <c r="I122" s="215">
        <v>23.2</v>
      </c>
      <c r="J122" s="215">
        <v>20</v>
      </c>
      <c r="K122" s="215">
        <v>22.166666666666668</v>
      </c>
      <c r="L122" s="215">
        <v>10</v>
      </c>
      <c r="M122" s="215">
        <v>25.081666666666663</v>
      </c>
      <c r="N122" s="215">
        <v>23.283333333333335</v>
      </c>
      <c r="O122" s="215">
        <v>23.293333333333333</v>
      </c>
      <c r="P122" s="215">
        <v>21.288386489800079</v>
      </c>
      <c r="Q122" s="215">
        <v>21.151322667743596</v>
      </c>
      <c r="R122" s="215">
        <v>38.333333333333336</v>
      </c>
      <c r="S122" s="215">
        <v>23.200000000000003</v>
      </c>
      <c r="T122" s="209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4"/>
    </row>
    <row r="123" spans="1:65">
      <c r="A123" s="30"/>
      <c r="B123" s="3" t="s">
        <v>257</v>
      </c>
      <c r="C123" s="29"/>
      <c r="D123" s="212">
        <v>20.295000000000002</v>
      </c>
      <c r="E123" s="212">
        <v>23.9</v>
      </c>
      <c r="F123" s="212">
        <v>23.55</v>
      </c>
      <c r="G123" s="212">
        <v>22.402000000000001</v>
      </c>
      <c r="H123" s="212">
        <v>24.1</v>
      </c>
      <c r="I123" s="212">
        <v>22</v>
      </c>
      <c r="J123" s="212">
        <v>10</v>
      </c>
      <c r="K123" s="212">
        <v>22.05</v>
      </c>
      <c r="L123" s="212">
        <v>10</v>
      </c>
      <c r="M123" s="212">
        <v>24.96</v>
      </c>
      <c r="N123" s="212">
        <v>23.55</v>
      </c>
      <c r="O123" s="212">
        <v>23.335000000000001</v>
      </c>
      <c r="P123" s="212">
        <v>21.244378225942935</v>
      </c>
      <c r="Q123" s="212">
        <v>21.109087634645896</v>
      </c>
      <c r="R123" s="212">
        <v>45</v>
      </c>
      <c r="S123" s="212">
        <v>23.450000000000003</v>
      </c>
      <c r="T123" s="209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214"/>
    </row>
    <row r="124" spans="1:65">
      <c r="A124" s="30"/>
      <c r="B124" s="3" t="s">
        <v>258</v>
      </c>
      <c r="C124" s="29"/>
      <c r="D124" s="24">
        <v>1.2246577753260974</v>
      </c>
      <c r="E124" s="24">
        <v>0.39707262140150928</v>
      </c>
      <c r="F124" s="24">
        <v>0.1366260102127945</v>
      </c>
      <c r="G124" s="24">
        <v>0.1259884915379183</v>
      </c>
      <c r="H124" s="24">
        <v>0.55377492419453889</v>
      </c>
      <c r="I124" s="24">
        <v>12.049896265113656</v>
      </c>
      <c r="J124" s="24">
        <v>17.320508075688775</v>
      </c>
      <c r="K124" s="24">
        <v>0.40824829046386352</v>
      </c>
      <c r="L124" s="24">
        <v>0.63245553203367588</v>
      </c>
      <c r="M124" s="24">
        <v>0.67107128285053774</v>
      </c>
      <c r="N124" s="24">
        <v>0.89312186551817585</v>
      </c>
      <c r="O124" s="24">
        <v>1.1592008741657616</v>
      </c>
      <c r="P124" s="24">
        <v>0.17482678539585123</v>
      </c>
      <c r="Q124" s="24">
        <v>0.17529950565088406</v>
      </c>
      <c r="R124" s="24">
        <v>19.40790217067952</v>
      </c>
      <c r="S124" s="24">
        <v>0.61318838867023551</v>
      </c>
      <c r="T124" s="152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86</v>
      </c>
      <c r="C125" s="29"/>
      <c r="D125" s="13">
        <v>5.8811802881035574E-2</v>
      </c>
      <c r="E125" s="13">
        <v>1.6556189912502125E-2</v>
      </c>
      <c r="F125" s="13">
        <v>5.8056378277391435E-3</v>
      </c>
      <c r="G125" s="13">
        <v>5.6098355427975288E-3</v>
      </c>
      <c r="H125" s="13">
        <v>2.2757873597035846E-2</v>
      </c>
      <c r="I125" s="13">
        <v>0.51939208039283002</v>
      </c>
      <c r="J125" s="13">
        <v>0.86602540378443871</v>
      </c>
      <c r="K125" s="13">
        <v>1.8417216111151737E-2</v>
      </c>
      <c r="L125" s="13">
        <v>6.3245553203367583E-2</v>
      </c>
      <c r="M125" s="13">
        <v>2.6755450176777374E-2</v>
      </c>
      <c r="N125" s="13">
        <v>3.8358848912734819E-2</v>
      </c>
      <c r="O125" s="13">
        <v>4.9765349491947407E-2</v>
      </c>
      <c r="P125" s="13">
        <v>8.2123079398063407E-3</v>
      </c>
      <c r="Q125" s="13">
        <v>8.2878743993736667E-3</v>
      </c>
      <c r="R125" s="13">
        <v>0.50629310010468309</v>
      </c>
      <c r="S125" s="13">
        <v>2.6430533994406698E-2</v>
      </c>
      <c r="T125" s="152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259</v>
      </c>
      <c r="C126" s="29"/>
      <c r="D126" s="13">
        <v>-8.934800878817839E-2</v>
      </c>
      <c r="E126" s="13">
        <v>4.8846018371867528E-2</v>
      </c>
      <c r="F126" s="13">
        <v>2.916648918768372E-2</v>
      </c>
      <c r="G126" s="13">
        <v>-1.7838430704464781E-2</v>
      </c>
      <c r="H126" s="13">
        <v>6.4152318848454737E-2</v>
      </c>
      <c r="I126" s="13">
        <v>1.4589060162362388E-2</v>
      </c>
      <c r="J126" s="13">
        <v>-0.12535425848072201</v>
      </c>
      <c r="K126" s="13">
        <v>-3.0600969816133583E-2</v>
      </c>
      <c r="L126" s="13">
        <v>-0.56267712924036095</v>
      </c>
      <c r="M126" s="13">
        <v>9.6878647010301133E-2</v>
      </c>
      <c r="N126" s="13">
        <v>1.8233417418692888E-2</v>
      </c>
      <c r="O126" s="13">
        <v>1.867074028945237E-2</v>
      </c>
      <c r="P126" s="13">
        <v>-6.9010170643991509E-2</v>
      </c>
      <c r="Q126" s="13">
        <v>-7.5004285057894471E-2</v>
      </c>
      <c r="R126" s="13">
        <v>0.67640433791194954</v>
      </c>
      <c r="S126" s="13">
        <v>1.458906016236261E-2</v>
      </c>
      <c r="T126" s="152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260</v>
      </c>
      <c r="C127" s="47"/>
      <c r="D127" s="45">
        <v>1.02</v>
      </c>
      <c r="E127" s="45">
        <v>0.59</v>
      </c>
      <c r="F127" s="45">
        <v>0.36</v>
      </c>
      <c r="G127" s="45">
        <v>0.19</v>
      </c>
      <c r="H127" s="45">
        <v>0.76</v>
      </c>
      <c r="I127" s="45">
        <v>1.69</v>
      </c>
      <c r="J127" s="45" t="s">
        <v>270</v>
      </c>
      <c r="K127" s="45">
        <v>0.34</v>
      </c>
      <c r="L127" s="45">
        <v>6.51</v>
      </c>
      <c r="M127" s="45">
        <v>1.1399999999999999</v>
      </c>
      <c r="N127" s="45">
        <v>0.23</v>
      </c>
      <c r="O127" s="45">
        <v>0.24</v>
      </c>
      <c r="P127" s="45">
        <v>0.78</v>
      </c>
      <c r="Q127" s="45">
        <v>0.85</v>
      </c>
      <c r="R127" s="45" t="s">
        <v>270</v>
      </c>
      <c r="S127" s="45">
        <v>0.19</v>
      </c>
      <c r="T127" s="152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343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BM128" s="55"/>
    </row>
    <row r="129" spans="1:65">
      <c r="BM129" s="55"/>
    </row>
    <row r="130" spans="1:65" ht="15">
      <c r="B130" s="8" t="s">
        <v>578</v>
      </c>
      <c r="BM130" s="28" t="s">
        <v>66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233</v>
      </c>
      <c r="E131" s="17" t="s">
        <v>233</v>
      </c>
      <c r="F131" s="17" t="s">
        <v>233</v>
      </c>
      <c r="G131" s="17" t="s">
        <v>233</v>
      </c>
      <c r="H131" s="17" t="s">
        <v>233</v>
      </c>
      <c r="I131" s="17" t="s">
        <v>233</v>
      </c>
      <c r="J131" s="17" t="s">
        <v>233</v>
      </c>
      <c r="K131" s="17" t="s">
        <v>233</v>
      </c>
      <c r="L131" s="17" t="s">
        <v>233</v>
      </c>
      <c r="M131" s="17" t="s">
        <v>233</v>
      </c>
      <c r="N131" s="17" t="s">
        <v>233</v>
      </c>
      <c r="O131" s="17" t="s">
        <v>233</v>
      </c>
      <c r="P131" s="17" t="s">
        <v>233</v>
      </c>
      <c r="Q131" s="17" t="s">
        <v>233</v>
      </c>
      <c r="R131" s="17" t="s">
        <v>233</v>
      </c>
      <c r="S131" s="17" t="s">
        <v>233</v>
      </c>
      <c r="T131" s="17" t="s">
        <v>233</v>
      </c>
      <c r="U131" s="152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234</v>
      </c>
      <c r="C132" s="9" t="s">
        <v>234</v>
      </c>
      <c r="D132" s="150" t="s">
        <v>291</v>
      </c>
      <c r="E132" s="151" t="s">
        <v>292</v>
      </c>
      <c r="F132" s="151" t="s">
        <v>293</v>
      </c>
      <c r="G132" s="151" t="s">
        <v>279</v>
      </c>
      <c r="H132" s="151" t="s">
        <v>280</v>
      </c>
      <c r="I132" s="151" t="s">
        <v>294</v>
      </c>
      <c r="J132" s="151" t="s">
        <v>303</v>
      </c>
      <c r="K132" s="151" t="s">
        <v>295</v>
      </c>
      <c r="L132" s="151" t="s">
        <v>281</v>
      </c>
      <c r="M132" s="151" t="s">
        <v>282</v>
      </c>
      <c r="N132" s="151" t="s">
        <v>296</v>
      </c>
      <c r="O132" s="151" t="s">
        <v>283</v>
      </c>
      <c r="P132" s="151" t="s">
        <v>297</v>
      </c>
      <c r="Q132" s="151" t="s">
        <v>298</v>
      </c>
      <c r="R132" s="151" t="s">
        <v>284</v>
      </c>
      <c r="S132" s="151" t="s">
        <v>285</v>
      </c>
      <c r="T132" s="151" t="s">
        <v>301</v>
      </c>
      <c r="U132" s="152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341</v>
      </c>
      <c r="E133" s="11" t="s">
        <v>114</v>
      </c>
      <c r="F133" s="11" t="s">
        <v>114</v>
      </c>
      <c r="G133" s="11" t="s">
        <v>114</v>
      </c>
      <c r="H133" s="11" t="s">
        <v>342</v>
      </c>
      <c r="I133" s="11" t="s">
        <v>114</v>
      </c>
      <c r="J133" s="11" t="s">
        <v>114</v>
      </c>
      <c r="K133" s="11" t="s">
        <v>342</v>
      </c>
      <c r="L133" s="11" t="s">
        <v>114</v>
      </c>
      <c r="M133" s="11" t="s">
        <v>342</v>
      </c>
      <c r="N133" s="11" t="s">
        <v>342</v>
      </c>
      <c r="O133" s="11" t="s">
        <v>341</v>
      </c>
      <c r="P133" s="11" t="s">
        <v>114</v>
      </c>
      <c r="Q133" s="11" t="s">
        <v>341</v>
      </c>
      <c r="R133" s="11" t="s">
        <v>114</v>
      </c>
      <c r="S133" s="11" t="s">
        <v>342</v>
      </c>
      <c r="T133" s="11" t="s">
        <v>114</v>
      </c>
      <c r="U133" s="152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152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8">
        <v>0.86</v>
      </c>
      <c r="E135" s="228">
        <v>0.85000000000000009</v>
      </c>
      <c r="F135" s="228">
        <v>0.81399999999999995</v>
      </c>
      <c r="G135" s="228">
        <v>0.83605839999999987</v>
      </c>
      <c r="H135" s="228">
        <v>0.83</v>
      </c>
      <c r="I135" s="228">
        <v>0.81000000000000016</v>
      </c>
      <c r="J135" s="228">
        <v>0.86</v>
      </c>
      <c r="K135" s="229">
        <v>0.57999999999999996</v>
      </c>
      <c r="L135" s="228">
        <v>0.79</v>
      </c>
      <c r="M135" s="228">
        <v>0.79</v>
      </c>
      <c r="N135" s="229">
        <v>0.89</v>
      </c>
      <c r="O135" s="228">
        <v>0.82579999999999998</v>
      </c>
      <c r="P135" s="228">
        <v>0.83186106956654438</v>
      </c>
      <c r="Q135" s="228">
        <v>0.85909027355227896</v>
      </c>
      <c r="R135" s="228">
        <v>0.81999999999999984</v>
      </c>
      <c r="S135" s="228">
        <v>0.81999999999999984</v>
      </c>
      <c r="T135" s="228">
        <v>0.84</v>
      </c>
      <c r="U135" s="205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30">
        <v>1</v>
      </c>
    </row>
    <row r="136" spans="1:65">
      <c r="A136" s="30"/>
      <c r="B136" s="19">
        <v>1</v>
      </c>
      <c r="C136" s="9">
        <v>2</v>
      </c>
      <c r="D136" s="24">
        <v>0.88</v>
      </c>
      <c r="E136" s="24">
        <v>0.86</v>
      </c>
      <c r="F136" s="24">
        <v>0.80700000000000005</v>
      </c>
      <c r="G136" s="24">
        <v>0.83564559999999999</v>
      </c>
      <c r="H136" s="24">
        <v>0.84</v>
      </c>
      <c r="I136" s="24">
        <v>0.8</v>
      </c>
      <c r="J136" s="24">
        <v>0.86</v>
      </c>
      <c r="K136" s="231">
        <v>0.69</v>
      </c>
      <c r="L136" s="24">
        <v>0.81000000000000016</v>
      </c>
      <c r="M136" s="24">
        <v>0.78</v>
      </c>
      <c r="N136" s="231">
        <v>0.88</v>
      </c>
      <c r="O136" s="24">
        <v>0.81540000000000001</v>
      </c>
      <c r="P136" s="24">
        <v>0.8282584093387646</v>
      </c>
      <c r="Q136" s="24">
        <v>0.83671434653438248</v>
      </c>
      <c r="R136" s="24">
        <v>0.81999999999999984</v>
      </c>
      <c r="S136" s="24">
        <v>0.8</v>
      </c>
      <c r="T136" s="24">
        <v>0.81999999999999984</v>
      </c>
      <c r="U136" s="205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30">
        <v>27</v>
      </c>
    </row>
    <row r="137" spans="1:65">
      <c r="A137" s="30"/>
      <c r="B137" s="19">
        <v>1</v>
      </c>
      <c r="C137" s="9">
        <v>3</v>
      </c>
      <c r="D137" s="24">
        <v>0.85000000000000009</v>
      </c>
      <c r="E137" s="24">
        <v>0.85000000000000009</v>
      </c>
      <c r="F137" s="24">
        <v>0.80599999999999994</v>
      </c>
      <c r="G137" s="24">
        <v>0.83234639999999993</v>
      </c>
      <c r="H137" s="24">
        <v>0.85000000000000009</v>
      </c>
      <c r="I137" s="24">
        <v>0.81999999999999984</v>
      </c>
      <c r="J137" s="24">
        <v>0.86</v>
      </c>
      <c r="K137" s="231">
        <v>0.69</v>
      </c>
      <c r="L137" s="24">
        <v>0.8</v>
      </c>
      <c r="M137" s="24">
        <v>0.77</v>
      </c>
      <c r="N137" s="231">
        <v>0.89</v>
      </c>
      <c r="O137" s="24">
        <v>0.82830000000000004</v>
      </c>
      <c r="P137" s="24">
        <v>0.81897266550608405</v>
      </c>
      <c r="Q137" s="24">
        <v>0.860496178883148</v>
      </c>
      <c r="R137" s="233">
        <v>0.7</v>
      </c>
      <c r="S137" s="24">
        <v>0.81000000000000016</v>
      </c>
      <c r="T137" s="24">
        <v>0.83</v>
      </c>
      <c r="U137" s="205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30">
        <v>16</v>
      </c>
    </row>
    <row r="138" spans="1:65">
      <c r="A138" s="30"/>
      <c r="B138" s="19">
        <v>1</v>
      </c>
      <c r="C138" s="9">
        <v>4</v>
      </c>
      <c r="D138" s="24">
        <v>0.88</v>
      </c>
      <c r="E138" s="24">
        <v>0.86</v>
      </c>
      <c r="F138" s="24">
        <v>0.81399999999999995</v>
      </c>
      <c r="G138" s="24">
        <v>0.83866000000000007</v>
      </c>
      <c r="H138" s="24">
        <v>0.81000000000000016</v>
      </c>
      <c r="I138" s="24">
        <v>0.8</v>
      </c>
      <c r="J138" s="24">
        <v>0.86</v>
      </c>
      <c r="K138" s="231">
        <v>0.72</v>
      </c>
      <c r="L138" s="24">
        <v>0.81000000000000016</v>
      </c>
      <c r="M138" s="24">
        <v>0.8</v>
      </c>
      <c r="N138" s="231">
        <v>0.91</v>
      </c>
      <c r="O138" s="24">
        <v>0.82609999999999995</v>
      </c>
      <c r="P138" s="24">
        <v>0.83481075693163875</v>
      </c>
      <c r="Q138" s="24">
        <v>0.864229340728213</v>
      </c>
      <c r="R138" s="24">
        <v>0.81999999999999984</v>
      </c>
      <c r="S138" s="24">
        <v>0.79</v>
      </c>
      <c r="T138" s="24">
        <v>0.83</v>
      </c>
      <c r="U138" s="205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30">
        <v>0.82671123607601971</v>
      </c>
    </row>
    <row r="139" spans="1:65">
      <c r="A139" s="30"/>
      <c r="B139" s="19">
        <v>1</v>
      </c>
      <c r="C139" s="9">
        <v>5</v>
      </c>
      <c r="D139" s="24">
        <v>0.84</v>
      </c>
      <c r="E139" s="24">
        <v>0.86</v>
      </c>
      <c r="F139" s="24">
        <v>0.80199999999999994</v>
      </c>
      <c r="G139" s="24">
        <v>0.83423439999999993</v>
      </c>
      <c r="H139" s="24">
        <v>0.83</v>
      </c>
      <c r="I139" s="24">
        <v>0.8</v>
      </c>
      <c r="J139" s="24">
        <v>0.86</v>
      </c>
      <c r="K139" s="231">
        <v>0.65</v>
      </c>
      <c r="L139" s="24">
        <v>0.8</v>
      </c>
      <c r="M139" s="24">
        <v>0.78</v>
      </c>
      <c r="N139" s="231">
        <v>0.88</v>
      </c>
      <c r="O139" s="24">
        <v>0.80800000000000005</v>
      </c>
      <c r="P139" s="24">
        <v>0.81197735136438898</v>
      </c>
      <c r="Q139" s="24">
        <v>0.84371350336250417</v>
      </c>
      <c r="R139" s="24">
        <v>0.81999999999999984</v>
      </c>
      <c r="S139" s="24">
        <v>0.83</v>
      </c>
      <c r="T139" s="24">
        <v>0.83</v>
      </c>
      <c r="U139" s="205"/>
      <c r="V139" s="206"/>
      <c r="W139" s="206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230">
        <v>47</v>
      </c>
    </row>
    <row r="140" spans="1:65">
      <c r="A140" s="30"/>
      <c r="B140" s="19">
        <v>1</v>
      </c>
      <c r="C140" s="9">
        <v>6</v>
      </c>
      <c r="D140" s="24">
        <v>0.84</v>
      </c>
      <c r="E140" s="24">
        <v>0.86</v>
      </c>
      <c r="F140" s="24">
        <v>0.80800000000000005</v>
      </c>
      <c r="G140" s="24">
        <v>0.83555920000000006</v>
      </c>
      <c r="H140" s="24">
        <v>0.84</v>
      </c>
      <c r="I140" s="24">
        <v>0.81000000000000016</v>
      </c>
      <c r="J140" s="24">
        <v>0.86</v>
      </c>
      <c r="K140" s="231">
        <v>0.66</v>
      </c>
      <c r="L140" s="24">
        <v>0.79</v>
      </c>
      <c r="M140" s="24">
        <v>0.81999999999999984</v>
      </c>
      <c r="N140" s="231">
        <v>0.89</v>
      </c>
      <c r="O140" s="24">
        <v>0.8024</v>
      </c>
      <c r="P140" s="24">
        <v>0.81662670796759163</v>
      </c>
      <c r="Q140" s="24">
        <v>0.85975664310621247</v>
      </c>
      <c r="R140" s="24">
        <v>0.81000000000000016</v>
      </c>
      <c r="S140" s="24">
        <v>0.8</v>
      </c>
      <c r="T140" s="24"/>
      <c r="U140" s="205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30"/>
      <c r="B141" s="20" t="s">
        <v>256</v>
      </c>
      <c r="C141" s="12"/>
      <c r="D141" s="232">
        <v>0.85833333333333328</v>
      </c>
      <c r="E141" s="232">
        <v>0.8566666666666668</v>
      </c>
      <c r="F141" s="232">
        <v>0.8085</v>
      </c>
      <c r="G141" s="232">
        <v>0.83541733333333335</v>
      </c>
      <c r="H141" s="232">
        <v>0.83333333333333337</v>
      </c>
      <c r="I141" s="232">
        <v>0.80666666666666675</v>
      </c>
      <c r="J141" s="232">
        <v>0.86</v>
      </c>
      <c r="K141" s="232">
        <v>0.66499999999999992</v>
      </c>
      <c r="L141" s="232">
        <v>0.80000000000000016</v>
      </c>
      <c r="M141" s="232">
        <v>0.79</v>
      </c>
      <c r="N141" s="232">
        <v>0.89</v>
      </c>
      <c r="O141" s="232">
        <v>0.81766666666666676</v>
      </c>
      <c r="P141" s="232">
        <v>0.82375116011250205</v>
      </c>
      <c r="Q141" s="232">
        <v>0.85400004769445659</v>
      </c>
      <c r="R141" s="232">
        <v>0.79833333333333334</v>
      </c>
      <c r="S141" s="232">
        <v>0.80833333333333324</v>
      </c>
      <c r="T141" s="232">
        <v>0.82999999999999985</v>
      </c>
      <c r="U141" s="205"/>
      <c r="V141" s="206"/>
      <c r="W141" s="206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30"/>
      <c r="B142" s="3" t="s">
        <v>257</v>
      </c>
      <c r="C142" s="29"/>
      <c r="D142" s="24">
        <v>0.85499999999999998</v>
      </c>
      <c r="E142" s="24">
        <v>0.86</v>
      </c>
      <c r="F142" s="24">
        <v>0.80750000000000011</v>
      </c>
      <c r="G142" s="24">
        <v>0.83560239999999997</v>
      </c>
      <c r="H142" s="24">
        <v>0.83499999999999996</v>
      </c>
      <c r="I142" s="24">
        <v>0.80500000000000016</v>
      </c>
      <c r="J142" s="24">
        <v>0.86</v>
      </c>
      <c r="K142" s="24">
        <v>0.67500000000000004</v>
      </c>
      <c r="L142" s="24">
        <v>0.8</v>
      </c>
      <c r="M142" s="24">
        <v>0.78500000000000003</v>
      </c>
      <c r="N142" s="24">
        <v>0.89</v>
      </c>
      <c r="O142" s="24">
        <v>0.8206</v>
      </c>
      <c r="P142" s="24">
        <v>0.82361553742242433</v>
      </c>
      <c r="Q142" s="24">
        <v>0.85942345832924572</v>
      </c>
      <c r="R142" s="24">
        <v>0.81999999999999984</v>
      </c>
      <c r="S142" s="24">
        <v>0.80500000000000016</v>
      </c>
      <c r="T142" s="24">
        <v>0.83</v>
      </c>
      <c r="U142" s="205"/>
      <c r="V142" s="206"/>
      <c r="W142" s="206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30"/>
      <c r="B143" s="3" t="s">
        <v>258</v>
      </c>
      <c r="C143" s="29"/>
      <c r="D143" s="24">
        <v>1.8348478592697184E-2</v>
      </c>
      <c r="E143" s="24">
        <v>5.1639777949431696E-3</v>
      </c>
      <c r="F143" s="24">
        <v>4.7222875812470326E-3</v>
      </c>
      <c r="G143" s="24">
        <v>2.08940413579251E-3</v>
      </c>
      <c r="H143" s="24">
        <v>1.3662601021279428E-2</v>
      </c>
      <c r="I143" s="24">
        <v>8.1649658092772144E-3</v>
      </c>
      <c r="J143" s="24">
        <v>0</v>
      </c>
      <c r="K143" s="24">
        <v>4.8476798574163281E-2</v>
      </c>
      <c r="L143" s="24">
        <v>8.9442719099992168E-3</v>
      </c>
      <c r="M143" s="24">
        <v>1.788854381999826E-2</v>
      </c>
      <c r="N143" s="24">
        <v>1.0954451150103331E-2</v>
      </c>
      <c r="O143" s="24">
        <v>1.0788821375232158E-2</v>
      </c>
      <c r="P143" s="24">
        <v>9.1718592471548184E-3</v>
      </c>
      <c r="Q143" s="24">
        <v>1.1049845295731962E-2</v>
      </c>
      <c r="R143" s="24">
        <v>4.8339080118126612E-2</v>
      </c>
      <c r="S143" s="24">
        <v>1.4719601443879691E-2</v>
      </c>
      <c r="T143" s="24">
        <v>7.0710678118655213E-3</v>
      </c>
      <c r="U143" s="205"/>
      <c r="V143" s="206"/>
      <c r="W143" s="206"/>
      <c r="X143" s="206"/>
      <c r="Y143" s="206"/>
      <c r="Z143" s="206"/>
      <c r="AA143" s="206"/>
      <c r="AB143" s="206"/>
      <c r="AC143" s="206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86</v>
      </c>
      <c r="C144" s="29"/>
      <c r="D144" s="13">
        <v>2.1376868263336526E-2</v>
      </c>
      <c r="E144" s="13">
        <v>6.0279896439025321E-3</v>
      </c>
      <c r="F144" s="13">
        <v>5.840800966291939E-3</v>
      </c>
      <c r="G144" s="13">
        <v>2.5010303861613E-3</v>
      </c>
      <c r="H144" s="13">
        <v>1.6395121225535311E-2</v>
      </c>
      <c r="I144" s="13">
        <v>1.0121858441252744E-2</v>
      </c>
      <c r="J144" s="13">
        <v>0</v>
      </c>
      <c r="K144" s="13">
        <v>7.2897441464907203E-2</v>
      </c>
      <c r="L144" s="13">
        <v>1.1180339887499018E-2</v>
      </c>
      <c r="M144" s="13">
        <v>2.2643726354428177E-2</v>
      </c>
      <c r="N144" s="13">
        <v>1.2308372078767787E-2</v>
      </c>
      <c r="O144" s="13">
        <v>1.3194644975824081E-2</v>
      </c>
      <c r="P144" s="13">
        <v>1.1134259581379152E-2</v>
      </c>
      <c r="Q144" s="13">
        <v>1.2938928195101654E-2</v>
      </c>
      <c r="R144" s="13">
        <v>6.0549995972601182E-2</v>
      </c>
      <c r="S144" s="13">
        <v>1.8209816219232608E-2</v>
      </c>
      <c r="T144" s="13">
        <v>8.5193588094765339E-3</v>
      </c>
      <c r="U144" s="152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259</v>
      </c>
      <c r="C145" s="29"/>
      <c r="D145" s="13">
        <v>3.8250474745459728E-2</v>
      </c>
      <c r="E145" s="13">
        <v>3.6234454406148364E-2</v>
      </c>
      <c r="F145" s="13">
        <v>-2.2028533399956252E-2</v>
      </c>
      <c r="G145" s="13">
        <v>1.0531001488061298E-2</v>
      </c>
      <c r="H145" s="13">
        <v>8.010169655786159E-3</v>
      </c>
      <c r="I145" s="13">
        <v>-2.4246155773198885E-2</v>
      </c>
      <c r="J145" s="13">
        <v>4.0266495084771314E-2</v>
      </c>
      <c r="K145" s="13">
        <v>-0.1956078846146827</v>
      </c>
      <c r="L145" s="13">
        <v>-3.2310237130445119E-2</v>
      </c>
      <c r="M145" s="13">
        <v>-4.4406359166314635E-2</v>
      </c>
      <c r="N145" s="13">
        <v>7.6554861192379642E-2</v>
      </c>
      <c r="O145" s="13">
        <v>-1.0940421533742417E-2</v>
      </c>
      <c r="P145" s="13">
        <v>-3.5805440090153073E-3</v>
      </c>
      <c r="Q145" s="13">
        <v>3.30088795550465E-2</v>
      </c>
      <c r="R145" s="13">
        <v>-3.4326257469756816E-2</v>
      </c>
      <c r="S145" s="13">
        <v>-2.2230135433887521E-2</v>
      </c>
      <c r="T145" s="13">
        <v>3.9781289771627648E-3</v>
      </c>
      <c r="U145" s="152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260</v>
      </c>
      <c r="C146" s="47"/>
      <c r="D146" s="45">
        <v>0.98</v>
      </c>
      <c r="E146" s="45">
        <v>0.93</v>
      </c>
      <c r="F146" s="45">
        <v>0.43</v>
      </c>
      <c r="G146" s="45">
        <v>0.33</v>
      </c>
      <c r="H146" s="45">
        <v>0.27</v>
      </c>
      <c r="I146" s="45">
        <v>0.49</v>
      </c>
      <c r="J146" s="45">
        <v>1.03</v>
      </c>
      <c r="K146" s="45">
        <v>4.51</v>
      </c>
      <c r="L146" s="45">
        <v>0.67</v>
      </c>
      <c r="M146" s="45">
        <v>0.96</v>
      </c>
      <c r="N146" s="45">
        <v>1.88</v>
      </c>
      <c r="O146" s="45">
        <v>0.17</v>
      </c>
      <c r="P146" s="45">
        <v>0</v>
      </c>
      <c r="Q146" s="45">
        <v>0.86</v>
      </c>
      <c r="R146" s="45">
        <v>0.72</v>
      </c>
      <c r="S146" s="45">
        <v>0.44</v>
      </c>
      <c r="T146" s="45">
        <v>0.18</v>
      </c>
      <c r="U146" s="152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BM147" s="55"/>
    </row>
    <row r="148" spans="1:65" ht="15">
      <c r="B148" s="8" t="s">
        <v>579</v>
      </c>
      <c r="BM148" s="28" t="s">
        <v>66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233</v>
      </c>
      <c r="E149" s="17" t="s">
        <v>233</v>
      </c>
      <c r="F149" s="17" t="s">
        <v>233</v>
      </c>
      <c r="G149" s="17" t="s">
        <v>233</v>
      </c>
      <c r="H149" s="17" t="s">
        <v>233</v>
      </c>
      <c r="I149" s="17" t="s">
        <v>233</v>
      </c>
      <c r="J149" s="17" t="s">
        <v>233</v>
      </c>
      <c r="K149" s="17" t="s">
        <v>233</v>
      </c>
      <c r="L149" s="17" t="s">
        <v>233</v>
      </c>
      <c r="M149" s="17" t="s">
        <v>233</v>
      </c>
      <c r="N149" s="17" t="s">
        <v>233</v>
      </c>
      <c r="O149" s="17" t="s">
        <v>233</v>
      </c>
      <c r="P149" s="17" t="s">
        <v>233</v>
      </c>
      <c r="Q149" s="17" t="s">
        <v>233</v>
      </c>
      <c r="R149" s="17" t="s">
        <v>233</v>
      </c>
      <c r="S149" s="17" t="s">
        <v>233</v>
      </c>
      <c r="T149" s="152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234</v>
      </c>
      <c r="C150" s="9" t="s">
        <v>234</v>
      </c>
      <c r="D150" s="150" t="s">
        <v>291</v>
      </c>
      <c r="E150" s="151" t="s">
        <v>292</v>
      </c>
      <c r="F150" s="151" t="s">
        <v>293</v>
      </c>
      <c r="G150" s="151" t="s">
        <v>279</v>
      </c>
      <c r="H150" s="151" t="s">
        <v>280</v>
      </c>
      <c r="I150" s="151" t="s">
        <v>294</v>
      </c>
      <c r="J150" s="151" t="s">
        <v>303</v>
      </c>
      <c r="K150" s="151" t="s">
        <v>295</v>
      </c>
      <c r="L150" s="151" t="s">
        <v>281</v>
      </c>
      <c r="M150" s="151" t="s">
        <v>282</v>
      </c>
      <c r="N150" s="151" t="s">
        <v>296</v>
      </c>
      <c r="O150" s="151" t="s">
        <v>283</v>
      </c>
      <c r="P150" s="151" t="s">
        <v>297</v>
      </c>
      <c r="Q150" s="151" t="s">
        <v>298</v>
      </c>
      <c r="R150" s="151" t="s">
        <v>284</v>
      </c>
      <c r="S150" s="151" t="s">
        <v>285</v>
      </c>
      <c r="T150" s="152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341</v>
      </c>
      <c r="E151" s="11" t="s">
        <v>341</v>
      </c>
      <c r="F151" s="11" t="s">
        <v>341</v>
      </c>
      <c r="G151" s="11" t="s">
        <v>341</v>
      </c>
      <c r="H151" s="11" t="s">
        <v>342</v>
      </c>
      <c r="I151" s="11" t="s">
        <v>114</v>
      </c>
      <c r="J151" s="11" t="s">
        <v>114</v>
      </c>
      <c r="K151" s="11" t="s">
        <v>342</v>
      </c>
      <c r="L151" s="11" t="s">
        <v>114</v>
      </c>
      <c r="M151" s="11" t="s">
        <v>342</v>
      </c>
      <c r="N151" s="11" t="s">
        <v>342</v>
      </c>
      <c r="O151" s="11" t="s">
        <v>341</v>
      </c>
      <c r="P151" s="11" t="s">
        <v>114</v>
      </c>
      <c r="Q151" s="11" t="s">
        <v>341</v>
      </c>
      <c r="R151" s="11" t="s">
        <v>114</v>
      </c>
      <c r="S151" s="11" t="s">
        <v>342</v>
      </c>
      <c r="T151" s="152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152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07">
        <v>16.03</v>
      </c>
      <c r="E153" s="207">
        <v>16.5</v>
      </c>
      <c r="F153" s="207">
        <v>15.9</v>
      </c>
      <c r="G153" s="207">
        <v>14.651600000000002</v>
      </c>
      <c r="H153" s="207">
        <v>15.8</v>
      </c>
      <c r="I153" s="207">
        <v>14.2</v>
      </c>
      <c r="J153" s="208">
        <v>20</v>
      </c>
      <c r="K153" s="207">
        <v>13</v>
      </c>
      <c r="L153" s="207">
        <v>14</v>
      </c>
      <c r="M153" s="207">
        <v>15.1</v>
      </c>
      <c r="N153" s="208">
        <v>10.1</v>
      </c>
      <c r="O153" s="207">
        <v>15.8</v>
      </c>
      <c r="P153" s="207">
        <v>16.013266337743179</v>
      </c>
      <c r="Q153" s="207">
        <v>14.805468116466425</v>
      </c>
      <c r="R153" s="208">
        <v>20</v>
      </c>
      <c r="S153" s="207">
        <v>16.399999999999999</v>
      </c>
      <c r="T153" s="209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1">
        <v>1</v>
      </c>
    </row>
    <row r="154" spans="1:65">
      <c r="A154" s="30"/>
      <c r="B154" s="19">
        <v>1</v>
      </c>
      <c r="C154" s="9">
        <v>2</v>
      </c>
      <c r="D154" s="212">
        <v>15.41</v>
      </c>
      <c r="E154" s="212">
        <v>16.100000000000001</v>
      </c>
      <c r="F154" s="212">
        <v>15.9</v>
      </c>
      <c r="G154" s="212">
        <v>14.0108</v>
      </c>
      <c r="H154" s="212">
        <v>15.1</v>
      </c>
      <c r="I154" s="212">
        <v>13.8</v>
      </c>
      <c r="J154" s="213">
        <v>20</v>
      </c>
      <c r="K154" s="212">
        <v>12.7</v>
      </c>
      <c r="L154" s="212">
        <v>14.1</v>
      </c>
      <c r="M154" s="212">
        <v>15.15</v>
      </c>
      <c r="N154" s="213">
        <v>10.3</v>
      </c>
      <c r="O154" s="212">
        <v>14.04</v>
      </c>
      <c r="P154" s="212">
        <v>15.404954296382181</v>
      </c>
      <c r="Q154" s="212">
        <v>14.422508180784234</v>
      </c>
      <c r="R154" s="213">
        <v>20</v>
      </c>
      <c r="S154" s="212">
        <v>15.949999999999998</v>
      </c>
      <c r="T154" s="209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1">
        <v>4</v>
      </c>
    </row>
    <row r="155" spans="1:65">
      <c r="A155" s="30"/>
      <c r="B155" s="19">
        <v>1</v>
      </c>
      <c r="C155" s="9">
        <v>3</v>
      </c>
      <c r="D155" s="212">
        <v>15.19</v>
      </c>
      <c r="E155" s="212">
        <v>17.3</v>
      </c>
      <c r="F155" s="212">
        <v>15.8</v>
      </c>
      <c r="G155" s="212">
        <v>14.134</v>
      </c>
      <c r="H155" s="212">
        <v>15.75</v>
      </c>
      <c r="I155" s="212">
        <v>13.8</v>
      </c>
      <c r="J155" s="213">
        <v>20</v>
      </c>
      <c r="K155" s="212">
        <v>12.4</v>
      </c>
      <c r="L155" s="212">
        <v>14</v>
      </c>
      <c r="M155" s="212">
        <v>14.92</v>
      </c>
      <c r="N155" s="213">
        <v>10</v>
      </c>
      <c r="O155" s="212">
        <v>14.96</v>
      </c>
      <c r="P155" s="212">
        <v>16.03727775547658</v>
      </c>
      <c r="Q155" s="212">
        <v>14.387973534341715</v>
      </c>
      <c r="R155" s="213">
        <v>20</v>
      </c>
      <c r="S155" s="212">
        <v>15.8</v>
      </c>
      <c r="T155" s="209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1">
        <v>16</v>
      </c>
    </row>
    <row r="156" spans="1:65">
      <c r="A156" s="30"/>
      <c r="B156" s="19">
        <v>1</v>
      </c>
      <c r="C156" s="9">
        <v>4</v>
      </c>
      <c r="D156" s="212">
        <v>15.439999999999998</v>
      </c>
      <c r="E156" s="212">
        <v>17.399999999999999</v>
      </c>
      <c r="F156" s="212">
        <v>16.100000000000001</v>
      </c>
      <c r="G156" s="212">
        <v>14.113200000000001</v>
      </c>
      <c r="H156" s="212">
        <v>15.35</v>
      </c>
      <c r="I156" s="212">
        <v>13.6</v>
      </c>
      <c r="J156" s="213">
        <v>20</v>
      </c>
      <c r="K156" s="212">
        <v>13.7</v>
      </c>
      <c r="L156" s="212">
        <v>13.9</v>
      </c>
      <c r="M156" s="212">
        <v>15.19</v>
      </c>
      <c r="N156" s="213">
        <v>10.3</v>
      </c>
      <c r="O156" s="212">
        <v>15.07</v>
      </c>
      <c r="P156" s="212">
        <v>15.705905725703083</v>
      </c>
      <c r="Q156" s="212">
        <v>14.626904245855625</v>
      </c>
      <c r="R156" s="213">
        <v>20</v>
      </c>
      <c r="S156" s="212">
        <v>15.75</v>
      </c>
      <c r="T156" s="209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1">
        <v>14.971385902396605</v>
      </c>
    </row>
    <row r="157" spans="1:65">
      <c r="A157" s="30"/>
      <c r="B157" s="19">
        <v>1</v>
      </c>
      <c r="C157" s="9">
        <v>5</v>
      </c>
      <c r="D157" s="212">
        <v>14.01</v>
      </c>
      <c r="E157" s="212">
        <v>18</v>
      </c>
      <c r="F157" s="212">
        <v>15.8</v>
      </c>
      <c r="G157" s="212">
        <v>13.921200000000001</v>
      </c>
      <c r="H157" s="212">
        <v>15.25</v>
      </c>
      <c r="I157" s="212">
        <v>14.4</v>
      </c>
      <c r="J157" s="213">
        <v>20</v>
      </c>
      <c r="K157" s="212">
        <v>12.8</v>
      </c>
      <c r="L157" s="212">
        <v>14</v>
      </c>
      <c r="M157" s="212">
        <v>14.6</v>
      </c>
      <c r="N157" s="213">
        <v>10.199999999999999</v>
      </c>
      <c r="O157" s="212">
        <v>14.36</v>
      </c>
      <c r="P157" s="212">
        <v>15.689480639927979</v>
      </c>
      <c r="Q157" s="212">
        <v>14.547365196980001</v>
      </c>
      <c r="R157" s="213">
        <v>20</v>
      </c>
      <c r="S157" s="212">
        <v>15.65</v>
      </c>
      <c r="T157" s="209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1">
        <v>48</v>
      </c>
    </row>
    <row r="158" spans="1:65">
      <c r="A158" s="30"/>
      <c r="B158" s="19">
        <v>1</v>
      </c>
      <c r="C158" s="9">
        <v>6</v>
      </c>
      <c r="D158" s="212">
        <v>16.48</v>
      </c>
      <c r="E158" s="212">
        <v>15.1</v>
      </c>
      <c r="F158" s="212">
        <v>16.100000000000001</v>
      </c>
      <c r="G158" s="212">
        <v>14.296399999999998</v>
      </c>
      <c r="H158" s="212">
        <v>15.75</v>
      </c>
      <c r="I158" s="212">
        <v>14.1</v>
      </c>
      <c r="J158" s="213">
        <v>20</v>
      </c>
      <c r="K158" s="212">
        <v>13.3</v>
      </c>
      <c r="L158" s="212">
        <v>13.6</v>
      </c>
      <c r="M158" s="212">
        <v>15.609999999999998</v>
      </c>
      <c r="N158" s="213">
        <v>9.8000000000000007</v>
      </c>
      <c r="O158" s="212">
        <v>13.43</v>
      </c>
      <c r="P158" s="212">
        <v>15.532453760200278</v>
      </c>
      <c r="Q158" s="212">
        <v>14.577342597073915</v>
      </c>
      <c r="R158" s="213">
        <v>20</v>
      </c>
      <c r="S158" s="212">
        <v>16.149999999999999</v>
      </c>
      <c r="T158" s="209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4"/>
    </row>
    <row r="159" spans="1:65">
      <c r="A159" s="30"/>
      <c r="B159" s="20" t="s">
        <v>256</v>
      </c>
      <c r="C159" s="12"/>
      <c r="D159" s="215">
        <v>15.426666666666668</v>
      </c>
      <c r="E159" s="215">
        <v>16.733333333333334</v>
      </c>
      <c r="F159" s="215">
        <v>15.933333333333332</v>
      </c>
      <c r="G159" s="215">
        <v>14.18786666666667</v>
      </c>
      <c r="H159" s="215">
        <v>15.5</v>
      </c>
      <c r="I159" s="215">
        <v>13.983333333333333</v>
      </c>
      <c r="J159" s="215">
        <v>20</v>
      </c>
      <c r="K159" s="215">
        <v>12.983333333333333</v>
      </c>
      <c r="L159" s="215">
        <v>13.933333333333332</v>
      </c>
      <c r="M159" s="215">
        <v>15.094999999999999</v>
      </c>
      <c r="N159" s="215">
        <v>10.116666666666667</v>
      </c>
      <c r="O159" s="215">
        <v>14.61</v>
      </c>
      <c r="P159" s="215">
        <v>15.730556419238882</v>
      </c>
      <c r="Q159" s="215">
        <v>14.561260311916987</v>
      </c>
      <c r="R159" s="215">
        <v>20</v>
      </c>
      <c r="S159" s="215">
        <v>15.949999999999998</v>
      </c>
      <c r="T159" s="209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4"/>
    </row>
    <row r="160" spans="1:65">
      <c r="A160" s="30"/>
      <c r="B160" s="3" t="s">
        <v>257</v>
      </c>
      <c r="C160" s="29"/>
      <c r="D160" s="212">
        <v>15.424999999999999</v>
      </c>
      <c r="E160" s="212">
        <v>16.899999999999999</v>
      </c>
      <c r="F160" s="212">
        <v>15.9</v>
      </c>
      <c r="G160" s="212">
        <v>14.1236</v>
      </c>
      <c r="H160" s="212">
        <v>15.55</v>
      </c>
      <c r="I160" s="212">
        <v>13.95</v>
      </c>
      <c r="J160" s="212">
        <v>20</v>
      </c>
      <c r="K160" s="212">
        <v>12.9</v>
      </c>
      <c r="L160" s="212">
        <v>14</v>
      </c>
      <c r="M160" s="212">
        <v>15.125</v>
      </c>
      <c r="N160" s="212">
        <v>10.149999999999999</v>
      </c>
      <c r="O160" s="212">
        <v>14.66</v>
      </c>
      <c r="P160" s="212">
        <v>15.697693182815531</v>
      </c>
      <c r="Q160" s="212">
        <v>14.562353897026959</v>
      </c>
      <c r="R160" s="212">
        <v>20</v>
      </c>
      <c r="S160" s="212">
        <v>15.875</v>
      </c>
      <c r="T160" s="209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4"/>
    </row>
    <row r="161" spans="1:65">
      <c r="A161" s="30"/>
      <c r="B161" s="3" t="s">
        <v>258</v>
      </c>
      <c r="C161" s="29"/>
      <c r="D161" s="24">
        <v>0.84106281969105456</v>
      </c>
      <c r="E161" s="24">
        <v>1.0481730137084557</v>
      </c>
      <c r="F161" s="24">
        <v>0.13662601021279502</v>
      </c>
      <c r="G161" s="24">
        <v>0.25991095911228301</v>
      </c>
      <c r="H161" s="24">
        <v>0.30331501776206227</v>
      </c>
      <c r="I161" s="24">
        <v>0.2994439290863426</v>
      </c>
      <c r="J161" s="24">
        <v>0</v>
      </c>
      <c r="K161" s="24">
        <v>0.46224091842530179</v>
      </c>
      <c r="L161" s="24">
        <v>0.17511900715418269</v>
      </c>
      <c r="M161" s="24">
        <v>0.33255074800697648</v>
      </c>
      <c r="N161" s="24">
        <v>0.19407902170679514</v>
      </c>
      <c r="O161" s="24">
        <v>0.84023806150400071</v>
      </c>
      <c r="P161" s="24">
        <v>0.25359777538018541</v>
      </c>
      <c r="Q161" s="24">
        <v>0.15078378769422149</v>
      </c>
      <c r="R161" s="24">
        <v>0</v>
      </c>
      <c r="S161" s="24">
        <v>0.28106938645110313</v>
      </c>
      <c r="T161" s="152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86</v>
      </c>
      <c r="C162" s="29"/>
      <c r="D162" s="13">
        <v>5.4520061777726093E-2</v>
      </c>
      <c r="E162" s="13">
        <v>6.2639821536361898E-2</v>
      </c>
      <c r="F162" s="13">
        <v>8.5748541974557547E-3</v>
      </c>
      <c r="G162" s="13">
        <v>1.8319241730888572E-2</v>
      </c>
      <c r="H162" s="13">
        <v>1.9568710823358856E-2</v>
      </c>
      <c r="I162" s="13">
        <v>2.1414345345864786E-2</v>
      </c>
      <c r="J162" s="13">
        <v>0</v>
      </c>
      <c r="K162" s="13">
        <v>3.5602638132885889E-2</v>
      </c>
      <c r="L162" s="13">
        <v>1.2568349795754739E-2</v>
      </c>
      <c r="M162" s="13">
        <v>2.2030523220071315E-2</v>
      </c>
      <c r="N162" s="13">
        <v>1.918408781286278E-2</v>
      </c>
      <c r="O162" s="13">
        <v>5.7511160951676986E-2</v>
      </c>
      <c r="P162" s="13">
        <v>1.6121348070690537E-2</v>
      </c>
      <c r="Q162" s="13">
        <v>1.0355133035484538E-2</v>
      </c>
      <c r="R162" s="13">
        <v>0</v>
      </c>
      <c r="S162" s="13">
        <v>1.7621905106652236E-2</v>
      </c>
      <c r="T162" s="152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259</v>
      </c>
      <c r="C163" s="29"/>
      <c r="D163" s="13">
        <v>3.0410061382305509E-2</v>
      </c>
      <c r="E163" s="13">
        <v>0.11768766381572449</v>
      </c>
      <c r="F163" s="13">
        <v>6.4252397019753493E-2</v>
      </c>
      <c r="G163" s="13">
        <v>-5.233444925125541E-2</v>
      </c>
      <c r="H163" s="13">
        <v>3.5308294171936039E-2</v>
      </c>
      <c r="I163" s="13">
        <v>-6.5996065795425496E-2</v>
      </c>
      <c r="J163" s="13">
        <v>0.33588166989927215</v>
      </c>
      <c r="K163" s="13">
        <v>-0.13279014929038913</v>
      </c>
      <c r="L163" s="13">
        <v>-6.9335769970173766E-2</v>
      </c>
      <c r="M163" s="13">
        <v>8.2566903564755822E-3</v>
      </c>
      <c r="N163" s="13">
        <v>-0.32426652197595141</v>
      </c>
      <c r="O163" s="13">
        <v>-2.4138440138581685E-2</v>
      </c>
      <c r="P163" s="13">
        <v>5.0708098888877728E-2</v>
      </c>
      <c r="Q163" s="13">
        <v>-2.7393962933916827E-2</v>
      </c>
      <c r="R163" s="13">
        <v>0.33588166989927215</v>
      </c>
      <c r="S163" s="13">
        <v>6.5365631744669361E-2</v>
      </c>
      <c r="T163" s="152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260</v>
      </c>
      <c r="C164" s="47"/>
      <c r="D164" s="45">
        <v>0.44</v>
      </c>
      <c r="E164" s="45">
        <v>1.45</v>
      </c>
      <c r="F164" s="45">
        <v>0.83</v>
      </c>
      <c r="G164" s="45">
        <v>0.51</v>
      </c>
      <c r="H164" s="45">
        <v>0.5</v>
      </c>
      <c r="I164" s="45">
        <v>0.67</v>
      </c>
      <c r="J164" s="45" t="s">
        <v>270</v>
      </c>
      <c r="K164" s="45">
        <v>1.44</v>
      </c>
      <c r="L164" s="45">
        <v>0.71</v>
      </c>
      <c r="M164" s="45">
        <v>0.19</v>
      </c>
      <c r="N164" s="45">
        <v>3.66</v>
      </c>
      <c r="O164" s="45">
        <v>0.19</v>
      </c>
      <c r="P164" s="45">
        <v>0.68</v>
      </c>
      <c r="Q164" s="45">
        <v>0.22</v>
      </c>
      <c r="R164" s="45" t="s">
        <v>270</v>
      </c>
      <c r="S164" s="45">
        <v>0.85</v>
      </c>
      <c r="T164" s="152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BM165" s="55"/>
    </row>
    <row r="166" spans="1:65" ht="15">
      <c r="B166" s="8" t="s">
        <v>580</v>
      </c>
      <c r="BM166" s="28" t="s">
        <v>66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233</v>
      </c>
      <c r="E167" s="17" t="s">
        <v>233</v>
      </c>
      <c r="F167" s="17" t="s">
        <v>233</v>
      </c>
      <c r="G167" s="17" t="s">
        <v>233</v>
      </c>
      <c r="H167" s="17" t="s">
        <v>233</v>
      </c>
      <c r="I167" s="17" t="s">
        <v>233</v>
      </c>
      <c r="J167" s="17" t="s">
        <v>233</v>
      </c>
      <c r="K167" s="17" t="s">
        <v>233</v>
      </c>
      <c r="L167" s="17" t="s">
        <v>233</v>
      </c>
      <c r="M167" s="15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234</v>
      </c>
      <c r="C168" s="9" t="s">
        <v>234</v>
      </c>
      <c r="D168" s="150" t="s">
        <v>291</v>
      </c>
      <c r="E168" s="151" t="s">
        <v>292</v>
      </c>
      <c r="F168" s="151" t="s">
        <v>279</v>
      </c>
      <c r="G168" s="151" t="s">
        <v>280</v>
      </c>
      <c r="H168" s="151" t="s">
        <v>295</v>
      </c>
      <c r="I168" s="151" t="s">
        <v>282</v>
      </c>
      <c r="J168" s="151" t="s">
        <v>296</v>
      </c>
      <c r="K168" s="151" t="s">
        <v>298</v>
      </c>
      <c r="L168" s="151" t="s">
        <v>285</v>
      </c>
      <c r="M168" s="15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341</v>
      </c>
      <c r="E169" s="11" t="s">
        <v>341</v>
      </c>
      <c r="F169" s="11" t="s">
        <v>341</v>
      </c>
      <c r="G169" s="11" t="s">
        <v>342</v>
      </c>
      <c r="H169" s="11" t="s">
        <v>342</v>
      </c>
      <c r="I169" s="11" t="s">
        <v>342</v>
      </c>
      <c r="J169" s="11" t="s">
        <v>342</v>
      </c>
      <c r="K169" s="11" t="s">
        <v>341</v>
      </c>
      <c r="L169" s="11" t="s">
        <v>342</v>
      </c>
      <c r="M169" s="15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15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07">
        <v>16.489999999999998</v>
      </c>
      <c r="E171" s="208">
        <v>18.5</v>
      </c>
      <c r="F171" s="207">
        <v>16.126999999999999</v>
      </c>
      <c r="G171" s="207">
        <v>18.2</v>
      </c>
      <c r="H171" s="207">
        <v>15.5</v>
      </c>
      <c r="I171" s="207">
        <v>18.53</v>
      </c>
      <c r="J171" s="208">
        <v>31</v>
      </c>
      <c r="K171" s="207">
        <v>17.03370012499721</v>
      </c>
      <c r="L171" s="207">
        <v>16.649999999999999</v>
      </c>
      <c r="M171" s="209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1</v>
      </c>
    </row>
    <row r="172" spans="1:65">
      <c r="A172" s="30"/>
      <c r="B172" s="19">
        <v>1</v>
      </c>
      <c r="C172" s="9">
        <v>2</v>
      </c>
      <c r="D172" s="212">
        <v>15.779999999999998</v>
      </c>
      <c r="E172" s="213">
        <v>18.7</v>
      </c>
      <c r="F172" s="212">
        <v>16.047000000000001</v>
      </c>
      <c r="G172" s="212">
        <v>17.45</v>
      </c>
      <c r="H172" s="212">
        <v>16.3</v>
      </c>
      <c r="I172" s="212">
        <v>17.72</v>
      </c>
      <c r="J172" s="213">
        <v>22</v>
      </c>
      <c r="K172" s="212">
        <v>16.564749489449127</v>
      </c>
      <c r="L172" s="212">
        <v>15.65</v>
      </c>
      <c r="M172" s="209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29</v>
      </c>
    </row>
    <row r="173" spans="1:65">
      <c r="A173" s="30"/>
      <c r="B173" s="19">
        <v>1</v>
      </c>
      <c r="C173" s="9">
        <v>3</v>
      </c>
      <c r="D173" s="212">
        <v>15.380000000000003</v>
      </c>
      <c r="E173" s="213">
        <v>18.7</v>
      </c>
      <c r="F173" s="212">
        <v>16.314</v>
      </c>
      <c r="G173" s="212">
        <v>19.05</v>
      </c>
      <c r="H173" s="212">
        <v>16.600000000000001</v>
      </c>
      <c r="I173" s="212">
        <v>17.45</v>
      </c>
      <c r="J173" s="213">
        <v>34</v>
      </c>
      <c r="K173" s="212">
        <v>16.944736386682067</v>
      </c>
      <c r="L173" s="212">
        <v>16.05</v>
      </c>
      <c r="M173" s="209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16</v>
      </c>
    </row>
    <row r="174" spans="1:65">
      <c r="A174" s="30"/>
      <c r="B174" s="19">
        <v>1</v>
      </c>
      <c r="C174" s="9">
        <v>4</v>
      </c>
      <c r="D174" s="212">
        <v>15.94</v>
      </c>
      <c r="E174" s="213">
        <v>18.899999999999999</v>
      </c>
      <c r="F174" s="212">
        <v>16.655999999999999</v>
      </c>
      <c r="G174" s="212">
        <v>17.100000000000001</v>
      </c>
      <c r="H174" s="212">
        <v>16.100000000000001</v>
      </c>
      <c r="I174" s="212">
        <v>19.47</v>
      </c>
      <c r="J174" s="213">
        <v>30</v>
      </c>
      <c r="K174" s="212">
        <v>16.89506884846984</v>
      </c>
      <c r="L174" s="212">
        <v>16.2</v>
      </c>
      <c r="M174" s="209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16.809486830827893</v>
      </c>
    </row>
    <row r="175" spans="1:65">
      <c r="A175" s="30"/>
      <c r="B175" s="19">
        <v>1</v>
      </c>
      <c r="C175" s="9">
        <v>5</v>
      </c>
      <c r="D175" s="212">
        <v>15.16</v>
      </c>
      <c r="E175" s="213">
        <v>18.5</v>
      </c>
      <c r="F175" s="212">
        <v>16.326000000000001</v>
      </c>
      <c r="G175" s="212">
        <v>17.5</v>
      </c>
      <c r="H175" s="212">
        <v>16.8</v>
      </c>
      <c r="I175" s="212">
        <v>18.329999999999998</v>
      </c>
      <c r="J175" s="213">
        <v>33</v>
      </c>
      <c r="K175" s="212">
        <v>16.467494562743038</v>
      </c>
      <c r="L175" s="212">
        <v>15.85</v>
      </c>
      <c r="M175" s="209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49</v>
      </c>
    </row>
    <row r="176" spans="1:65">
      <c r="A176" s="30"/>
      <c r="B176" s="19">
        <v>1</v>
      </c>
      <c r="C176" s="9">
        <v>6</v>
      </c>
      <c r="D176" s="212">
        <v>16.54</v>
      </c>
      <c r="E176" s="213">
        <v>18.600000000000001</v>
      </c>
      <c r="F176" s="212">
        <v>15.991</v>
      </c>
      <c r="G176" s="212">
        <v>18.3</v>
      </c>
      <c r="H176" s="212">
        <v>16</v>
      </c>
      <c r="I176" s="212">
        <v>18.86</v>
      </c>
      <c r="J176" s="213">
        <v>28</v>
      </c>
      <c r="K176" s="212">
        <v>17.031697482430285</v>
      </c>
      <c r="L176" s="212">
        <v>16.649999999999999</v>
      </c>
      <c r="M176" s="209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4"/>
    </row>
    <row r="177" spans="1:65">
      <c r="A177" s="30"/>
      <c r="B177" s="20" t="s">
        <v>256</v>
      </c>
      <c r="C177" s="12"/>
      <c r="D177" s="215">
        <v>15.881666666666666</v>
      </c>
      <c r="E177" s="215">
        <v>18.650000000000002</v>
      </c>
      <c r="F177" s="215">
        <v>16.243500000000001</v>
      </c>
      <c r="G177" s="215">
        <v>17.933333333333334</v>
      </c>
      <c r="H177" s="215">
        <v>16.216666666666665</v>
      </c>
      <c r="I177" s="215">
        <v>18.393333333333334</v>
      </c>
      <c r="J177" s="215">
        <v>29.666666666666668</v>
      </c>
      <c r="K177" s="215">
        <v>16.822907815795265</v>
      </c>
      <c r="L177" s="215">
        <v>16.174999999999997</v>
      </c>
      <c r="M177" s="209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4"/>
    </row>
    <row r="178" spans="1:65">
      <c r="A178" s="30"/>
      <c r="B178" s="3" t="s">
        <v>257</v>
      </c>
      <c r="C178" s="29"/>
      <c r="D178" s="212">
        <v>15.86</v>
      </c>
      <c r="E178" s="212">
        <v>18.649999999999999</v>
      </c>
      <c r="F178" s="212">
        <v>16.220500000000001</v>
      </c>
      <c r="G178" s="212">
        <v>17.850000000000001</v>
      </c>
      <c r="H178" s="212">
        <v>16.200000000000003</v>
      </c>
      <c r="I178" s="212">
        <v>18.43</v>
      </c>
      <c r="J178" s="212">
        <v>30.5</v>
      </c>
      <c r="K178" s="212">
        <v>16.919902617575953</v>
      </c>
      <c r="L178" s="212">
        <v>16.125</v>
      </c>
      <c r="M178" s="209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4"/>
    </row>
    <row r="179" spans="1:65">
      <c r="A179" s="30"/>
      <c r="B179" s="3" t="s">
        <v>258</v>
      </c>
      <c r="C179" s="29"/>
      <c r="D179" s="24">
        <v>0.56385872935218939</v>
      </c>
      <c r="E179" s="24">
        <v>0.15165750888103036</v>
      </c>
      <c r="F179" s="24">
        <v>0.24407929039555948</v>
      </c>
      <c r="G179" s="24">
        <v>0.71670542530851999</v>
      </c>
      <c r="H179" s="24">
        <v>0.46224091842530235</v>
      </c>
      <c r="I179" s="24">
        <v>0.74066636663660301</v>
      </c>
      <c r="J179" s="24">
        <v>4.3204937989385668</v>
      </c>
      <c r="K179" s="24">
        <v>0.24537328287335525</v>
      </c>
      <c r="L179" s="24">
        <v>0.41200728148905258</v>
      </c>
      <c r="M179" s="15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3.550375040521709E-2</v>
      </c>
      <c r="E180" s="13">
        <v>8.1317699131919757E-3</v>
      </c>
      <c r="F180" s="13">
        <v>1.5026274534155783E-2</v>
      </c>
      <c r="G180" s="13">
        <v>3.9964986541367285E-2</v>
      </c>
      <c r="H180" s="13">
        <v>2.850406485664763E-2</v>
      </c>
      <c r="I180" s="13">
        <v>4.0268196808804078E-2</v>
      </c>
      <c r="J180" s="13">
        <v>0.14563462243613146</v>
      </c>
      <c r="K180" s="13">
        <v>1.4585664117054177E-2</v>
      </c>
      <c r="L180" s="13">
        <v>2.5471856660837875E-2</v>
      </c>
      <c r="M180" s="15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259</v>
      </c>
      <c r="C181" s="29"/>
      <c r="D181" s="13">
        <v>-5.5196221841802062E-2</v>
      </c>
      <c r="E181" s="13">
        <v>0.10949252572045709</v>
      </c>
      <c r="F181" s="13">
        <v>-3.3670678737788506E-2</v>
      </c>
      <c r="G181" s="13">
        <v>6.685787102342422E-2</v>
      </c>
      <c r="H181" s="13">
        <v>-3.5266999529933396E-2</v>
      </c>
      <c r="I181" s="13">
        <v>9.4223370317333632E-2</v>
      </c>
      <c r="J181" s="13">
        <v>0.76487640373763499</v>
      </c>
      <c r="K181" s="13">
        <v>7.9841729271334927E-4</v>
      </c>
      <c r="L181" s="13">
        <v>-3.7745758523947015E-2</v>
      </c>
      <c r="M181" s="152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260</v>
      </c>
      <c r="C182" s="47"/>
      <c r="D182" s="45">
        <v>0.87</v>
      </c>
      <c r="E182" s="45">
        <v>2.83</v>
      </c>
      <c r="F182" s="45">
        <v>0.39</v>
      </c>
      <c r="G182" s="45">
        <v>1.87</v>
      </c>
      <c r="H182" s="45">
        <v>0.42</v>
      </c>
      <c r="I182" s="45">
        <v>2.48</v>
      </c>
      <c r="J182" s="45" t="s">
        <v>270</v>
      </c>
      <c r="K182" s="45">
        <v>0.39</v>
      </c>
      <c r="L182" s="45">
        <v>0.48</v>
      </c>
      <c r="M182" s="15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345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BM183" s="55"/>
    </row>
    <row r="184" spans="1:65">
      <c r="BM184" s="55"/>
    </row>
    <row r="185" spans="1:65" ht="15">
      <c r="B185" s="8" t="s">
        <v>581</v>
      </c>
      <c r="BM185" s="28" t="s">
        <v>66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233</v>
      </c>
      <c r="E186" s="17" t="s">
        <v>233</v>
      </c>
      <c r="F186" s="17" t="s">
        <v>233</v>
      </c>
      <c r="G186" s="17" t="s">
        <v>233</v>
      </c>
      <c r="H186" s="17" t="s">
        <v>233</v>
      </c>
      <c r="I186" s="17" t="s">
        <v>233</v>
      </c>
      <c r="J186" s="17" t="s">
        <v>233</v>
      </c>
      <c r="K186" s="17" t="s">
        <v>233</v>
      </c>
      <c r="L186" s="17" t="s">
        <v>233</v>
      </c>
      <c r="M186" s="17" t="s">
        <v>233</v>
      </c>
      <c r="N186" s="17" t="s">
        <v>233</v>
      </c>
      <c r="O186" s="17" t="s">
        <v>233</v>
      </c>
      <c r="P186" s="17" t="s">
        <v>233</v>
      </c>
      <c r="Q186" s="17" t="s">
        <v>233</v>
      </c>
      <c r="R186" s="17" t="s">
        <v>233</v>
      </c>
      <c r="S186" s="17" t="s">
        <v>233</v>
      </c>
      <c r="T186" s="17" t="s">
        <v>233</v>
      </c>
      <c r="U186" s="152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234</v>
      </c>
      <c r="C187" s="9" t="s">
        <v>234</v>
      </c>
      <c r="D187" s="150" t="s">
        <v>291</v>
      </c>
      <c r="E187" s="151" t="s">
        <v>292</v>
      </c>
      <c r="F187" s="151" t="s">
        <v>293</v>
      </c>
      <c r="G187" s="151" t="s">
        <v>279</v>
      </c>
      <c r="H187" s="151" t="s">
        <v>280</v>
      </c>
      <c r="I187" s="151" t="s">
        <v>294</v>
      </c>
      <c r="J187" s="151" t="s">
        <v>303</v>
      </c>
      <c r="K187" s="151" t="s">
        <v>295</v>
      </c>
      <c r="L187" s="151" t="s">
        <v>281</v>
      </c>
      <c r="M187" s="151" t="s">
        <v>282</v>
      </c>
      <c r="N187" s="151" t="s">
        <v>296</v>
      </c>
      <c r="O187" s="151" t="s">
        <v>283</v>
      </c>
      <c r="P187" s="151" t="s">
        <v>297</v>
      </c>
      <c r="Q187" s="151" t="s">
        <v>298</v>
      </c>
      <c r="R187" s="151" t="s">
        <v>284</v>
      </c>
      <c r="S187" s="151" t="s">
        <v>285</v>
      </c>
      <c r="T187" s="151" t="s">
        <v>301</v>
      </c>
      <c r="U187" s="152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341</v>
      </c>
      <c r="E188" s="11" t="s">
        <v>341</v>
      </c>
      <c r="F188" s="11" t="s">
        <v>341</v>
      </c>
      <c r="G188" s="11" t="s">
        <v>114</v>
      </c>
      <c r="H188" s="11" t="s">
        <v>342</v>
      </c>
      <c r="I188" s="11" t="s">
        <v>114</v>
      </c>
      <c r="J188" s="11" t="s">
        <v>114</v>
      </c>
      <c r="K188" s="11" t="s">
        <v>342</v>
      </c>
      <c r="L188" s="11" t="s">
        <v>114</v>
      </c>
      <c r="M188" s="11" t="s">
        <v>342</v>
      </c>
      <c r="N188" s="11" t="s">
        <v>342</v>
      </c>
      <c r="O188" s="11" t="s">
        <v>341</v>
      </c>
      <c r="P188" s="11" t="s">
        <v>114</v>
      </c>
      <c r="Q188" s="11" t="s">
        <v>341</v>
      </c>
      <c r="R188" s="11" t="s">
        <v>114</v>
      </c>
      <c r="S188" s="11" t="s">
        <v>342</v>
      </c>
      <c r="T188" s="11" t="s">
        <v>114</v>
      </c>
      <c r="U188" s="152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152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8">
        <v>1</v>
      </c>
      <c r="C190" s="14">
        <v>1</v>
      </c>
      <c r="D190" s="216">
        <v>156.4</v>
      </c>
      <c r="E190" s="216">
        <v>157</v>
      </c>
      <c r="F190" s="216">
        <v>163</v>
      </c>
      <c r="G190" s="216">
        <v>159.18</v>
      </c>
      <c r="H190" s="216">
        <v>150.5</v>
      </c>
      <c r="I190" s="216">
        <v>154</v>
      </c>
      <c r="J190" s="216">
        <v>161.99999999999997</v>
      </c>
      <c r="K190" s="216">
        <v>142</v>
      </c>
      <c r="L190" s="216">
        <v>148</v>
      </c>
      <c r="M190" s="216">
        <v>159.1</v>
      </c>
      <c r="N190" s="216">
        <v>155.4</v>
      </c>
      <c r="O190" s="226">
        <v>131</v>
      </c>
      <c r="P190" s="216">
        <v>160.5845383798875</v>
      </c>
      <c r="Q190" s="216">
        <v>151.94536199481254</v>
      </c>
      <c r="R190" s="216">
        <v>157</v>
      </c>
      <c r="S190" s="216">
        <v>151.5</v>
      </c>
      <c r="T190" s="216">
        <v>146.5</v>
      </c>
      <c r="U190" s="218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1</v>
      </c>
    </row>
    <row r="191" spans="1:65">
      <c r="A191" s="30"/>
      <c r="B191" s="19">
        <v>1</v>
      </c>
      <c r="C191" s="9">
        <v>2</v>
      </c>
      <c r="D191" s="221">
        <v>144.9</v>
      </c>
      <c r="E191" s="221">
        <v>157</v>
      </c>
      <c r="F191" s="221">
        <v>160</v>
      </c>
      <c r="G191" s="221">
        <v>157.71</v>
      </c>
      <c r="H191" s="221">
        <v>151.5</v>
      </c>
      <c r="I191" s="221">
        <v>150</v>
      </c>
      <c r="J191" s="221">
        <v>162.99999999999997</v>
      </c>
      <c r="K191" s="221">
        <v>139</v>
      </c>
      <c r="L191" s="221">
        <v>148</v>
      </c>
      <c r="M191" s="221">
        <v>156.5</v>
      </c>
      <c r="N191" s="221">
        <v>157.69999999999999</v>
      </c>
      <c r="O191" s="227">
        <v>120.1</v>
      </c>
      <c r="P191" s="221">
        <v>160.12286772698869</v>
      </c>
      <c r="Q191" s="221">
        <v>151.57138086114998</v>
      </c>
      <c r="R191" s="221">
        <v>157</v>
      </c>
      <c r="S191" s="221">
        <v>146</v>
      </c>
      <c r="T191" s="221">
        <v>141</v>
      </c>
      <c r="U191" s="218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0" t="e">
        <v>#N/A</v>
      </c>
    </row>
    <row r="192" spans="1:65">
      <c r="A192" s="30"/>
      <c r="B192" s="19">
        <v>1</v>
      </c>
      <c r="C192" s="9">
        <v>3</v>
      </c>
      <c r="D192" s="221">
        <v>147.19999999999999</v>
      </c>
      <c r="E192" s="221">
        <v>158</v>
      </c>
      <c r="F192" s="221">
        <v>162</v>
      </c>
      <c r="G192" s="221">
        <v>159.07</v>
      </c>
      <c r="H192" s="221">
        <v>157</v>
      </c>
      <c r="I192" s="221">
        <v>156</v>
      </c>
      <c r="J192" s="221">
        <v>166</v>
      </c>
      <c r="K192" s="221">
        <v>138</v>
      </c>
      <c r="L192" s="221">
        <v>147</v>
      </c>
      <c r="M192" s="221">
        <v>154.69999999999999</v>
      </c>
      <c r="N192" s="221">
        <v>157.19999999999999</v>
      </c>
      <c r="O192" s="227">
        <v>128.19999999999999</v>
      </c>
      <c r="P192" s="221">
        <v>160.6645794406765</v>
      </c>
      <c r="Q192" s="221">
        <v>151.69220486764027</v>
      </c>
      <c r="R192" s="221">
        <v>157</v>
      </c>
      <c r="S192" s="221">
        <v>151</v>
      </c>
      <c r="T192" s="221">
        <v>143.5</v>
      </c>
      <c r="U192" s="218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0">
        <v>16</v>
      </c>
    </row>
    <row r="193" spans="1:65">
      <c r="A193" s="30"/>
      <c r="B193" s="19">
        <v>1</v>
      </c>
      <c r="C193" s="9">
        <v>4</v>
      </c>
      <c r="D193" s="221">
        <v>149.19999999999999</v>
      </c>
      <c r="E193" s="221">
        <v>160</v>
      </c>
      <c r="F193" s="221">
        <v>165</v>
      </c>
      <c r="G193" s="221">
        <v>159.05000000000001</v>
      </c>
      <c r="H193" s="221">
        <v>149.5</v>
      </c>
      <c r="I193" s="221">
        <v>152</v>
      </c>
      <c r="J193" s="221">
        <v>162.99999999999997</v>
      </c>
      <c r="K193" s="221">
        <v>145</v>
      </c>
      <c r="L193" s="221">
        <v>145</v>
      </c>
      <c r="M193" s="221">
        <v>158.5</v>
      </c>
      <c r="N193" s="221">
        <v>158.19999999999999</v>
      </c>
      <c r="O193" s="227">
        <v>124.49999999999999</v>
      </c>
      <c r="P193" s="221">
        <v>158.3766759315875</v>
      </c>
      <c r="Q193" s="221">
        <v>151.326151400051</v>
      </c>
      <c r="R193" s="221">
        <v>159.00000000000003</v>
      </c>
      <c r="S193" s="221">
        <v>150</v>
      </c>
      <c r="T193" s="221">
        <v>143</v>
      </c>
      <c r="U193" s="218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0">
        <v>153.9216220671419</v>
      </c>
    </row>
    <row r="194" spans="1:65">
      <c r="A194" s="30"/>
      <c r="B194" s="19">
        <v>1</v>
      </c>
      <c r="C194" s="9">
        <v>5</v>
      </c>
      <c r="D194" s="221">
        <v>144.80000000000001</v>
      </c>
      <c r="E194" s="221">
        <v>157</v>
      </c>
      <c r="F194" s="221">
        <v>165</v>
      </c>
      <c r="G194" s="221">
        <v>157.78</v>
      </c>
      <c r="H194" s="221">
        <v>150.5</v>
      </c>
      <c r="I194" s="221">
        <v>151</v>
      </c>
      <c r="J194" s="221">
        <v>166</v>
      </c>
      <c r="K194" s="221">
        <v>141</v>
      </c>
      <c r="L194" s="221">
        <v>145</v>
      </c>
      <c r="M194" s="221">
        <v>158.9</v>
      </c>
      <c r="N194" s="221">
        <v>155.19999999999999</v>
      </c>
      <c r="O194" s="227">
        <v>119.7</v>
      </c>
      <c r="P194" s="221">
        <v>159.01895537404801</v>
      </c>
      <c r="Q194" s="221">
        <v>150.33973326915975</v>
      </c>
      <c r="R194" s="221">
        <v>157</v>
      </c>
      <c r="S194" s="221">
        <v>149.5</v>
      </c>
      <c r="T194" s="221">
        <v>142.5</v>
      </c>
      <c r="U194" s="218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0">
        <v>50</v>
      </c>
    </row>
    <row r="195" spans="1:65">
      <c r="A195" s="30"/>
      <c r="B195" s="19">
        <v>1</v>
      </c>
      <c r="C195" s="9">
        <v>6</v>
      </c>
      <c r="D195" s="221">
        <v>157.80000000000001</v>
      </c>
      <c r="E195" s="221">
        <v>160</v>
      </c>
      <c r="F195" s="221">
        <v>162</v>
      </c>
      <c r="G195" s="221">
        <v>158.11000000000001</v>
      </c>
      <c r="H195" s="221">
        <v>150.5</v>
      </c>
      <c r="I195" s="221">
        <v>156</v>
      </c>
      <c r="J195" s="221">
        <v>162.99999999999997</v>
      </c>
      <c r="K195" s="221">
        <v>145</v>
      </c>
      <c r="L195" s="221">
        <v>145</v>
      </c>
      <c r="M195" s="221">
        <v>163.80000000000001</v>
      </c>
      <c r="N195" s="221">
        <v>155.80000000000001</v>
      </c>
      <c r="O195" s="227">
        <v>114.8</v>
      </c>
      <c r="P195" s="221">
        <v>161.71009496220952</v>
      </c>
      <c r="Q195" s="221">
        <v>151.62317423741044</v>
      </c>
      <c r="R195" s="221">
        <v>159.00000000000003</v>
      </c>
      <c r="S195" s="221">
        <v>146</v>
      </c>
      <c r="T195" s="221"/>
      <c r="U195" s="218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3"/>
    </row>
    <row r="196" spans="1:65">
      <c r="A196" s="30"/>
      <c r="B196" s="20" t="s">
        <v>256</v>
      </c>
      <c r="C196" s="12"/>
      <c r="D196" s="224">
        <v>150.04999999999998</v>
      </c>
      <c r="E196" s="224">
        <v>158.16666666666666</v>
      </c>
      <c r="F196" s="224">
        <v>162.83333333333334</v>
      </c>
      <c r="G196" s="224">
        <v>158.48333333333332</v>
      </c>
      <c r="H196" s="224">
        <v>151.58333333333334</v>
      </c>
      <c r="I196" s="224">
        <v>153.16666666666666</v>
      </c>
      <c r="J196" s="224">
        <v>163.83333333333331</v>
      </c>
      <c r="K196" s="224">
        <v>141.66666666666666</v>
      </c>
      <c r="L196" s="224">
        <v>146.33333333333334</v>
      </c>
      <c r="M196" s="224">
        <v>158.58333333333334</v>
      </c>
      <c r="N196" s="224">
        <v>156.58333333333334</v>
      </c>
      <c r="O196" s="224">
        <v>123.05</v>
      </c>
      <c r="P196" s="224">
        <v>160.07961863589961</v>
      </c>
      <c r="Q196" s="224">
        <v>151.41633443837068</v>
      </c>
      <c r="R196" s="224">
        <v>157.66666666666666</v>
      </c>
      <c r="S196" s="224">
        <v>149</v>
      </c>
      <c r="T196" s="224">
        <v>143.30000000000001</v>
      </c>
      <c r="U196" s="218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23"/>
    </row>
    <row r="197" spans="1:65">
      <c r="A197" s="30"/>
      <c r="B197" s="3" t="s">
        <v>257</v>
      </c>
      <c r="C197" s="29"/>
      <c r="D197" s="221">
        <v>148.19999999999999</v>
      </c>
      <c r="E197" s="221">
        <v>157.5</v>
      </c>
      <c r="F197" s="221">
        <v>162.5</v>
      </c>
      <c r="G197" s="221">
        <v>158.58000000000001</v>
      </c>
      <c r="H197" s="221">
        <v>150.5</v>
      </c>
      <c r="I197" s="221">
        <v>153</v>
      </c>
      <c r="J197" s="221">
        <v>162.99999999999997</v>
      </c>
      <c r="K197" s="221">
        <v>141.5</v>
      </c>
      <c r="L197" s="221">
        <v>146</v>
      </c>
      <c r="M197" s="221">
        <v>158.69999999999999</v>
      </c>
      <c r="N197" s="221">
        <v>156.5</v>
      </c>
      <c r="O197" s="221">
        <v>122.29999999999998</v>
      </c>
      <c r="P197" s="221">
        <v>160.3537030534381</v>
      </c>
      <c r="Q197" s="221">
        <v>151.59727754928019</v>
      </c>
      <c r="R197" s="221">
        <v>157</v>
      </c>
      <c r="S197" s="221">
        <v>149.75</v>
      </c>
      <c r="T197" s="221">
        <v>143</v>
      </c>
      <c r="U197" s="218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23"/>
    </row>
    <row r="198" spans="1:65">
      <c r="A198" s="30"/>
      <c r="B198" s="3" t="s">
        <v>258</v>
      </c>
      <c r="C198" s="29"/>
      <c r="D198" s="221">
        <v>5.7151552909785428</v>
      </c>
      <c r="E198" s="221">
        <v>1.4719601443879746</v>
      </c>
      <c r="F198" s="221">
        <v>1.9407902170679516</v>
      </c>
      <c r="G198" s="221">
        <v>0.69032359561778334</v>
      </c>
      <c r="H198" s="221">
        <v>2.7279418371121231</v>
      </c>
      <c r="I198" s="221">
        <v>2.5625508125043428</v>
      </c>
      <c r="J198" s="221">
        <v>1.7224014243685226</v>
      </c>
      <c r="K198" s="221">
        <v>2.9439202887759488</v>
      </c>
      <c r="L198" s="221">
        <v>1.505545305418162</v>
      </c>
      <c r="M198" s="221">
        <v>3.0662137346680041</v>
      </c>
      <c r="N198" s="221">
        <v>1.2781497043252215</v>
      </c>
      <c r="O198" s="221">
        <v>5.996915874013907</v>
      </c>
      <c r="P198" s="221">
        <v>1.2068526865150255</v>
      </c>
      <c r="Q198" s="221">
        <v>0.56391485223402449</v>
      </c>
      <c r="R198" s="221">
        <v>1.0327955589886593</v>
      </c>
      <c r="S198" s="221">
        <v>2.4289915602982237</v>
      </c>
      <c r="T198" s="221">
        <v>2.0186629238186349</v>
      </c>
      <c r="U198" s="218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23"/>
    </row>
    <row r="199" spans="1:65">
      <c r="A199" s="30"/>
      <c r="B199" s="3" t="s">
        <v>86</v>
      </c>
      <c r="C199" s="29"/>
      <c r="D199" s="13">
        <v>3.808833916013691E-2</v>
      </c>
      <c r="E199" s="13">
        <v>9.3063865820103772E-3</v>
      </c>
      <c r="F199" s="13">
        <v>1.1918875437469507E-2</v>
      </c>
      <c r="G199" s="13">
        <v>4.355811939958671E-3</v>
      </c>
      <c r="H199" s="13">
        <v>1.799631778193814E-2</v>
      </c>
      <c r="I199" s="13">
        <v>1.6730473204598539E-2</v>
      </c>
      <c r="J199" s="13">
        <v>1.0513131786583049E-2</v>
      </c>
      <c r="K199" s="13">
        <v>2.0780613803124345E-2</v>
      </c>
      <c r="L199" s="13">
        <v>1.0288464501718646E-2</v>
      </c>
      <c r="M199" s="13">
        <v>1.9335031432483472E-2</v>
      </c>
      <c r="N199" s="13">
        <v>8.1627442532744322E-3</v>
      </c>
      <c r="O199" s="13">
        <v>4.8735602389385672E-2</v>
      </c>
      <c r="P199" s="13">
        <v>7.5390777214431447E-3</v>
      </c>
      <c r="Q199" s="13">
        <v>3.7242669644968096E-3</v>
      </c>
      <c r="R199" s="13">
        <v>6.55050037413526E-3</v>
      </c>
      <c r="S199" s="13">
        <v>1.6301956780524991E-2</v>
      </c>
      <c r="T199" s="13">
        <v>1.4086970857073515E-2</v>
      </c>
      <c r="U199" s="152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259</v>
      </c>
      <c r="C200" s="29"/>
      <c r="D200" s="13">
        <v>-2.5153204696953368E-2</v>
      </c>
      <c r="E200" s="13">
        <v>2.7579261071410954E-2</v>
      </c>
      <c r="F200" s="13">
        <v>5.7897721882790965E-2</v>
      </c>
      <c r="G200" s="13">
        <v>2.9636585197897469E-2</v>
      </c>
      <c r="H200" s="13">
        <v>-1.5191424716071267E-2</v>
      </c>
      <c r="I200" s="13">
        <v>-4.904804083638914E-3</v>
      </c>
      <c r="J200" s="13">
        <v>6.4394534913800872E-2</v>
      </c>
      <c r="K200" s="13">
        <v>-7.9618153940253622E-2</v>
      </c>
      <c r="L200" s="13">
        <v>-4.9299693128873612E-2</v>
      </c>
      <c r="M200" s="13">
        <v>3.0286266500998638E-2</v>
      </c>
      <c r="N200" s="13">
        <v>1.7292640438978601E-2</v>
      </c>
      <c r="O200" s="13">
        <v>-0.20056715653422263</v>
      </c>
      <c r="P200" s="13">
        <v>4.0007352352819714E-2</v>
      </c>
      <c r="Q200" s="13">
        <v>-1.6276385313028885E-2</v>
      </c>
      <c r="R200" s="13">
        <v>2.4330854555906001E-2</v>
      </c>
      <c r="S200" s="13">
        <v>-3.1974858379513749E-2</v>
      </c>
      <c r="T200" s="13">
        <v>-6.9006692656270463E-2</v>
      </c>
      <c r="U200" s="152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260</v>
      </c>
      <c r="C201" s="47"/>
      <c r="D201" s="45">
        <v>0.4</v>
      </c>
      <c r="E201" s="45">
        <v>0.63</v>
      </c>
      <c r="F201" s="45">
        <v>1.23</v>
      </c>
      <c r="G201" s="45">
        <v>0.67</v>
      </c>
      <c r="H201" s="45">
        <v>0.2</v>
      </c>
      <c r="I201" s="45">
        <v>0</v>
      </c>
      <c r="J201" s="45">
        <v>1.35</v>
      </c>
      <c r="K201" s="45">
        <v>1.46</v>
      </c>
      <c r="L201" s="45">
        <v>0.87</v>
      </c>
      <c r="M201" s="45">
        <v>0.69</v>
      </c>
      <c r="N201" s="45">
        <v>0.43</v>
      </c>
      <c r="O201" s="45">
        <v>3.82</v>
      </c>
      <c r="P201" s="45">
        <v>0.88</v>
      </c>
      <c r="Q201" s="45">
        <v>0.22</v>
      </c>
      <c r="R201" s="45">
        <v>0.56999999999999995</v>
      </c>
      <c r="S201" s="45">
        <v>0.53</v>
      </c>
      <c r="T201" s="45">
        <v>1.25</v>
      </c>
      <c r="U201" s="152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BM202" s="55"/>
    </row>
    <row r="203" spans="1:65" ht="15">
      <c r="B203" s="8" t="s">
        <v>582</v>
      </c>
      <c r="BM203" s="28" t="s">
        <v>66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233</v>
      </c>
      <c r="E204" s="17" t="s">
        <v>233</v>
      </c>
      <c r="F204" s="17" t="s">
        <v>233</v>
      </c>
      <c r="G204" s="17" t="s">
        <v>233</v>
      </c>
      <c r="H204" s="17" t="s">
        <v>233</v>
      </c>
      <c r="I204" s="17" t="s">
        <v>233</v>
      </c>
      <c r="J204" s="17" t="s">
        <v>233</v>
      </c>
      <c r="K204" s="17" t="s">
        <v>233</v>
      </c>
      <c r="L204" s="17" t="s">
        <v>233</v>
      </c>
      <c r="M204" s="17" t="s">
        <v>233</v>
      </c>
      <c r="N204" s="17" t="s">
        <v>233</v>
      </c>
      <c r="O204" s="17" t="s">
        <v>233</v>
      </c>
      <c r="P204" s="17" t="s">
        <v>233</v>
      </c>
      <c r="Q204" s="17" t="s">
        <v>233</v>
      </c>
      <c r="R204" s="17" t="s">
        <v>233</v>
      </c>
      <c r="S204" s="152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234</v>
      </c>
      <c r="C205" s="9" t="s">
        <v>234</v>
      </c>
      <c r="D205" s="150" t="s">
        <v>291</v>
      </c>
      <c r="E205" s="151" t="s">
        <v>292</v>
      </c>
      <c r="F205" s="151" t="s">
        <v>293</v>
      </c>
      <c r="G205" s="151" t="s">
        <v>279</v>
      </c>
      <c r="H205" s="151" t="s">
        <v>280</v>
      </c>
      <c r="I205" s="151" t="s">
        <v>294</v>
      </c>
      <c r="J205" s="151" t="s">
        <v>303</v>
      </c>
      <c r="K205" s="151" t="s">
        <v>295</v>
      </c>
      <c r="L205" s="151" t="s">
        <v>281</v>
      </c>
      <c r="M205" s="151" t="s">
        <v>282</v>
      </c>
      <c r="N205" s="151" t="s">
        <v>296</v>
      </c>
      <c r="O205" s="151" t="s">
        <v>297</v>
      </c>
      <c r="P205" s="151" t="s">
        <v>298</v>
      </c>
      <c r="Q205" s="151" t="s">
        <v>284</v>
      </c>
      <c r="R205" s="151" t="s">
        <v>285</v>
      </c>
      <c r="S205" s="152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341</v>
      </c>
      <c r="E206" s="11" t="s">
        <v>114</v>
      </c>
      <c r="F206" s="11" t="s">
        <v>114</v>
      </c>
      <c r="G206" s="11" t="s">
        <v>114</v>
      </c>
      <c r="H206" s="11" t="s">
        <v>342</v>
      </c>
      <c r="I206" s="11" t="s">
        <v>114</v>
      </c>
      <c r="J206" s="11" t="s">
        <v>114</v>
      </c>
      <c r="K206" s="11" t="s">
        <v>342</v>
      </c>
      <c r="L206" s="11" t="s">
        <v>114</v>
      </c>
      <c r="M206" s="11" t="s">
        <v>342</v>
      </c>
      <c r="N206" s="11" t="s">
        <v>342</v>
      </c>
      <c r="O206" s="11" t="s">
        <v>114</v>
      </c>
      <c r="P206" s="11" t="s">
        <v>341</v>
      </c>
      <c r="Q206" s="11" t="s">
        <v>114</v>
      </c>
      <c r="R206" s="11" t="s">
        <v>342</v>
      </c>
      <c r="S206" s="152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152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16">
        <v>50</v>
      </c>
      <c r="E208" s="216">
        <v>64</v>
      </c>
      <c r="F208" s="216">
        <v>58</v>
      </c>
      <c r="G208" s="216">
        <v>51.238500000000002</v>
      </c>
      <c r="H208" s="216">
        <v>58</v>
      </c>
      <c r="I208" s="216">
        <v>56</v>
      </c>
      <c r="J208" s="226">
        <v>60</v>
      </c>
      <c r="K208" s="216">
        <v>70</v>
      </c>
      <c r="L208" s="216">
        <v>50</v>
      </c>
      <c r="M208" s="216">
        <v>57</v>
      </c>
      <c r="N208" s="216">
        <v>57</v>
      </c>
      <c r="O208" s="216">
        <v>62.65437374358919</v>
      </c>
      <c r="P208" s="216">
        <v>52.211988610368927</v>
      </c>
      <c r="Q208" s="226">
        <v>60</v>
      </c>
      <c r="R208" s="216">
        <v>58</v>
      </c>
      <c r="S208" s="218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20">
        <v>1</v>
      </c>
    </row>
    <row r="209" spans="1:65">
      <c r="A209" s="30"/>
      <c r="B209" s="19">
        <v>1</v>
      </c>
      <c r="C209" s="9">
        <v>2</v>
      </c>
      <c r="D209" s="221">
        <v>54</v>
      </c>
      <c r="E209" s="221">
        <v>63</v>
      </c>
      <c r="F209" s="221">
        <v>58</v>
      </c>
      <c r="G209" s="221">
        <v>51.110999999999997</v>
      </c>
      <c r="H209" s="221">
        <v>59</v>
      </c>
      <c r="I209" s="221">
        <v>57</v>
      </c>
      <c r="J209" s="227">
        <v>60</v>
      </c>
      <c r="K209" s="221">
        <v>70</v>
      </c>
      <c r="L209" s="221">
        <v>51</v>
      </c>
      <c r="M209" s="221">
        <v>56</v>
      </c>
      <c r="N209" s="221">
        <v>57</v>
      </c>
      <c r="O209" s="221">
        <v>62.021734751247308</v>
      </c>
      <c r="P209" s="221">
        <v>51.708253517460122</v>
      </c>
      <c r="Q209" s="227">
        <v>60</v>
      </c>
      <c r="R209" s="221">
        <v>57</v>
      </c>
      <c r="S209" s="218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20">
        <v>7</v>
      </c>
    </row>
    <row r="210" spans="1:65">
      <c r="A210" s="30"/>
      <c r="B210" s="19">
        <v>1</v>
      </c>
      <c r="C210" s="9">
        <v>3</v>
      </c>
      <c r="D210" s="221">
        <v>53</v>
      </c>
      <c r="E210" s="221">
        <v>64</v>
      </c>
      <c r="F210" s="221">
        <v>57</v>
      </c>
      <c r="G210" s="221">
        <v>51.927</v>
      </c>
      <c r="H210" s="221">
        <v>60</v>
      </c>
      <c r="I210" s="221">
        <v>56</v>
      </c>
      <c r="J210" s="227">
        <v>60</v>
      </c>
      <c r="K210" s="221">
        <v>66</v>
      </c>
      <c r="L210" s="221">
        <v>51</v>
      </c>
      <c r="M210" s="221">
        <v>54</v>
      </c>
      <c r="N210" s="221">
        <v>57</v>
      </c>
      <c r="O210" s="221">
        <v>61.065229456087309</v>
      </c>
      <c r="P210" s="221">
        <v>52.424792165777554</v>
      </c>
      <c r="Q210" s="227">
        <v>60</v>
      </c>
      <c r="R210" s="221">
        <v>59</v>
      </c>
      <c r="S210" s="218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20">
        <v>16</v>
      </c>
    </row>
    <row r="211" spans="1:65">
      <c r="A211" s="30"/>
      <c r="B211" s="19">
        <v>1</v>
      </c>
      <c r="C211" s="9">
        <v>4</v>
      </c>
      <c r="D211" s="221">
        <v>54</v>
      </c>
      <c r="E211" s="221">
        <v>64</v>
      </c>
      <c r="F211" s="221">
        <v>58</v>
      </c>
      <c r="G211" s="221">
        <v>52.810999999999993</v>
      </c>
      <c r="H211" s="221">
        <v>57</v>
      </c>
      <c r="I211" s="221">
        <v>55</v>
      </c>
      <c r="J211" s="227">
        <v>60</v>
      </c>
      <c r="K211" s="221">
        <v>58</v>
      </c>
      <c r="L211" s="221">
        <v>50</v>
      </c>
      <c r="M211" s="221">
        <v>59</v>
      </c>
      <c r="N211" s="221">
        <v>58</v>
      </c>
      <c r="O211" s="221">
        <v>61.973054870005512</v>
      </c>
      <c r="P211" s="221">
        <v>53.377210799128264</v>
      </c>
      <c r="Q211" s="227">
        <v>60</v>
      </c>
      <c r="R211" s="221">
        <v>56</v>
      </c>
      <c r="S211" s="218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20">
        <v>57.200246029152808</v>
      </c>
    </row>
    <row r="212" spans="1:65">
      <c r="A212" s="30"/>
      <c r="B212" s="19">
        <v>1</v>
      </c>
      <c r="C212" s="9">
        <v>5</v>
      </c>
      <c r="D212" s="221">
        <v>52</v>
      </c>
      <c r="E212" s="221">
        <v>65</v>
      </c>
      <c r="F212" s="221">
        <v>58</v>
      </c>
      <c r="G212" s="221">
        <v>51.782499999999999</v>
      </c>
      <c r="H212" s="221">
        <v>58</v>
      </c>
      <c r="I212" s="221">
        <v>56</v>
      </c>
      <c r="J212" s="227">
        <v>60</v>
      </c>
      <c r="K212" s="221">
        <v>64</v>
      </c>
      <c r="L212" s="221">
        <v>50</v>
      </c>
      <c r="M212" s="221">
        <v>57</v>
      </c>
      <c r="N212" s="221">
        <v>57</v>
      </c>
      <c r="O212" s="221">
        <v>61.074460840312803</v>
      </c>
      <c r="P212" s="221">
        <v>55.337467801593576</v>
      </c>
      <c r="Q212" s="227">
        <v>60</v>
      </c>
      <c r="R212" s="221">
        <v>60</v>
      </c>
      <c r="S212" s="218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20">
        <v>51</v>
      </c>
    </row>
    <row r="213" spans="1:65">
      <c r="A213" s="30"/>
      <c r="B213" s="19">
        <v>1</v>
      </c>
      <c r="C213" s="9">
        <v>6</v>
      </c>
      <c r="D213" s="221">
        <v>50</v>
      </c>
      <c r="E213" s="221">
        <v>65</v>
      </c>
      <c r="F213" s="221">
        <v>57</v>
      </c>
      <c r="G213" s="221">
        <v>50.260999999999996</v>
      </c>
      <c r="H213" s="221">
        <v>59</v>
      </c>
      <c r="I213" s="221">
        <v>57</v>
      </c>
      <c r="J213" s="227">
        <v>60</v>
      </c>
      <c r="K213" s="221">
        <v>68</v>
      </c>
      <c r="L213" s="221">
        <v>51</v>
      </c>
      <c r="M213" s="221">
        <v>59</v>
      </c>
      <c r="N213" s="221">
        <v>58</v>
      </c>
      <c r="O213" s="221">
        <v>63.060439169092</v>
      </c>
      <c r="P213" s="221">
        <v>53.579184549256162</v>
      </c>
      <c r="Q213" s="227">
        <v>60</v>
      </c>
      <c r="R213" s="221">
        <v>55</v>
      </c>
      <c r="S213" s="218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23"/>
    </row>
    <row r="214" spans="1:65">
      <c r="A214" s="30"/>
      <c r="B214" s="20" t="s">
        <v>256</v>
      </c>
      <c r="C214" s="12"/>
      <c r="D214" s="224">
        <v>52.166666666666664</v>
      </c>
      <c r="E214" s="224">
        <v>64.166666666666671</v>
      </c>
      <c r="F214" s="224">
        <v>57.666666666666664</v>
      </c>
      <c r="G214" s="224">
        <v>51.521833333333326</v>
      </c>
      <c r="H214" s="224">
        <v>58.5</v>
      </c>
      <c r="I214" s="224">
        <v>56.166666666666664</v>
      </c>
      <c r="J214" s="224">
        <v>60</v>
      </c>
      <c r="K214" s="224">
        <v>66</v>
      </c>
      <c r="L214" s="224">
        <v>50.5</v>
      </c>
      <c r="M214" s="224">
        <v>57</v>
      </c>
      <c r="N214" s="224">
        <v>57.333333333333336</v>
      </c>
      <c r="O214" s="224">
        <v>61.974882138389013</v>
      </c>
      <c r="P214" s="224">
        <v>53.106482907264102</v>
      </c>
      <c r="Q214" s="224">
        <v>60</v>
      </c>
      <c r="R214" s="224">
        <v>57.5</v>
      </c>
      <c r="S214" s="218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23"/>
    </row>
    <row r="215" spans="1:65">
      <c r="A215" s="30"/>
      <c r="B215" s="3" t="s">
        <v>257</v>
      </c>
      <c r="C215" s="29"/>
      <c r="D215" s="221">
        <v>52.5</v>
      </c>
      <c r="E215" s="221">
        <v>64</v>
      </c>
      <c r="F215" s="221">
        <v>58</v>
      </c>
      <c r="G215" s="221">
        <v>51.5105</v>
      </c>
      <c r="H215" s="221">
        <v>58.5</v>
      </c>
      <c r="I215" s="221">
        <v>56</v>
      </c>
      <c r="J215" s="221">
        <v>60</v>
      </c>
      <c r="K215" s="221">
        <v>67</v>
      </c>
      <c r="L215" s="221">
        <v>50.5</v>
      </c>
      <c r="M215" s="221">
        <v>57</v>
      </c>
      <c r="N215" s="221">
        <v>57</v>
      </c>
      <c r="O215" s="221">
        <v>61.99739481062641</v>
      </c>
      <c r="P215" s="221">
        <v>52.901001482452912</v>
      </c>
      <c r="Q215" s="221">
        <v>60</v>
      </c>
      <c r="R215" s="221">
        <v>57.5</v>
      </c>
      <c r="S215" s="218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23"/>
    </row>
    <row r="216" spans="1:65">
      <c r="A216" s="30"/>
      <c r="B216" s="3" t="s">
        <v>258</v>
      </c>
      <c r="C216" s="29"/>
      <c r="D216" s="212">
        <v>1.8348478592697179</v>
      </c>
      <c r="E216" s="212">
        <v>0.75277265270908111</v>
      </c>
      <c r="F216" s="212">
        <v>0.51639777949432231</v>
      </c>
      <c r="G216" s="212">
        <v>0.86403938953421866</v>
      </c>
      <c r="H216" s="212">
        <v>1.0488088481701516</v>
      </c>
      <c r="I216" s="212">
        <v>0.752772652709081</v>
      </c>
      <c r="J216" s="212">
        <v>0</v>
      </c>
      <c r="K216" s="212">
        <v>4.5607017003965522</v>
      </c>
      <c r="L216" s="212">
        <v>0.54772255750516607</v>
      </c>
      <c r="M216" s="212">
        <v>1.8973665961010275</v>
      </c>
      <c r="N216" s="212">
        <v>0.51639777949432231</v>
      </c>
      <c r="O216" s="212">
        <v>0.81000838651652562</v>
      </c>
      <c r="P216" s="212">
        <v>1.3033726844782025</v>
      </c>
      <c r="Q216" s="212">
        <v>0</v>
      </c>
      <c r="R216" s="212">
        <v>1.8708286933869707</v>
      </c>
      <c r="S216" s="209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4"/>
    </row>
    <row r="217" spans="1:65">
      <c r="A217" s="30"/>
      <c r="B217" s="3" t="s">
        <v>86</v>
      </c>
      <c r="C217" s="29"/>
      <c r="D217" s="13">
        <v>3.5172802414116001E-2</v>
      </c>
      <c r="E217" s="13">
        <v>1.1731521860401264E-2</v>
      </c>
      <c r="F217" s="13">
        <v>8.9548747889188849E-3</v>
      </c>
      <c r="G217" s="13">
        <v>1.6770354112674926E-2</v>
      </c>
      <c r="H217" s="13">
        <v>1.792835637897695E-2</v>
      </c>
      <c r="I217" s="13">
        <v>1.3402480463663163E-2</v>
      </c>
      <c r="J217" s="13">
        <v>0</v>
      </c>
      <c r="K217" s="13">
        <v>6.9101540915099277E-2</v>
      </c>
      <c r="L217" s="13">
        <v>1.084599123772606E-2</v>
      </c>
      <c r="M217" s="13">
        <v>3.328713326493031E-2</v>
      </c>
      <c r="N217" s="13">
        <v>9.0069380144358543E-3</v>
      </c>
      <c r="O217" s="13">
        <v>1.3069946380983648E-2</v>
      </c>
      <c r="P217" s="13">
        <v>2.4542628566726687E-2</v>
      </c>
      <c r="Q217" s="13">
        <v>0</v>
      </c>
      <c r="R217" s="13">
        <v>3.253615118933862E-2</v>
      </c>
      <c r="S217" s="152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259</v>
      </c>
      <c r="C218" s="29"/>
      <c r="D218" s="13">
        <v>-8.7999260701094206E-2</v>
      </c>
      <c r="E218" s="13">
        <v>0.12179004674146587</v>
      </c>
      <c r="F218" s="13">
        <v>8.1541718767457194E-3</v>
      </c>
      <c r="G218" s="13">
        <v>-9.9272522235750671E-2</v>
      </c>
      <c r="H218" s="13">
        <v>2.2722873782479169E-2</v>
      </c>
      <c r="I218" s="13">
        <v>-1.806949155357418E-2</v>
      </c>
      <c r="J218" s="13">
        <v>4.8946537212799068E-2</v>
      </c>
      <c r="K218" s="13">
        <v>0.15384119093407911</v>
      </c>
      <c r="L218" s="13">
        <v>-0.11713666451256077</v>
      </c>
      <c r="M218" s="13">
        <v>-3.5007896478408407E-3</v>
      </c>
      <c r="N218" s="13">
        <v>2.3266911144526059E-3</v>
      </c>
      <c r="O218" s="13">
        <v>8.3472300220575057E-2</v>
      </c>
      <c r="P218" s="13">
        <v>-7.1568977514576915E-2</v>
      </c>
      <c r="Q218" s="13">
        <v>4.8946537212799068E-2</v>
      </c>
      <c r="R218" s="13">
        <v>5.2404314955991627E-3</v>
      </c>
      <c r="S218" s="152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260</v>
      </c>
      <c r="C219" s="47"/>
      <c r="D219" s="45">
        <v>0.82</v>
      </c>
      <c r="E219" s="45">
        <v>1.0900000000000001</v>
      </c>
      <c r="F219" s="45">
        <v>0.05</v>
      </c>
      <c r="G219" s="45">
        <v>0.93</v>
      </c>
      <c r="H219" s="45">
        <v>0.19</v>
      </c>
      <c r="I219" s="45">
        <v>0.19</v>
      </c>
      <c r="J219" s="45" t="s">
        <v>270</v>
      </c>
      <c r="K219" s="45">
        <v>1.38</v>
      </c>
      <c r="L219" s="45">
        <v>1.0900000000000001</v>
      </c>
      <c r="M219" s="45">
        <v>0.05</v>
      </c>
      <c r="N219" s="45">
        <v>0</v>
      </c>
      <c r="O219" s="45">
        <v>0.74</v>
      </c>
      <c r="P219" s="45">
        <v>0.67</v>
      </c>
      <c r="Q219" s="45" t="s">
        <v>270</v>
      </c>
      <c r="R219" s="45">
        <v>0.03</v>
      </c>
      <c r="S219" s="152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343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BM220" s="55"/>
    </row>
    <row r="221" spans="1:65">
      <c r="BM221" s="55"/>
    </row>
    <row r="222" spans="1:65" ht="15">
      <c r="B222" s="8" t="s">
        <v>583</v>
      </c>
      <c r="BM222" s="28" t="s">
        <v>66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233</v>
      </c>
      <c r="E223" s="17" t="s">
        <v>233</v>
      </c>
      <c r="F223" s="17" t="s">
        <v>233</v>
      </c>
      <c r="G223" s="17" t="s">
        <v>233</v>
      </c>
      <c r="H223" s="17" t="s">
        <v>233</v>
      </c>
      <c r="I223" s="17" t="s">
        <v>233</v>
      </c>
      <c r="J223" s="17" t="s">
        <v>233</v>
      </c>
      <c r="K223" s="17" t="s">
        <v>233</v>
      </c>
      <c r="L223" s="17" t="s">
        <v>233</v>
      </c>
      <c r="M223" s="17" t="s">
        <v>233</v>
      </c>
      <c r="N223" s="17" t="s">
        <v>233</v>
      </c>
      <c r="O223" s="15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234</v>
      </c>
      <c r="C224" s="9" t="s">
        <v>234</v>
      </c>
      <c r="D224" s="150" t="s">
        <v>291</v>
      </c>
      <c r="E224" s="151" t="s">
        <v>292</v>
      </c>
      <c r="F224" s="151" t="s">
        <v>293</v>
      </c>
      <c r="G224" s="151" t="s">
        <v>279</v>
      </c>
      <c r="H224" s="151" t="s">
        <v>280</v>
      </c>
      <c r="I224" s="151" t="s">
        <v>295</v>
      </c>
      <c r="J224" s="151" t="s">
        <v>282</v>
      </c>
      <c r="K224" s="151" t="s">
        <v>296</v>
      </c>
      <c r="L224" s="151" t="s">
        <v>297</v>
      </c>
      <c r="M224" s="151" t="s">
        <v>298</v>
      </c>
      <c r="N224" s="151" t="s">
        <v>285</v>
      </c>
      <c r="O224" s="15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341</v>
      </c>
      <c r="E225" s="11" t="s">
        <v>341</v>
      </c>
      <c r="F225" s="11" t="s">
        <v>341</v>
      </c>
      <c r="G225" s="11" t="s">
        <v>341</v>
      </c>
      <c r="H225" s="11" t="s">
        <v>342</v>
      </c>
      <c r="I225" s="11" t="s">
        <v>342</v>
      </c>
      <c r="J225" s="11" t="s">
        <v>342</v>
      </c>
      <c r="K225" s="11" t="s">
        <v>342</v>
      </c>
      <c r="L225" s="11" t="s">
        <v>114</v>
      </c>
      <c r="M225" s="11" t="s">
        <v>341</v>
      </c>
      <c r="N225" s="11" t="s">
        <v>342</v>
      </c>
      <c r="O225" s="152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152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0.7</v>
      </c>
      <c r="E227" s="22">
        <v>0.6</v>
      </c>
      <c r="F227" s="22">
        <v>0.7</v>
      </c>
      <c r="G227" s="22">
        <v>0.58499999999999996</v>
      </c>
      <c r="H227" s="22">
        <v>0.63</v>
      </c>
      <c r="I227" s="22">
        <v>0.67</v>
      </c>
      <c r="J227" s="22">
        <v>0.7</v>
      </c>
      <c r="K227" s="147">
        <v>0.8</v>
      </c>
      <c r="L227" s="22">
        <v>0.63136937220459299</v>
      </c>
      <c r="M227" s="22">
        <v>0.63384473632191329</v>
      </c>
      <c r="N227" s="22">
        <v>0.69</v>
      </c>
      <c r="O227" s="15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0.6</v>
      </c>
      <c r="E228" s="11">
        <v>0.7</v>
      </c>
      <c r="F228" s="11">
        <v>0.7</v>
      </c>
      <c r="G228" s="11">
        <v>0.64119999999999999</v>
      </c>
      <c r="H228" s="11">
        <v>0.62</v>
      </c>
      <c r="I228" s="11">
        <v>0.62</v>
      </c>
      <c r="J228" s="11">
        <v>0.7</v>
      </c>
      <c r="K228" s="148">
        <v>0.9</v>
      </c>
      <c r="L228" s="11">
        <v>0.64232092825765819</v>
      </c>
      <c r="M228" s="11">
        <v>0.62442889416005132</v>
      </c>
      <c r="N228" s="11">
        <v>0.69</v>
      </c>
      <c r="O228" s="15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</v>
      </c>
    </row>
    <row r="229" spans="1:65">
      <c r="A229" s="30"/>
      <c r="B229" s="19">
        <v>1</v>
      </c>
      <c r="C229" s="9">
        <v>3</v>
      </c>
      <c r="D229" s="11">
        <v>0.6</v>
      </c>
      <c r="E229" s="11">
        <v>0.7</v>
      </c>
      <c r="F229" s="11">
        <v>0.7</v>
      </c>
      <c r="G229" s="11">
        <v>0.61339999999999995</v>
      </c>
      <c r="H229" s="11">
        <v>0.66</v>
      </c>
      <c r="I229" s="11">
        <v>0.69</v>
      </c>
      <c r="J229" s="11">
        <v>0.7</v>
      </c>
      <c r="K229" s="148">
        <v>0.9</v>
      </c>
      <c r="L229" s="11">
        <v>0.6295583351629761</v>
      </c>
      <c r="M229" s="11">
        <v>0.62185198932466124</v>
      </c>
      <c r="N229" s="11">
        <v>0.66</v>
      </c>
      <c r="O229" s="15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0.6</v>
      </c>
      <c r="E230" s="11">
        <v>0.7</v>
      </c>
      <c r="F230" s="11">
        <v>0.7</v>
      </c>
      <c r="G230" s="11">
        <v>0.65239999999999998</v>
      </c>
      <c r="H230" s="11">
        <v>0.59</v>
      </c>
      <c r="I230" s="11">
        <v>0.65</v>
      </c>
      <c r="J230" s="11">
        <v>0.7</v>
      </c>
      <c r="K230" s="148">
        <v>0.9</v>
      </c>
      <c r="L230" s="11">
        <v>0.63931764430562765</v>
      </c>
      <c r="M230" s="11">
        <v>0.6141167683514015</v>
      </c>
      <c r="N230" s="11">
        <v>0.67</v>
      </c>
      <c r="O230" s="152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0.64821158569776949</v>
      </c>
    </row>
    <row r="231" spans="1:65">
      <c r="A231" s="30"/>
      <c r="B231" s="19">
        <v>1</v>
      </c>
      <c r="C231" s="9">
        <v>5</v>
      </c>
      <c r="D231" s="11">
        <v>0.6</v>
      </c>
      <c r="E231" s="11">
        <v>0.6</v>
      </c>
      <c r="F231" s="11">
        <v>0.7</v>
      </c>
      <c r="G231" s="11">
        <v>0.58760000000000001</v>
      </c>
      <c r="H231" s="11">
        <v>0.62</v>
      </c>
      <c r="I231" s="11">
        <v>0.65</v>
      </c>
      <c r="J231" s="11">
        <v>0.7</v>
      </c>
      <c r="K231" s="148">
        <v>1</v>
      </c>
      <c r="L231" s="11">
        <v>0.6384200889486964</v>
      </c>
      <c r="M231" s="11">
        <v>0.61649479359674098</v>
      </c>
      <c r="N231" s="11">
        <v>0.64</v>
      </c>
      <c r="O231" s="15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52</v>
      </c>
    </row>
    <row r="232" spans="1:65">
      <c r="A232" s="30"/>
      <c r="B232" s="19">
        <v>1</v>
      </c>
      <c r="C232" s="9">
        <v>6</v>
      </c>
      <c r="D232" s="11">
        <v>0.7</v>
      </c>
      <c r="E232" s="11">
        <v>0.6</v>
      </c>
      <c r="F232" s="11">
        <v>0.6</v>
      </c>
      <c r="G232" s="11">
        <v>0.6048</v>
      </c>
      <c r="H232" s="11">
        <v>0.62</v>
      </c>
      <c r="I232" s="11">
        <v>0.64</v>
      </c>
      <c r="J232" s="11">
        <v>0.7</v>
      </c>
      <c r="K232" s="148">
        <v>0.8</v>
      </c>
      <c r="L232" s="11">
        <v>0.636085616387844</v>
      </c>
      <c r="M232" s="11">
        <v>0.61048597484401002</v>
      </c>
      <c r="N232" s="11">
        <v>0.66</v>
      </c>
      <c r="O232" s="152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256</v>
      </c>
      <c r="C233" s="12"/>
      <c r="D233" s="23">
        <v>0.6333333333333333</v>
      </c>
      <c r="E233" s="23">
        <v>0.65</v>
      </c>
      <c r="F233" s="23">
        <v>0.68333333333333324</v>
      </c>
      <c r="G233" s="23">
        <v>0.61406666666666665</v>
      </c>
      <c r="H233" s="23">
        <v>0.62333333333333341</v>
      </c>
      <c r="I233" s="23">
        <v>0.65333333333333332</v>
      </c>
      <c r="J233" s="23">
        <v>0.70000000000000007</v>
      </c>
      <c r="K233" s="23">
        <v>0.8833333333333333</v>
      </c>
      <c r="L233" s="23">
        <v>0.63617866421123259</v>
      </c>
      <c r="M233" s="23">
        <v>0.62020385943312972</v>
      </c>
      <c r="N233" s="23">
        <v>0.66833333333333333</v>
      </c>
      <c r="O233" s="15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257</v>
      </c>
      <c r="C234" s="29"/>
      <c r="D234" s="11">
        <v>0.6</v>
      </c>
      <c r="E234" s="11">
        <v>0.64999999999999991</v>
      </c>
      <c r="F234" s="11">
        <v>0.7</v>
      </c>
      <c r="G234" s="11">
        <v>0.60909999999999997</v>
      </c>
      <c r="H234" s="11">
        <v>0.62</v>
      </c>
      <c r="I234" s="11">
        <v>0.65</v>
      </c>
      <c r="J234" s="11">
        <v>0.7</v>
      </c>
      <c r="K234" s="11">
        <v>0.9</v>
      </c>
      <c r="L234" s="11">
        <v>0.63725285266827014</v>
      </c>
      <c r="M234" s="11">
        <v>0.61917339146070116</v>
      </c>
      <c r="N234" s="11">
        <v>0.66500000000000004</v>
      </c>
      <c r="O234" s="15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258</v>
      </c>
      <c r="C235" s="29"/>
      <c r="D235" s="24">
        <v>5.1639777949432218E-2</v>
      </c>
      <c r="E235" s="24">
        <v>5.4772255750516599E-2</v>
      </c>
      <c r="F235" s="24">
        <v>4.0824829046386291E-2</v>
      </c>
      <c r="G235" s="24">
        <v>2.7703188745461533E-2</v>
      </c>
      <c r="H235" s="24">
        <v>2.2509257354845529E-2</v>
      </c>
      <c r="I235" s="24">
        <v>2.4221202832779922E-2</v>
      </c>
      <c r="J235" s="24">
        <v>1.2161883888976234E-16</v>
      </c>
      <c r="K235" s="24">
        <v>7.5277265270908084E-2</v>
      </c>
      <c r="L235" s="24">
        <v>4.890220704886216E-3</v>
      </c>
      <c r="M235" s="24">
        <v>8.3891346512184987E-3</v>
      </c>
      <c r="N235" s="24">
        <v>1.9407902170679486E-2</v>
      </c>
      <c r="O235" s="205"/>
      <c r="P235" s="206"/>
      <c r="Q235" s="206"/>
      <c r="R235" s="206"/>
      <c r="S235" s="206"/>
      <c r="T235" s="206"/>
      <c r="U235" s="206"/>
      <c r="V235" s="206"/>
      <c r="W235" s="206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30"/>
      <c r="B236" s="3" t="s">
        <v>86</v>
      </c>
      <c r="C236" s="29"/>
      <c r="D236" s="13">
        <v>8.1536491499103511E-2</v>
      </c>
      <c r="E236" s="13">
        <v>8.4265008846948611E-2</v>
      </c>
      <c r="F236" s="13">
        <v>5.9743652263004335E-2</v>
      </c>
      <c r="G236" s="13">
        <v>4.5114301507102703E-2</v>
      </c>
      <c r="H236" s="13">
        <v>3.6111108055901911E-2</v>
      </c>
      <c r="I236" s="13">
        <v>3.7073269642010083E-2</v>
      </c>
      <c r="J236" s="13">
        <v>1.7374119841394619E-16</v>
      </c>
      <c r="K236" s="13">
        <v>8.5219545589707263E-2</v>
      </c>
      <c r="L236" s="13">
        <v>7.6868668818835129E-3</v>
      </c>
      <c r="M236" s="13">
        <v>1.352641478059524E-2</v>
      </c>
      <c r="N236" s="13">
        <v>2.903925511822367E-2</v>
      </c>
      <c r="O236" s="15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259</v>
      </c>
      <c r="C237" s="29"/>
      <c r="D237" s="13">
        <v>-2.2952771429440633E-2</v>
      </c>
      <c r="E237" s="13">
        <v>2.7589977434689938E-3</v>
      </c>
      <c r="F237" s="13">
        <v>5.4182536089287581E-2</v>
      </c>
      <c r="G237" s="13">
        <v>-5.2675576593324003E-2</v>
      </c>
      <c r="H237" s="13">
        <v>-3.8379832933186142E-2</v>
      </c>
      <c r="I237" s="13">
        <v>7.9013515780508303E-3</v>
      </c>
      <c r="J237" s="13">
        <v>7.9894305262197429E-2</v>
      </c>
      <c r="K237" s="13">
        <v>0.36272376616420132</v>
      </c>
      <c r="L237" s="13">
        <v>-1.8563261984254731E-2</v>
      </c>
      <c r="M237" s="13">
        <v>-4.3207691566467088E-2</v>
      </c>
      <c r="N237" s="13">
        <v>3.1041943833669317E-2</v>
      </c>
      <c r="O237" s="152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260</v>
      </c>
      <c r="C238" s="47"/>
      <c r="D238" s="45">
        <v>0.42</v>
      </c>
      <c r="E238" s="45">
        <v>0</v>
      </c>
      <c r="F238" s="45">
        <v>0.84</v>
      </c>
      <c r="G238" s="45">
        <v>0.91</v>
      </c>
      <c r="H238" s="45">
        <v>0.67</v>
      </c>
      <c r="I238" s="45">
        <v>0.08</v>
      </c>
      <c r="J238" s="45">
        <v>1.26</v>
      </c>
      <c r="K238" s="45">
        <v>5.9</v>
      </c>
      <c r="L238" s="45">
        <v>0.35</v>
      </c>
      <c r="M238" s="45">
        <v>0.75</v>
      </c>
      <c r="N238" s="45">
        <v>0.46</v>
      </c>
      <c r="O238" s="152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BM239" s="55"/>
    </row>
    <row r="240" spans="1:65" ht="15">
      <c r="B240" s="8" t="s">
        <v>584</v>
      </c>
      <c r="BM240" s="28" t="s">
        <v>66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233</v>
      </c>
      <c r="E241" s="17" t="s">
        <v>233</v>
      </c>
      <c r="F241" s="17" t="s">
        <v>233</v>
      </c>
      <c r="G241" s="17" t="s">
        <v>233</v>
      </c>
      <c r="H241" s="17" t="s">
        <v>233</v>
      </c>
      <c r="I241" s="17" t="s">
        <v>233</v>
      </c>
      <c r="J241" s="17" t="s">
        <v>233</v>
      </c>
      <c r="K241" s="17" t="s">
        <v>233</v>
      </c>
      <c r="L241" s="17" t="s">
        <v>233</v>
      </c>
      <c r="M241" s="17" t="s">
        <v>233</v>
      </c>
      <c r="N241" s="17" t="s">
        <v>233</v>
      </c>
      <c r="O241" s="17" t="s">
        <v>233</v>
      </c>
      <c r="P241" s="17" t="s">
        <v>233</v>
      </c>
      <c r="Q241" s="17" t="s">
        <v>233</v>
      </c>
      <c r="R241" s="17" t="s">
        <v>233</v>
      </c>
      <c r="S241" s="17" t="s">
        <v>233</v>
      </c>
      <c r="T241" s="152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234</v>
      </c>
      <c r="C242" s="9" t="s">
        <v>234</v>
      </c>
      <c r="D242" s="150" t="s">
        <v>291</v>
      </c>
      <c r="E242" s="151" t="s">
        <v>292</v>
      </c>
      <c r="F242" s="151" t="s">
        <v>293</v>
      </c>
      <c r="G242" s="151" t="s">
        <v>279</v>
      </c>
      <c r="H242" s="151" t="s">
        <v>280</v>
      </c>
      <c r="I242" s="151" t="s">
        <v>294</v>
      </c>
      <c r="J242" s="151" t="s">
        <v>303</v>
      </c>
      <c r="K242" s="151" t="s">
        <v>295</v>
      </c>
      <c r="L242" s="151" t="s">
        <v>281</v>
      </c>
      <c r="M242" s="151" t="s">
        <v>282</v>
      </c>
      <c r="N242" s="151" t="s">
        <v>296</v>
      </c>
      <c r="O242" s="151" t="s">
        <v>283</v>
      </c>
      <c r="P242" s="151" t="s">
        <v>297</v>
      </c>
      <c r="Q242" s="151" t="s">
        <v>298</v>
      </c>
      <c r="R242" s="151" t="s">
        <v>284</v>
      </c>
      <c r="S242" s="151" t="s">
        <v>285</v>
      </c>
      <c r="T242" s="152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1</v>
      </c>
    </row>
    <row r="243" spans="1:65">
      <c r="A243" s="30"/>
      <c r="B243" s="19"/>
      <c r="C243" s="9"/>
      <c r="D243" s="10" t="s">
        <v>114</v>
      </c>
      <c r="E243" s="11" t="s">
        <v>114</v>
      </c>
      <c r="F243" s="11" t="s">
        <v>114</v>
      </c>
      <c r="G243" s="11" t="s">
        <v>114</v>
      </c>
      <c r="H243" s="11" t="s">
        <v>115</v>
      </c>
      <c r="I243" s="11" t="s">
        <v>115</v>
      </c>
      <c r="J243" s="11" t="s">
        <v>114</v>
      </c>
      <c r="K243" s="11" t="s">
        <v>114</v>
      </c>
      <c r="L243" s="11" t="s">
        <v>346</v>
      </c>
      <c r="M243" s="11" t="s">
        <v>114</v>
      </c>
      <c r="N243" s="11" t="s">
        <v>342</v>
      </c>
      <c r="O243" s="11" t="s">
        <v>341</v>
      </c>
      <c r="P243" s="11" t="s">
        <v>114</v>
      </c>
      <c r="Q243" s="11" t="s">
        <v>114</v>
      </c>
      <c r="R243" s="11" t="s">
        <v>114</v>
      </c>
      <c r="S243" s="11" t="s">
        <v>115</v>
      </c>
      <c r="T243" s="152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152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</v>
      </c>
    </row>
    <row r="245" spans="1:65">
      <c r="A245" s="30"/>
      <c r="B245" s="18">
        <v>1</v>
      </c>
      <c r="C245" s="14">
        <v>1</v>
      </c>
      <c r="D245" s="22">
        <v>23.327000000000002</v>
      </c>
      <c r="E245" s="22">
        <v>23.080200000000001</v>
      </c>
      <c r="F245" s="22">
        <v>23.7</v>
      </c>
      <c r="G245" s="147">
        <v>21.2590656</v>
      </c>
      <c r="H245" s="154">
        <v>22.7</v>
      </c>
      <c r="I245" s="22">
        <v>24</v>
      </c>
      <c r="J245" s="22">
        <v>23.6</v>
      </c>
      <c r="K245" s="22">
        <v>23.9</v>
      </c>
      <c r="L245" s="22">
        <v>23.65</v>
      </c>
      <c r="M245" s="22">
        <v>23.488</v>
      </c>
      <c r="N245" s="22" t="s">
        <v>347</v>
      </c>
      <c r="O245" s="22">
        <v>23.337700000000002</v>
      </c>
      <c r="P245" s="22">
        <v>23.877667974563863</v>
      </c>
      <c r="Q245" s="22">
        <v>23.799643341722128</v>
      </c>
      <c r="R245" s="22">
        <v>23.5</v>
      </c>
      <c r="S245" s="22">
        <v>23.6</v>
      </c>
      <c r="T245" s="152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</v>
      </c>
    </row>
    <row r="246" spans="1:65">
      <c r="A246" s="30"/>
      <c r="B246" s="19">
        <v>1</v>
      </c>
      <c r="C246" s="9">
        <v>2</v>
      </c>
      <c r="D246" s="11">
        <v>23.241</v>
      </c>
      <c r="E246" s="11">
        <v>23.301500000000001</v>
      </c>
      <c r="F246" s="11">
        <v>23.9</v>
      </c>
      <c r="G246" s="148">
        <v>21.248179199999999</v>
      </c>
      <c r="H246" s="11">
        <v>23.9</v>
      </c>
      <c r="I246" s="11">
        <v>23.8</v>
      </c>
      <c r="J246" s="11">
        <v>23.5</v>
      </c>
      <c r="K246" s="11">
        <v>23.3</v>
      </c>
      <c r="L246" s="11">
        <v>23.5</v>
      </c>
      <c r="M246" s="11">
        <v>24.058</v>
      </c>
      <c r="N246" s="11" t="s">
        <v>347</v>
      </c>
      <c r="O246" s="11">
        <v>24.100899999999999</v>
      </c>
      <c r="P246" s="11">
        <v>23.823039334531927</v>
      </c>
      <c r="Q246" s="11">
        <v>23.434014079928239</v>
      </c>
      <c r="R246" s="11">
        <v>23.5</v>
      </c>
      <c r="S246" s="11">
        <v>23.6</v>
      </c>
      <c r="T246" s="152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31</v>
      </c>
    </row>
    <row r="247" spans="1:65">
      <c r="A247" s="30"/>
      <c r="B247" s="19">
        <v>1</v>
      </c>
      <c r="C247" s="9">
        <v>3</v>
      </c>
      <c r="D247" s="11">
        <v>23.405000000000001</v>
      </c>
      <c r="E247" s="11">
        <v>23.0764</v>
      </c>
      <c r="F247" s="11">
        <v>23.400000000000002</v>
      </c>
      <c r="G247" s="148">
        <v>21.285763200000002</v>
      </c>
      <c r="H247" s="11">
        <v>23.4</v>
      </c>
      <c r="I247" s="11">
        <v>23.6</v>
      </c>
      <c r="J247" s="11">
        <v>23.7</v>
      </c>
      <c r="K247" s="11">
        <v>23.9</v>
      </c>
      <c r="L247" s="11">
        <v>23.63</v>
      </c>
      <c r="M247" s="11">
        <v>23.759</v>
      </c>
      <c r="N247" s="11" t="s">
        <v>347</v>
      </c>
      <c r="O247" s="11">
        <v>23.177</v>
      </c>
      <c r="P247" s="11">
        <v>23.939643552964089</v>
      </c>
      <c r="Q247" s="11">
        <v>23.748461417274214</v>
      </c>
      <c r="R247" s="11">
        <v>23.5</v>
      </c>
      <c r="S247" s="11">
        <v>23.5</v>
      </c>
      <c r="T247" s="152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16</v>
      </c>
    </row>
    <row r="248" spans="1:65">
      <c r="A248" s="30"/>
      <c r="B248" s="19">
        <v>1</v>
      </c>
      <c r="C248" s="9">
        <v>4</v>
      </c>
      <c r="D248" s="11">
        <v>23.701000000000001</v>
      </c>
      <c r="E248" s="11">
        <v>23.793700000000001</v>
      </c>
      <c r="F248" s="11">
        <v>23.7</v>
      </c>
      <c r="G248" s="148">
        <v>21.2981184</v>
      </c>
      <c r="H248" s="11">
        <v>23.4</v>
      </c>
      <c r="I248" s="11">
        <v>23.4</v>
      </c>
      <c r="J248" s="11">
        <v>23.5</v>
      </c>
      <c r="K248" s="11">
        <v>23.6</v>
      </c>
      <c r="L248" s="11">
        <v>23.31</v>
      </c>
      <c r="M248" s="11">
        <v>23.68</v>
      </c>
      <c r="N248" s="11" t="s">
        <v>347</v>
      </c>
      <c r="O248" s="11">
        <v>23.932300000000001</v>
      </c>
      <c r="P248" s="11">
        <v>23.687107334458151</v>
      </c>
      <c r="Q248" s="11">
        <v>23.621242843476796</v>
      </c>
      <c r="R248" s="11">
        <v>23.5</v>
      </c>
      <c r="S248" s="11">
        <v>23.7</v>
      </c>
      <c r="T248" s="152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23.577511398339531</v>
      </c>
    </row>
    <row r="249" spans="1:65">
      <c r="A249" s="30"/>
      <c r="B249" s="19">
        <v>1</v>
      </c>
      <c r="C249" s="9">
        <v>5</v>
      </c>
      <c r="D249" s="11">
        <v>23.843</v>
      </c>
      <c r="E249" s="11">
        <v>23.0623</v>
      </c>
      <c r="F249" s="11">
        <v>23.200000000000003</v>
      </c>
      <c r="G249" s="148">
        <v>21.283689599999999</v>
      </c>
      <c r="H249" s="11">
        <v>23</v>
      </c>
      <c r="I249" s="11">
        <v>23.8</v>
      </c>
      <c r="J249" s="11">
        <v>23.6</v>
      </c>
      <c r="K249" s="11">
        <v>22.9</v>
      </c>
      <c r="L249" s="11">
        <v>23.47</v>
      </c>
      <c r="M249" s="11">
        <v>23.504000000000001</v>
      </c>
      <c r="N249" s="11" t="s">
        <v>347</v>
      </c>
      <c r="O249" s="11">
        <v>23.7181</v>
      </c>
      <c r="P249" s="11">
        <v>23.7546759169979</v>
      </c>
      <c r="Q249" s="11">
        <v>23.803651752257927</v>
      </c>
      <c r="R249" s="11">
        <v>23.5</v>
      </c>
      <c r="S249" s="11">
        <v>23.6</v>
      </c>
      <c r="T249" s="152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53</v>
      </c>
    </row>
    <row r="250" spans="1:65">
      <c r="A250" s="30"/>
      <c r="B250" s="19">
        <v>1</v>
      </c>
      <c r="C250" s="9">
        <v>6</v>
      </c>
      <c r="D250" s="11">
        <v>23.707999999999998</v>
      </c>
      <c r="E250" s="11">
        <v>23.578700000000001</v>
      </c>
      <c r="F250" s="11">
        <v>23.5</v>
      </c>
      <c r="G250" s="148">
        <v>21.278246399999997</v>
      </c>
      <c r="H250" s="11">
        <v>23.6</v>
      </c>
      <c r="I250" s="11">
        <v>23.8</v>
      </c>
      <c r="J250" s="11">
        <v>23.6</v>
      </c>
      <c r="K250" s="11">
        <v>23.1</v>
      </c>
      <c r="L250" s="11">
        <v>23.49</v>
      </c>
      <c r="M250" s="11">
        <v>23.873000000000001</v>
      </c>
      <c r="N250" s="11" t="s">
        <v>347</v>
      </c>
      <c r="O250" s="11">
        <v>23.163700000000002</v>
      </c>
      <c r="P250" s="11">
        <v>23.749101206197494</v>
      </c>
      <c r="Q250" s="11">
        <v>23.953208706147823</v>
      </c>
      <c r="R250" s="11">
        <v>23.5</v>
      </c>
      <c r="S250" s="11">
        <v>23.6</v>
      </c>
      <c r="T250" s="152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20" t="s">
        <v>256</v>
      </c>
      <c r="C251" s="12"/>
      <c r="D251" s="23">
        <v>23.537500000000005</v>
      </c>
      <c r="E251" s="23">
        <v>23.315466666666666</v>
      </c>
      <c r="F251" s="23">
        <v>23.566666666666666</v>
      </c>
      <c r="G251" s="23">
        <v>21.275510400000002</v>
      </c>
      <c r="H251" s="23">
        <v>23.333333333333332</v>
      </c>
      <c r="I251" s="23">
        <v>23.733333333333334</v>
      </c>
      <c r="J251" s="23">
        <v>23.583333333333332</v>
      </c>
      <c r="K251" s="23">
        <v>23.45</v>
      </c>
      <c r="L251" s="23">
        <v>23.508333333333336</v>
      </c>
      <c r="M251" s="23">
        <v>23.727000000000004</v>
      </c>
      <c r="N251" s="23" t="s">
        <v>675</v>
      </c>
      <c r="O251" s="23">
        <v>23.571616666666667</v>
      </c>
      <c r="P251" s="23">
        <v>23.805205886618904</v>
      </c>
      <c r="Q251" s="23">
        <v>23.726703690134517</v>
      </c>
      <c r="R251" s="23">
        <v>23.5</v>
      </c>
      <c r="S251" s="23">
        <v>23.599999999999998</v>
      </c>
      <c r="T251" s="152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257</v>
      </c>
      <c r="C252" s="29"/>
      <c r="D252" s="11">
        <v>23.553000000000001</v>
      </c>
      <c r="E252" s="11">
        <v>23.190850000000001</v>
      </c>
      <c r="F252" s="11">
        <v>23.6</v>
      </c>
      <c r="G252" s="11">
        <v>21.280967999999998</v>
      </c>
      <c r="H252" s="11">
        <v>23.4</v>
      </c>
      <c r="I252" s="11">
        <v>23.8</v>
      </c>
      <c r="J252" s="11">
        <v>23.6</v>
      </c>
      <c r="K252" s="11">
        <v>23.450000000000003</v>
      </c>
      <c r="L252" s="11">
        <v>23.494999999999997</v>
      </c>
      <c r="M252" s="11">
        <v>23.7195</v>
      </c>
      <c r="N252" s="11" t="s">
        <v>675</v>
      </c>
      <c r="O252" s="11">
        <v>23.527900000000002</v>
      </c>
      <c r="P252" s="11">
        <v>23.788857625764912</v>
      </c>
      <c r="Q252" s="11">
        <v>23.774052379498173</v>
      </c>
      <c r="R252" s="11">
        <v>23.5</v>
      </c>
      <c r="S252" s="11">
        <v>23.6</v>
      </c>
      <c r="T252" s="152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258</v>
      </c>
      <c r="C253" s="29"/>
      <c r="D253" s="24">
        <v>0.24450419219309871</v>
      </c>
      <c r="E253" s="24">
        <v>0.30815275865496788</v>
      </c>
      <c r="F253" s="24">
        <v>0.25033311140691283</v>
      </c>
      <c r="G253" s="24">
        <v>1.8482708248306331E-2</v>
      </c>
      <c r="H253" s="24">
        <v>0.4273952113286561</v>
      </c>
      <c r="I253" s="24">
        <v>0.20655911179772932</v>
      </c>
      <c r="J253" s="24">
        <v>7.527726527090807E-2</v>
      </c>
      <c r="K253" s="24">
        <v>0.41833001326703734</v>
      </c>
      <c r="L253" s="24">
        <v>0.12335585379975558</v>
      </c>
      <c r="M253" s="24">
        <v>0.21952676374419583</v>
      </c>
      <c r="N253" s="24" t="s">
        <v>675</v>
      </c>
      <c r="O253" s="24">
        <v>0.40212585301950721</v>
      </c>
      <c r="P253" s="24">
        <v>9.3048969047166682E-2</v>
      </c>
      <c r="Q253" s="24">
        <v>0.17877825153424542</v>
      </c>
      <c r="R253" s="24">
        <v>0</v>
      </c>
      <c r="S253" s="24">
        <v>6.3245553203367361E-2</v>
      </c>
      <c r="T253" s="205"/>
      <c r="U253" s="206"/>
      <c r="V253" s="206"/>
      <c r="W253" s="206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/>
      <c r="AH253" s="206"/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  <c r="BI253" s="206"/>
      <c r="BJ253" s="206"/>
      <c r="BK253" s="206"/>
      <c r="BL253" s="206"/>
      <c r="BM253" s="56"/>
    </row>
    <row r="254" spans="1:65">
      <c r="A254" s="30"/>
      <c r="B254" s="3" t="s">
        <v>86</v>
      </c>
      <c r="C254" s="29"/>
      <c r="D254" s="13">
        <v>1.0387857342245297E-2</v>
      </c>
      <c r="E254" s="13">
        <v>1.3216666990222566E-2</v>
      </c>
      <c r="F254" s="13">
        <v>1.0622338532117942E-2</v>
      </c>
      <c r="G254" s="13">
        <v>8.6873160271192971E-4</v>
      </c>
      <c r="H254" s="13">
        <v>1.8316937628370975E-2</v>
      </c>
      <c r="I254" s="13">
        <v>8.7033333622638757E-3</v>
      </c>
      <c r="J254" s="13">
        <v>3.1919688454095296E-3</v>
      </c>
      <c r="K254" s="13">
        <v>1.7839232975140184E-2</v>
      </c>
      <c r="L254" s="13">
        <v>5.2473245147006973E-3</v>
      </c>
      <c r="M254" s="13">
        <v>9.2521921753359378E-3</v>
      </c>
      <c r="N254" s="13" t="s">
        <v>675</v>
      </c>
      <c r="O254" s="13">
        <v>1.7059748540207913E-2</v>
      </c>
      <c r="P254" s="13">
        <v>3.9087655654123227E-3</v>
      </c>
      <c r="Q254" s="13">
        <v>7.5348962868609856E-3</v>
      </c>
      <c r="R254" s="13">
        <v>0</v>
      </c>
      <c r="S254" s="13">
        <v>2.6798963221765833E-3</v>
      </c>
      <c r="T254" s="152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259</v>
      </c>
      <c r="C255" s="29"/>
      <c r="D255" s="13">
        <v>-1.6970153322604098E-3</v>
      </c>
      <c r="E255" s="13">
        <v>-1.1114181104428189E-2</v>
      </c>
      <c r="F255" s="13">
        <v>-4.5996082833532626E-4</v>
      </c>
      <c r="G255" s="13">
        <v>-9.7635452675537637E-2</v>
      </c>
      <c r="H255" s="13">
        <v>-1.0356396859737993E-2</v>
      </c>
      <c r="I255" s="13">
        <v>6.6089220512379754E-3</v>
      </c>
      <c r="J255" s="13">
        <v>2.469274596219595E-4</v>
      </c>
      <c r="K255" s="13">
        <v>-5.4081788440366596E-3</v>
      </c>
      <c r="L255" s="13">
        <v>-2.9340698361858264E-3</v>
      </c>
      <c r="M255" s="13">
        <v>6.3403045018144422E-3</v>
      </c>
      <c r="N255" s="13" t="s">
        <v>675</v>
      </c>
      <c r="O255" s="13">
        <v>-2.5001500681187672E-4</v>
      </c>
      <c r="P255" s="13">
        <v>9.657274019827522E-3</v>
      </c>
      <c r="Q255" s="13">
        <v>6.3277370234031682E-3</v>
      </c>
      <c r="R255" s="13">
        <v>-3.2875139801645803E-3</v>
      </c>
      <c r="S255" s="13">
        <v>9.5381574757924525E-4</v>
      </c>
      <c r="T255" s="152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260</v>
      </c>
      <c r="C256" s="47"/>
      <c r="D256" s="45">
        <v>0.17</v>
      </c>
      <c r="E256" s="45">
        <v>1.45</v>
      </c>
      <c r="F256" s="45">
        <v>0</v>
      </c>
      <c r="G256" s="45">
        <v>13.24</v>
      </c>
      <c r="H256" s="45">
        <v>1.35</v>
      </c>
      <c r="I256" s="45">
        <v>0.96</v>
      </c>
      <c r="J256" s="45">
        <v>0.1</v>
      </c>
      <c r="K256" s="45">
        <v>0.67</v>
      </c>
      <c r="L256" s="45">
        <v>0.34</v>
      </c>
      <c r="M256" s="45">
        <v>0.93</v>
      </c>
      <c r="N256" s="45" t="s">
        <v>270</v>
      </c>
      <c r="O256" s="45">
        <v>0.03</v>
      </c>
      <c r="P256" s="45">
        <v>1.38</v>
      </c>
      <c r="Q256" s="45">
        <v>0.92</v>
      </c>
      <c r="R256" s="45">
        <v>0.39</v>
      </c>
      <c r="S256" s="45">
        <v>0.19</v>
      </c>
      <c r="T256" s="152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BM257" s="55"/>
    </row>
    <row r="258" spans="1:65" ht="15">
      <c r="B258" s="8" t="s">
        <v>585</v>
      </c>
      <c r="BM258" s="28" t="s">
        <v>66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233</v>
      </c>
      <c r="E259" s="17" t="s">
        <v>233</v>
      </c>
      <c r="F259" s="17" t="s">
        <v>233</v>
      </c>
      <c r="G259" s="17" t="s">
        <v>233</v>
      </c>
      <c r="H259" s="17" t="s">
        <v>233</v>
      </c>
      <c r="I259" s="17" t="s">
        <v>233</v>
      </c>
      <c r="J259" s="15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234</v>
      </c>
      <c r="C260" s="9" t="s">
        <v>234</v>
      </c>
      <c r="D260" s="150" t="s">
        <v>291</v>
      </c>
      <c r="E260" s="151" t="s">
        <v>292</v>
      </c>
      <c r="F260" s="151" t="s">
        <v>279</v>
      </c>
      <c r="G260" s="151" t="s">
        <v>295</v>
      </c>
      <c r="H260" s="151" t="s">
        <v>282</v>
      </c>
      <c r="I260" s="151" t="s">
        <v>298</v>
      </c>
      <c r="J260" s="15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341</v>
      </c>
      <c r="E261" s="11" t="s">
        <v>341</v>
      </c>
      <c r="F261" s="11" t="s">
        <v>341</v>
      </c>
      <c r="G261" s="11" t="s">
        <v>342</v>
      </c>
      <c r="H261" s="11" t="s">
        <v>342</v>
      </c>
      <c r="I261" s="11" t="s">
        <v>341</v>
      </c>
      <c r="J261" s="15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15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1.1000000000000001</v>
      </c>
      <c r="E263" s="22">
        <v>1.3</v>
      </c>
      <c r="F263" s="22">
        <v>0.98709999999999987</v>
      </c>
      <c r="G263" s="22">
        <v>1.2</v>
      </c>
      <c r="H263" s="22">
        <v>1.1000000000000001</v>
      </c>
      <c r="I263" s="22">
        <v>0.99434608488078724</v>
      </c>
      <c r="J263" s="15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0.9</v>
      </c>
      <c r="E264" s="11">
        <v>1.1000000000000001</v>
      </c>
      <c r="F264" s="11">
        <v>0.96529999999999994</v>
      </c>
      <c r="G264" s="11">
        <v>1.1000000000000001</v>
      </c>
      <c r="H264" s="11">
        <v>1.1000000000000001</v>
      </c>
      <c r="I264" s="11">
        <v>0.96922152705815501</v>
      </c>
      <c r="J264" s="15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e">
        <v>#N/A</v>
      </c>
    </row>
    <row r="265" spans="1:65">
      <c r="A265" s="30"/>
      <c r="B265" s="19">
        <v>1</v>
      </c>
      <c r="C265" s="9">
        <v>3</v>
      </c>
      <c r="D265" s="11">
        <v>0.9</v>
      </c>
      <c r="E265" s="11">
        <v>1.1000000000000001</v>
      </c>
      <c r="F265" s="11">
        <v>1.0704</v>
      </c>
      <c r="G265" s="11">
        <v>1.1000000000000001</v>
      </c>
      <c r="H265" s="11">
        <v>1.1000000000000001</v>
      </c>
      <c r="I265" s="11">
        <v>0.96811508194143947</v>
      </c>
      <c r="J265" s="15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0.9</v>
      </c>
      <c r="E266" s="149">
        <v>1.4</v>
      </c>
      <c r="F266" s="11">
        <v>1.0704</v>
      </c>
      <c r="G266" s="11">
        <v>1.1000000000000001</v>
      </c>
      <c r="H266" s="11">
        <v>1.2</v>
      </c>
      <c r="I266" s="11">
        <v>0.9642962963314119</v>
      </c>
      <c r="J266" s="15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1.0466916979791052</v>
      </c>
    </row>
    <row r="267" spans="1:65">
      <c r="A267" s="30"/>
      <c r="B267" s="19">
        <v>1</v>
      </c>
      <c r="C267" s="9">
        <v>5</v>
      </c>
      <c r="D267" s="11">
        <v>0.9</v>
      </c>
      <c r="E267" s="11">
        <v>1.1000000000000001</v>
      </c>
      <c r="F267" s="11">
        <v>1.0158</v>
      </c>
      <c r="G267" s="11">
        <v>1</v>
      </c>
      <c r="H267" s="11">
        <v>1.1000000000000001</v>
      </c>
      <c r="I267" s="11">
        <v>0.9690755230456799</v>
      </c>
      <c r="J267" s="15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54</v>
      </c>
    </row>
    <row r="268" spans="1:65">
      <c r="A268" s="30"/>
      <c r="B268" s="19">
        <v>1</v>
      </c>
      <c r="C268" s="9">
        <v>6</v>
      </c>
      <c r="D268" s="11">
        <v>1</v>
      </c>
      <c r="E268" s="11">
        <v>1.1000000000000001</v>
      </c>
      <c r="F268" s="11">
        <v>0.97720000000000018</v>
      </c>
      <c r="G268" s="11">
        <v>1</v>
      </c>
      <c r="H268" s="11">
        <v>1.1000000000000001</v>
      </c>
      <c r="I268" s="11">
        <v>0.98964661399031617</v>
      </c>
      <c r="J268" s="15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256</v>
      </c>
      <c r="C269" s="12"/>
      <c r="D269" s="23">
        <v>0.95000000000000007</v>
      </c>
      <c r="E269" s="23">
        <v>1.1833333333333333</v>
      </c>
      <c r="F269" s="23">
        <v>1.0143666666666666</v>
      </c>
      <c r="G269" s="23">
        <v>1.0833333333333333</v>
      </c>
      <c r="H269" s="23">
        <v>1.1166666666666665</v>
      </c>
      <c r="I269" s="23">
        <v>0.97578352120796497</v>
      </c>
      <c r="J269" s="15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257</v>
      </c>
      <c r="C270" s="29"/>
      <c r="D270" s="11">
        <v>0.9</v>
      </c>
      <c r="E270" s="11">
        <v>1.1000000000000001</v>
      </c>
      <c r="F270" s="11">
        <v>1.00145</v>
      </c>
      <c r="G270" s="11">
        <v>1.1000000000000001</v>
      </c>
      <c r="H270" s="11">
        <v>1.1000000000000001</v>
      </c>
      <c r="I270" s="11">
        <v>0.9691485250519174</v>
      </c>
      <c r="J270" s="15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258</v>
      </c>
      <c r="C271" s="29"/>
      <c r="D271" s="24">
        <v>8.3666002653407581E-2</v>
      </c>
      <c r="E271" s="24">
        <v>0.13291601358251359</v>
      </c>
      <c r="F271" s="24">
        <v>4.6505684240387944E-2</v>
      </c>
      <c r="G271" s="24">
        <v>7.5277265270908097E-2</v>
      </c>
      <c r="H271" s="24">
        <v>4.0824829046386249E-2</v>
      </c>
      <c r="I271" s="24">
        <v>1.2771628042782243E-2</v>
      </c>
      <c r="J271" s="205"/>
      <c r="K271" s="206"/>
      <c r="L271" s="206"/>
      <c r="M271" s="206"/>
      <c r="N271" s="206"/>
      <c r="O271" s="206"/>
      <c r="P271" s="206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/>
      <c r="AH271" s="206"/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  <c r="BI271" s="206"/>
      <c r="BJ271" s="206"/>
      <c r="BK271" s="206"/>
      <c r="BL271" s="206"/>
      <c r="BM271" s="56"/>
    </row>
    <row r="272" spans="1:65">
      <c r="A272" s="30"/>
      <c r="B272" s="3" t="s">
        <v>86</v>
      </c>
      <c r="C272" s="29"/>
      <c r="D272" s="13">
        <v>8.8069476477271133E-2</v>
      </c>
      <c r="E272" s="13">
        <v>0.11232339175987063</v>
      </c>
      <c r="F272" s="13">
        <v>4.5847015451731407E-2</v>
      </c>
      <c r="G272" s="13">
        <v>6.9486706403915174E-2</v>
      </c>
      <c r="H272" s="13">
        <v>3.6559548399748884E-2</v>
      </c>
      <c r="I272" s="13">
        <v>1.3088587545495427E-2</v>
      </c>
      <c r="J272" s="15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259</v>
      </c>
      <c r="C273" s="29"/>
      <c r="D273" s="13">
        <v>-9.2378393910826029E-2</v>
      </c>
      <c r="E273" s="13">
        <v>0.13054621109353248</v>
      </c>
      <c r="F273" s="13">
        <v>-3.0883049301766663E-2</v>
      </c>
      <c r="G273" s="13">
        <v>3.500709466309293E-2</v>
      </c>
      <c r="H273" s="13">
        <v>6.6853466806572559E-2</v>
      </c>
      <c r="I273" s="13">
        <v>-6.7745045564081452E-2</v>
      </c>
      <c r="J273" s="15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260</v>
      </c>
      <c r="C274" s="47"/>
      <c r="D274" s="45">
        <v>0.95</v>
      </c>
      <c r="E274" s="45">
        <v>1.29</v>
      </c>
      <c r="F274" s="45">
        <v>0.33</v>
      </c>
      <c r="G274" s="45">
        <v>0.33</v>
      </c>
      <c r="H274" s="45">
        <v>0.65</v>
      </c>
      <c r="I274" s="45">
        <v>0.7</v>
      </c>
      <c r="J274" s="15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586</v>
      </c>
      <c r="BM276" s="28" t="s">
        <v>66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233</v>
      </c>
      <c r="E277" s="17" t="s">
        <v>233</v>
      </c>
      <c r="F277" s="17" t="s">
        <v>233</v>
      </c>
      <c r="G277" s="17" t="s">
        <v>233</v>
      </c>
      <c r="H277" s="17" t="s">
        <v>233</v>
      </c>
      <c r="I277" s="17" t="s">
        <v>233</v>
      </c>
      <c r="J277" s="15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234</v>
      </c>
      <c r="C278" s="9" t="s">
        <v>234</v>
      </c>
      <c r="D278" s="150" t="s">
        <v>291</v>
      </c>
      <c r="E278" s="151" t="s">
        <v>292</v>
      </c>
      <c r="F278" s="151" t="s">
        <v>279</v>
      </c>
      <c r="G278" s="151" t="s">
        <v>295</v>
      </c>
      <c r="H278" s="151" t="s">
        <v>282</v>
      </c>
      <c r="I278" s="151" t="s">
        <v>298</v>
      </c>
      <c r="J278" s="15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341</v>
      </c>
      <c r="E279" s="11" t="s">
        <v>341</v>
      </c>
      <c r="F279" s="11" t="s">
        <v>341</v>
      </c>
      <c r="G279" s="11" t="s">
        <v>342</v>
      </c>
      <c r="H279" s="11" t="s">
        <v>342</v>
      </c>
      <c r="I279" s="11" t="s">
        <v>341</v>
      </c>
      <c r="J279" s="15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15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0.6</v>
      </c>
      <c r="E281" s="22">
        <v>0.6</v>
      </c>
      <c r="F281" s="22">
        <v>0.59640000000000004</v>
      </c>
      <c r="G281" s="22">
        <v>0.5</v>
      </c>
      <c r="H281" s="22">
        <v>0.6</v>
      </c>
      <c r="I281" s="22">
        <v>0.56833232091312835</v>
      </c>
      <c r="J281" s="15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0.6</v>
      </c>
      <c r="E282" s="11">
        <v>0.7</v>
      </c>
      <c r="F282" s="11">
        <v>0.66300000000000003</v>
      </c>
      <c r="G282" s="11">
        <v>0.7</v>
      </c>
      <c r="H282" s="11">
        <v>0.6</v>
      </c>
      <c r="I282" s="11">
        <v>0.55707014901504226</v>
      </c>
      <c r="J282" s="15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e">
        <v>#N/A</v>
      </c>
    </row>
    <row r="283" spans="1:65">
      <c r="A283" s="30"/>
      <c r="B283" s="19">
        <v>1</v>
      </c>
      <c r="C283" s="9">
        <v>3</v>
      </c>
      <c r="D283" s="11">
        <v>0.5</v>
      </c>
      <c r="E283" s="11">
        <v>0.6</v>
      </c>
      <c r="F283" s="11">
        <v>0.63029999999999997</v>
      </c>
      <c r="G283" s="11">
        <v>0.6</v>
      </c>
      <c r="H283" s="11">
        <v>0.6</v>
      </c>
      <c r="I283" s="11">
        <v>0.55977297724303943</v>
      </c>
      <c r="J283" s="15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0.5</v>
      </c>
      <c r="E284" s="11">
        <v>0.6</v>
      </c>
      <c r="F284" s="11">
        <v>0.67030000000000001</v>
      </c>
      <c r="G284" s="11">
        <v>0.7</v>
      </c>
      <c r="H284" s="11">
        <v>0.6</v>
      </c>
      <c r="I284" s="11">
        <v>0.55821120217343556</v>
      </c>
      <c r="J284" s="15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0.59917737838001783</v>
      </c>
    </row>
    <row r="285" spans="1:65">
      <c r="A285" s="30"/>
      <c r="B285" s="19">
        <v>1</v>
      </c>
      <c r="C285" s="9">
        <v>5</v>
      </c>
      <c r="D285" s="11">
        <v>0.6</v>
      </c>
      <c r="E285" s="11">
        <v>0.6</v>
      </c>
      <c r="F285" s="11">
        <v>0.63149999999999995</v>
      </c>
      <c r="G285" s="11">
        <v>0.6</v>
      </c>
      <c r="H285" s="11">
        <v>0.6</v>
      </c>
      <c r="I285" s="11">
        <v>0.57075649974130593</v>
      </c>
      <c r="J285" s="15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55</v>
      </c>
    </row>
    <row r="286" spans="1:65">
      <c r="A286" s="30"/>
      <c r="B286" s="19">
        <v>1</v>
      </c>
      <c r="C286" s="9">
        <v>6</v>
      </c>
      <c r="D286" s="11">
        <v>0.6</v>
      </c>
      <c r="E286" s="11">
        <v>0.6</v>
      </c>
      <c r="F286" s="11">
        <v>0.5867</v>
      </c>
      <c r="G286" s="11">
        <v>0.6</v>
      </c>
      <c r="H286" s="11">
        <v>0.6</v>
      </c>
      <c r="I286" s="11">
        <v>0.57804247259468622</v>
      </c>
      <c r="J286" s="15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256</v>
      </c>
      <c r="C287" s="12"/>
      <c r="D287" s="23">
        <v>0.56666666666666676</v>
      </c>
      <c r="E287" s="23">
        <v>0.6166666666666667</v>
      </c>
      <c r="F287" s="23">
        <v>0.62970000000000004</v>
      </c>
      <c r="G287" s="23">
        <v>0.6166666666666667</v>
      </c>
      <c r="H287" s="23">
        <v>0.6</v>
      </c>
      <c r="I287" s="23">
        <v>0.56536427028010638</v>
      </c>
      <c r="J287" s="15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257</v>
      </c>
      <c r="C288" s="29"/>
      <c r="D288" s="11">
        <v>0.6</v>
      </c>
      <c r="E288" s="11">
        <v>0.6</v>
      </c>
      <c r="F288" s="11">
        <v>0.63090000000000002</v>
      </c>
      <c r="G288" s="11">
        <v>0.6</v>
      </c>
      <c r="H288" s="11">
        <v>0.6</v>
      </c>
      <c r="I288" s="11">
        <v>0.56405264907808395</v>
      </c>
      <c r="J288" s="15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258</v>
      </c>
      <c r="C289" s="29"/>
      <c r="D289" s="24">
        <v>5.1639777949432211E-2</v>
      </c>
      <c r="E289" s="24">
        <v>4.0824829046386291E-2</v>
      </c>
      <c r="F289" s="24">
        <v>3.3819343577307939E-2</v>
      </c>
      <c r="G289" s="24">
        <v>7.5277265270908084E-2</v>
      </c>
      <c r="H289" s="24">
        <v>0</v>
      </c>
      <c r="I289" s="24">
        <v>8.364731505271901E-3</v>
      </c>
      <c r="J289" s="205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/>
      <c r="AH289" s="206"/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  <c r="BI289" s="206"/>
      <c r="BJ289" s="206"/>
      <c r="BK289" s="206"/>
      <c r="BL289" s="206"/>
      <c r="BM289" s="56"/>
    </row>
    <row r="290" spans="1:65">
      <c r="A290" s="30"/>
      <c r="B290" s="3" t="s">
        <v>86</v>
      </c>
      <c r="C290" s="29"/>
      <c r="D290" s="13">
        <v>9.1129019910762707E-2</v>
      </c>
      <c r="E290" s="13">
        <v>6.6202425480626409E-2</v>
      </c>
      <c r="F290" s="13">
        <v>5.3707072538205398E-2</v>
      </c>
      <c r="G290" s="13">
        <v>0.12207124097985093</v>
      </c>
      <c r="H290" s="13">
        <v>0</v>
      </c>
      <c r="I290" s="13">
        <v>1.4795295608489098E-2</v>
      </c>
      <c r="J290" s="15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259</v>
      </c>
      <c r="C291" s="29"/>
      <c r="D291" s="13">
        <v>-5.4258910443597763E-2</v>
      </c>
      <c r="E291" s="13">
        <v>2.9188832752555349E-2</v>
      </c>
      <c r="F291" s="13">
        <v>5.094087781235257E-2</v>
      </c>
      <c r="G291" s="13">
        <v>2.9188832752555349E-2</v>
      </c>
      <c r="H291" s="13">
        <v>1.3729183538375711E-3</v>
      </c>
      <c r="I291" s="13">
        <v>-5.643255122770352E-2</v>
      </c>
      <c r="J291" s="15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260</v>
      </c>
      <c r="C292" s="47"/>
      <c r="D292" s="45">
        <v>1.89</v>
      </c>
      <c r="E292" s="45">
        <v>0.38</v>
      </c>
      <c r="F292" s="45">
        <v>0.97</v>
      </c>
      <c r="G292" s="45">
        <v>0.38</v>
      </c>
      <c r="H292" s="45">
        <v>0.38</v>
      </c>
      <c r="I292" s="45">
        <v>1.95</v>
      </c>
      <c r="J292" s="152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BM293" s="55"/>
    </row>
    <row r="294" spans="1:65" ht="15">
      <c r="B294" s="8" t="s">
        <v>587</v>
      </c>
      <c r="BM294" s="28" t="s">
        <v>329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233</v>
      </c>
      <c r="E295" s="17" t="s">
        <v>233</v>
      </c>
      <c r="F295" s="17" t="s">
        <v>233</v>
      </c>
      <c r="G295" s="17" t="s">
        <v>233</v>
      </c>
      <c r="H295" s="17" t="s">
        <v>233</v>
      </c>
      <c r="I295" s="15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234</v>
      </c>
      <c r="C296" s="9" t="s">
        <v>234</v>
      </c>
      <c r="D296" s="150" t="s">
        <v>291</v>
      </c>
      <c r="E296" s="151" t="s">
        <v>292</v>
      </c>
      <c r="F296" s="151" t="s">
        <v>295</v>
      </c>
      <c r="G296" s="151" t="s">
        <v>282</v>
      </c>
      <c r="H296" s="151" t="s">
        <v>298</v>
      </c>
      <c r="I296" s="15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341</v>
      </c>
      <c r="E297" s="11" t="s">
        <v>341</v>
      </c>
      <c r="F297" s="11" t="s">
        <v>342</v>
      </c>
      <c r="G297" s="11" t="s">
        <v>342</v>
      </c>
      <c r="H297" s="11" t="s">
        <v>341</v>
      </c>
      <c r="I297" s="15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15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0.4</v>
      </c>
      <c r="E299" s="147">
        <v>0.4</v>
      </c>
      <c r="F299" s="22">
        <v>0.37</v>
      </c>
      <c r="G299" s="22">
        <v>0.4</v>
      </c>
      <c r="H299" s="22">
        <v>0.398069322896346</v>
      </c>
      <c r="I299" s="15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0.4</v>
      </c>
      <c r="E300" s="148">
        <v>0.4</v>
      </c>
      <c r="F300" s="11">
        <v>0.44</v>
      </c>
      <c r="G300" s="11">
        <v>0.4</v>
      </c>
      <c r="H300" s="11">
        <v>0.39843174206880827</v>
      </c>
      <c r="I300" s="15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21</v>
      </c>
    </row>
    <row r="301" spans="1:65">
      <c r="A301" s="30"/>
      <c r="B301" s="19">
        <v>1</v>
      </c>
      <c r="C301" s="9">
        <v>3</v>
      </c>
      <c r="D301" s="149">
        <v>0.3</v>
      </c>
      <c r="E301" s="148">
        <v>0.5</v>
      </c>
      <c r="F301" s="11">
        <v>0.44</v>
      </c>
      <c r="G301" s="11">
        <v>0.4</v>
      </c>
      <c r="H301" s="11">
        <v>0.39734478683378593</v>
      </c>
      <c r="I301" s="15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0.4</v>
      </c>
      <c r="E302" s="148">
        <v>0.5</v>
      </c>
      <c r="F302" s="11">
        <v>0.42</v>
      </c>
      <c r="G302" s="11">
        <v>0.4</v>
      </c>
      <c r="H302" s="11">
        <v>0.40517650975208169</v>
      </c>
      <c r="I302" s="15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0.404671678983968</v>
      </c>
    </row>
    <row r="303" spans="1:65">
      <c r="A303" s="30"/>
      <c r="B303" s="19">
        <v>1</v>
      </c>
      <c r="C303" s="9">
        <v>5</v>
      </c>
      <c r="D303" s="11">
        <v>0.4</v>
      </c>
      <c r="E303" s="148">
        <v>0.4</v>
      </c>
      <c r="F303" s="11">
        <v>0.43</v>
      </c>
      <c r="G303" s="11">
        <v>0.4</v>
      </c>
      <c r="H303" s="11">
        <v>0.40461795173756071</v>
      </c>
      <c r="I303" s="15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27</v>
      </c>
    </row>
    <row r="304" spans="1:65">
      <c r="A304" s="30"/>
      <c r="B304" s="19">
        <v>1</v>
      </c>
      <c r="C304" s="9">
        <v>6</v>
      </c>
      <c r="D304" s="11">
        <v>0.4</v>
      </c>
      <c r="E304" s="148">
        <v>0.6</v>
      </c>
      <c r="F304" s="11">
        <v>0.4</v>
      </c>
      <c r="G304" s="11">
        <v>0.4</v>
      </c>
      <c r="H304" s="11">
        <v>0.40847998232665172</v>
      </c>
      <c r="I304" s="15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256</v>
      </c>
      <c r="C305" s="12"/>
      <c r="D305" s="23">
        <v>0.3833333333333333</v>
      </c>
      <c r="E305" s="23">
        <v>0.46666666666666673</v>
      </c>
      <c r="F305" s="23">
        <v>0.41666666666666669</v>
      </c>
      <c r="G305" s="23">
        <v>0.39999999999999997</v>
      </c>
      <c r="H305" s="23">
        <v>0.4020200492692057</v>
      </c>
      <c r="I305" s="15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257</v>
      </c>
      <c r="C306" s="29"/>
      <c r="D306" s="11">
        <v>0.4</v>
      </c>
      <c r="E306" s="11">
        <v>0.45</v>
      </c>
      <c r="F306" s="11">
        <v>0.42499999999999999</v>
      </c>
      <c r="G306" s="11">
        <v>0.4</v>
      </c>
      <c r="H306" s="11">
        <v>0.40152484690318446</v>
      </c>
      <c r="I306" s="15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258</v>
      </c>
      <c r="C307" s="29"/>
      <c r="D307" s="24">
        <v>4.0824829046386311E-2</v>
      </c>
      <c r="E307" s="24">
        <v>8.1649658092772456E-2</v>
      </c>
      <c r="F307" s="24">
        <v>2.7325202042558928E-2</v>
      </c>
      <c r="G307" s="24">
        <v>6.0809419444881171E-17</v>
      </c>
      <c r="H307" s="24">
        <v>4.6644472641333848E-3</v>
      </c>
      <c r="I307" s="15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0.10649955403405126</v>
      </c>
      <c r="E308" s="13">
        <v>0.17496355305594097</v>
      </c>
      <c r="F308" s="13">
        <v>6.5580484902141425E-2</v>
      </c>
      <c r="G308" s="13">
        <v>1.5202354861220294E-16</v>
      </c>
      <c r="H308" s="13">
        <v>1.1602523985090901E-2</v>
      </c>
      <c r="I308" s="15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259</v>
      </c>
      <c r="C309" s="29"/>
      <c r="D309" s="13">
        <v>-5.2730019813123752E-2</v>
      </c>
      <c r="E309" s="13">
        <v>0.15319823674924082</v>
      </c>
      <c r="F309" s="13">
        <v>2.9641282811822212E-2</v>
      </c>
      <c r="G309" s="13">
        <v>-1.1544368500650881E-2</v>
      </c>
      <c r="H309" s="13">
        <v>-6.5525458105194501E-3</v>
      </c>
      <c r="I309" s="15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260</v>
      </c>
      <c r="C310" s="47"/>
      <c r="D310" s="45">
        <v>0.86</v>
      </c>
      <c r="E310" s="45">
        <v>2.98</v>
      </c>
      <c r="F310" s="45">
        <v>0.67</v>
      </c>
      <c r="G310" s="45">
        <v>0.09</v>
      </c>
      <c r="H310" s="45">
        <v>0</v>
      </c>
      <c r="I310" s="15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BM311" s="55"/>
    </row>
    <row r="312" spans="1:65" ht="15">
      <c r="B312" s="8" t="s">
        <v>588</v>
      </c>
      <c r="BM312" s="28" t="s">
        <v>66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233</v>
      </c>
      <c r="E313" s="17" t="s">
        <v>233</v>
      </c>
      <c r="F313" s="17" t="s">
        <v>233</v>
      </c>
      <c r="G313" s="17" t="s">
        <v>233</v>
      </c>
      <c r="H313" s="17" t="s">
        <v>233</v>
      </c>
      <c r="I313" s="17" t="s">
        <v>233</v>
      </c>
      <c r="J313" s="17" t="s">
        <v>233</v>
      </c>
      <c r="K313" s="17" t="s">
        <v>233</v>
      </c>
      <c r="L313" s="17" t="s">
        <v>233</v>
      </c>
      <c r="M313" s="17" t="s">
        <v>233</v>
      </c>
      <c r="N313" s="17" t="s">
        <v>233</v>
      </c>
      <c r="O313" s="17" t="s">
        <v>233</v>
      </c>
      <c r="P313" s="17" t="s">
        <v>233</v>
      </c>
      <c r="Q313" s="17" t="s">
        <v>233</v>
      </c>
      <c r="R313" s="17" t="s">
        <v>233</v>
      </c>
      <c r="S313" s="17" t="s">
        <v>233</v>
      </c>
      <c r="T313" s="152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234</v>
      </c>
      <c r="C314" s="9" t="s">
        <v>234</v>
      </c>
      <c r="D314" s="150" t="s">
        <v>291</v>
      </c>
      <c r="E314" s="151" t="s">
        <v>292</v>
      </c>
      <c r="F314" s="151" t="s">
        <v>293</v>
      </c>
      <c r="G314" s="151" t="s">
        <v>279</v>
      </c>
      <c r="H314" s="151" t="s">
        <v>280</v>
      </c>
      <c r="I314" s="151" t="s">
        <v>294</v>
      </c>
      <c r="J314" s="151" t="s">
        <v>303</v>
      </c>
      <c r="K314" s="151" t="s">
        <v>295</v>
      </c>
      <c r="L314" s="151" t="s">
        <v>281</v>
      </c>
      <c r="M314" s="151" t="s">
        <v>282</v>
      </c>
      <c r="N314" s="151" t="s">
        <v>296</v>
      </c>
      <c r="O314" s="151" t="s">
        <v>283</v>
      </c>
      <c r="P314" s="151" t="s">
        <v>297</v>
      </c>
      <c r="Q314" s="151" t="s">
        <v>298</v>
      </c>
      <c r="R314" s="151" t="s">
        <v>284</v>
      </c>
      <c r="S314" s="151" t="s">
        <v>285</v>
      </c>
      <c r="T314" s="152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341</v>
      </c>
      <c r="E315" s="11" t="s">
        <v>114</v>
      </c>
      <c r="F315" s="11" t="s">
        <v>114</v>
      </c>
      <c r="G315" s="11" t="s">
        <v>114</v>
      </c>
      <c r="H315" s="11" t="s">
        <v>342</v>
      </c>
      <c r="I315" s="11" t="s">
        <v>114</v>
      </c>
      <c r="J315" s="11" t="s">
        <v>114</v>
      </c>
      <c r="K315" s="11" t="s">
        <v>342</v>
      </c>
      <c r="L315" s="11" t="s">
        <v>114</v>
      </c>
      <c r="M315" s="11" t="s">
        <v>342</v>
      </c>
      <c r="N315" s="11" t="s">
        <v>342</v>
      </c>
      <c r="O315" s="11" t="s">
        <v>341</v>
      </c>
      <c r="P315" s="11" t="s">
        <v>114</v>
      </c>
      <c r="Q315" s="11" t="s">
        <v>114</v>
      </c>
      <c r="R315" s="11" t="s">
        <v>114</v>
      </c>
      <c r="S315" s="11" t="s">
        <v>342</v>
      </c>
      <c r="T315" s="152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152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25.509999999999998</v>
      </c>
      <c r="E317" s="22">
        <v>24.22</v>
      </c>
      <c r="F317" s="147">
        <v>27.6</v>
      </c>
      <c r="G317" s="22">
        <v>23.431917000000002</v>
      </c>
      <c r="H317" s="22">
        <v>24.1</v>
      </c>
      <c r="I317" s="22">
        <v>24.5</v>
      </c>
      <c r="J317" s="22">
        <v>24.7</v>
      </c>
      <c r="K317" s="147">
        <v>22.7</v>
      </c>
      <c r="L317" s="22">
        <v>24.3</v>
      </c>
      <c r="M317" s="22">
        <v>25.05</v>
      </c>
      <c r="N317" s="22" t="s">
        <v>290</v>
      </c>
      <c r="O317" s="22">
        <v>24.383900000000001</v>
      </c>
      <c r="P317" s="147">
        <v>26.272564976159003</v>
      </c>
      <c r="Q317" s="22">
        <v>25.132886315677013</v>
      </c>
      <c r="R317" s="22">
        <v>24.3</v>
      </c>
      <c r="S317" s="22">
        <v>24.8</v>
      </c>
      <c r="T317" s="152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25.739999999999995</v>
      </c>
      <c r="E318" s="11">
        <v>24.6</v>
      </c>
      <c r="F318" s="148">
        <v>27.1</v>
      </c>
      <c r="G318" s="11">
        <v>23.518384999999999</v>
      </c>
      <c r="H318" s="11">
        <v>24.4</v>
      </c>
      <c r="I318" s="11">
        <v>24.4</v>
      </c>
      <c r="J318" s="11">
        <v>24.6</v>
      </c>
      <c r="K318" s="148">
        <v>22.6</v>
      </c>
      <c r="L318" s="11">
        <v>24.41</v>
      </c>
      <c r="M318" s="11">
        <v>24.96</v>
      </c>
      <c r="N318" s="11" t="s">
        <v>290</v>
      </c>
      <c r="O318" s="11">
        <v>24.2651</v>
      </c>
      <c r="P318" s="148">
        <v>26.241067774716399</v>
      </c>
      <c r="Q318" s="11">
        <v>25.225169571910634</v>
      </c>
      <c r="R318" s="11">
        <v>24</v>
      </c>
      <c r="S318" s="11">
        <v>23.8</v>
      </c>
      <c r="T318" s="152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32</v>
      </c>
    </row>
    <row r="319" spans="1:65">
      <c r="A319" s="30"/>
      <c r="B319" s="19">
        <v>1</v>
      </c>
      <c r="C319" s="9">
        <v>3</v>
      </c>
      <c r="D319" s="11">
        <v>24.87</v>
      </c>
      <c r="E319" s="11">
        <v>24.2</v>
      </c>
      <c r="F319" s="148">
        <v>27.200000000000003</v>
      </c>
      <c r="G319" s="11">
        <v>23.532700999999999</v>
      </c>
      <c r="H319" s="11">
        <v>24.8</v>
      </c>
      <c r="I319" s="11">
        <v>25.1</v>
      </c>
      <c r="J319" s="11">
        <v>24.8</v>
      </c>
      <c r="K319" s="148">
        <v>23.4</v>
      </c>
      <c r="L319" s="11">
        <v>24.39</v>
      </c>
      <c r="M319" s="11">
        <v>24.34</v>
      </c>
      <c r="N319" s="11" t="s">
        <v>290</v>
      </c>
      <c r="O319" s="11">
        <v>24.407599999999999</v>
      </c>
      <c r="P319" s="148">
        <v>26.074407496184797</v>
      </c>
      <c r="Q319" s="11">
        <v>25.182193887709158</v>
      </c>
      <c r="R319" s="11">
        <v>24.5</v>
      </c>
      <c r="S319" s="11">
        <v>24.5</v>
      </c>
      <c r="T319" s="152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25.82</v>
      </c>
      <c r="E320" s="11">
        <v>24.51</v>
      </c>
      <c r="F320" s="148">
        <v>26.8</v>
      </c>
      <c r="G320" s="11">
        <v>23.425805000000004</v>
      </c>
      <c r="H320" s="11">
        <v>23.7</v>
      </c>
      <c r="I320" s="11">
        <v>24.6</v>
      </c>
      <c r="J320" s="11">
        <v>24.6</v>
      </c>
      <c r="K320" s="148">
        <v>21.8</v>
      </c>
      <c r="L320" s="11">
        <v>24.5</v>
      </c>
      <c r="M320" s="11">
        <v>25.58</v>
      </c>
      <c r="N320" s="11" t="s">
        <v>290</v>
      </c>
      <c r="O320" s="11">
        <v>24.3218</v>
      </c>
      <c r="P320" s="148">
        <v>26.492046384720101</v>
      </c>
      <c r="Q320" s="11">
        <v>25.437693969700803</v>
      </c>
      <c r="R320" s="11">
        <v>24.4</v>
      </c>
      <c r="S320" s="11">
        <v>24</v>
      </c>
      <c r="T320" s="152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24.526581931711416</v>
      </c>
    </row>
    <row r="321" spans="1:65">
      <c r="A321" s="30"/>
      <c r="B321" s="19">
        <v>1</v>
      </c>
      <c r="C321" s="9">
        <v>5</v>
      </c>
      <c r="D321" s="11">
        <v>24.82</v>
      </c>
      <c r="E321" s="11">
        <v>24.58</v>
      </c>
      <c r="F321" s="148">
        <v>26.899999999999995</v>
      </c>
      <c r="G321" s="11">
        <v>23.435832000000001</v>
      </c>
      <c r="H321" s="11">
        <v>24.2</v>
      </c>
      <c r="I321" s="11">
        <v>24.2</v>
      </c>
      <c r="J321" s="11">
        <v>24.6</v>
      </c>
      <c r="K321" s="148">
        <v>20.7</v>
      </c>
      <c r="L321" s="11">
        <v>24.48</v>
      </c>
      <c r="M321" s="11">
        <v>24.73</v>
      </c>
      <c r="N321" s="11" t="s">
        <v>290</v>
      </c>
      <c r="O321" s="11">
        <v>23.9847</v>
      </c>
      <c r="P321" s="148">
        <v>25.679813417916098</v>
      </c>
      <c r="Q321" s="11">
        <v>25.209474073516773</v>
      </c>
      <c r="R321" s="11">
        <v>24.6</v>
      </c>
      <c r="S321" s="11">
        <v>25.2</v>
      </c>
      <c r="T321" s="152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56</v>
      </c>
    </row>
    <row r="322" spans="1:65">
      <c r="A322" s="30"/>
      <c r="B322" s="19">
        <v>1</v>
      </c>
      <c r="C322" s="9">
        <v>6</v>
      </c>
      <c r="D322" s="11">
        <v>24.77</v>
      </c>
      <c r="E322" s="11">
        <v>24.31</v>
      </c>
      <c r="F322" s="148">
        <v>27.500000000000004</v>
      </c>
      <c r="G322" s="11">
        <v>23.457184000000002</v>
      </c>
      <c r="H322" s="11">
        <v>24.5</v>
      </c>
      <c r="I322" s="11">
        <v>24.7</v>
      </c>
      <c r="J322" s="11">
        <v>24.6</v>
      </c>
      <c r="K322" s="148">
        <v>22</v>
      </c>
      <c r="L322" s="11">
        <v>24.43</v>
      </c>
      <c r="M322" s="11">
        <v>25.929999999999996</v>
      </c>
      <c r="N322" s="11" t="s">
        <v>290</v>
      </c>
      <c r="O322" s="11">
        <v>23.527200000000001</v>
      </c>
      <c r="P322" s="148">
        <v>25.857188675130001</v>
      </c>
      <c r="Q322" s="11">
        <v>25.584357264707609</v>
      </c>
      <c r="R322" s="11">
        <v>24</v>
      </c>
      <c r="S322" s="11">
        <v>24.2</v>
      </c>
      <c r="T322" s="152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256</v>
      </c>
      <c r="C323" s="12"/>
      <c r="D323" s="23">
        <v>25.254999999999999</v>
      </c>
      <c r="E323" s="23">
        <v>24.403333333333332</v>
      </c>
      <c r="F323" s="23">
        <v>27.183333333333334</v>
      </c>
      <c r="G323" s="23">
        <v>23.466970666666668</v>
      </c>
      <c r="H323" s="23">
        <v>24.283333333333331</v>
      </c>
      <c r="I323" s="23">
        <v>24.583333333333332</v>
      </c>
      <c r="J323" s="23">
        <v>24.649999999999995</v>
      </c>
      <c r="K323" s="23">
        <v>22.2</v>
      </c>
      <c r="L323" s="23">
        <v>24.418333333333333</v>
      </c>
      <c r="M323" s="23">
        <v>25.098333333333333</v>
      </c>
      <c r="N323" s="23" t="s">
        <v>675</v>
      </c>
      <c r="O323" s="23">
        <v>24.148383333333332</v>
      </c>
      <c r="P323" s="23">
        <v>26.102848120804399</v>
      </c>
      <c r="Q323" s="23">
        <v>25.295295847203665</v>
      </c>
      <c r="R323" s="23">
        <v>24.299999999999997</v>
      </c>
      <c r="S323" s="23">
        <v>24.416666666666668</v>
      </c>
      <c r="T323" s="152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257</v>
      </c>
      <c r="C324" s="29"/>
      <c r="D324" s="11">
        <v>25.189999999999998</v>
      </c>
      <c r="E324" s="11">
        <v>24.41</v>
      </c>
      <c r="F324" s="11">
        <v>27.150000000000002</v>
      </c>
      <c r="G324" s="11">
        <v>23.446508000000001</v>
      </c>
      <c r="H324" s="11">
        <v>24.299999999999997</v>
      </c>
      <c r="I324" s="11">
        <v>24.55</v>
      </c>
      <c r="J324" s="11">
        <v>24.6</v>
      </c>
      <c r="K324" s="11">
        <v>22.3</v>
      </c>
      <c r="L324" s="11">
        <v>24.42</v>
      </c>
      <c r="M324" s="11">
        <v>25.005000000000003</v>
      </c>
      <c r="N324" s="11" t="s">
        <v>675</v>
      </c>
      <c r="O324" s="11">
        <v>24.29345</v>
      </c>
      <c r="P324" s="11">
        <v>26.157737635450598</v>
      </c>
      <c r="Q324" s="11">
        <v>25.217321822713703</v>
      </c>
      <c r="R324" s="11">
        <v>24.35</v>
      </c>
      <c r="S324" s="11">
        <v>24.35</v>
      </c>
      <c r="T324" s="152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258</v>
      </c>
      <c r="C325" s="29"/>
      <c r="D325" s="24">
        <v>0.48829294485994645</v>
      </c>
      <c r="E325" s="24">
        <v>0.1816223187459815</v>
      </c>
      <c r="F325" s="24">
        <v>0.31885210782848489</v>
      </c>
      <c r="G325" s="24">
        <v>4.6803156853640802E-2</v>
      </c>
      <c r="H325" s="24">
        <v>0.37638632635454067</v>
      </c>
      <c r="I325" s="24">
        <v>0.30605010483034828</v>
      </c>
      <c r="J325" s="24">
        <v>8.366600265340704E-2</v>
      </c>
      <c r="K325" s="24">
        <v>0.92736184954957024</v>
      </c>
      <c r="L325" s="24">
        <v>7.1390942469382171E-2</v>
      </c>
      <c r="M325" s="24">
        <v>0.57547951020576316</v>
      </c>
      <c r="N325" s="24" t="s">
        <v>675</v>
      </c>
      <c r="O325" s="24">
        <v>0.34029941767018412</v>
      </c>
      <c r="P325" s="24">
        <v>0.2964791947437812</v>
      </c>
      <c r="Q325" s="24">
        <v>0.17623036564539124</v>
      </c>
      <c r="R325" s="24">
        <v>0.25298221281347055</v>
      </c>
      <c r="S325" s="24">
        <v>0.52313159593611469</v>
      </c>
      <c r="T325" s="205"/>
      <c r="U325" s="206"/>
      <c r="V325" s="206"/>
      <c r="W325" s="206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30"/>
      <c r="B326" s="3" t="s">
        <v>86</v>
      </c>
      <c r="C326" s="29"/>
      <c r="D326" s="13">
        <v>1.9334505834882061E-2</v>
      </c>
      <c r="E326" s="13">
        <v>7.4425209156938196E-3</v>
      </c>
      <c r="F326" s="13">
        <v>1.1729691275112872E-2</v>
      </c>
      <c r="G326" s="13">
        <v>1.9944268699377417E-3</v>
      </c>
      <c r="H326" s="13">
        <v>1.5499780083234346E-2</v>
      </c>
      <c r="I326" s="13">
        <v>1.2449495789709083E-2</v>
      </c>
      <c r="J326" s="13">
        <v>3.3941583226534304E-3</v>
      </c>
      <c r="K326" s="13">
        <v>4.1773056286016678E-2</v>
      </c>
      <c r="L326" s="13">
        <v>2.9236615576840696E-3</v>
      </c>
      <c r="M326" s="13">
        <v>2.2928993035623742E-2</v>
      </c>
      <c r="N326" s="13" t="s">
        <v>675</v>
      </c>
      <c r="O326" s="13">
        <v>1.4092016553358679E-2</v>
      </c>
      <c r="P326" s="13">
        <v>1.1358116684113195E-2</v>
      </c>
      <c r="Q326" s="13">
        <v>6.9669224945978674E-3</v>
      </c>
      <c r="R326" s="13">
        <v>1.0410790650760107E-2</v>
      </c>
      <c r="S326" s="13">
        <v>2.1425184816496162E-2</v>
      </c>
      <c r="T326" s="152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259</v>
      </c>
      <c r="C327" s="29"/>
      <c r="D327" s="13">
        <v>2.9699126862303693E-2</v>
      </c>
      <c r="E327" s="13">
        <v>-5.0251029157361016E-3</v>
      </c>
      <c r="F327" s="13">
        <v>0.10832130661414729</v>
      </c>
      <c r="G327" s="13">
        <v>-4.3202565607999954E-2</v>
      </c>
      <c r="H327" s="13">
        <v>-9.9177536868102489E-3</v>
      </c>
      <c r="I327" s="13">
        <v>2.3138732408749529E-3</v>
      </c>
      <c r="J327" s="13">
        <v>5.0320125581382324E-3</v>
      </c>
      <c r="K327" s="13">
        <v>-9.4859607351291175E-2</v>
      </c>
      <c r="L327" s="13">
        <v>-4.4135215693518193E-3</v>
      </c>
      <c r="M327" s="13">
        <v>2.331149946673472E-2</v>
      </c>
      <c r="N327" s="13" t="s">
        <v>675</v>
      </c>
      <c r="O327" s="13">
        <v>-1.5419947199780681E-2</v>
      </c>
      <c r="P327" s="13">
        <v>6.4267666545698487E-2</v>
      </c>
      <c r="Q327" s="13">
        <v>3.1342072761404438E-2</v>
      </c>
      <c r="R327" s="13">
        <v>-9.2382188574944291E-3</v>
      </c>
      <c r="S327" s="13">
        <v>-4.4814750522833569E-3</v>
      </c>
      <c r="T327" s="152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260</v>
      </c>
      <c r="C328" s="47"/>
      <c r="D328" s="45">
        <v>2.09</v>
      </c>
      <c r="E328" s="45">
        <v>0.04</v>
      </c>
      <c r="F328" s="45">
        <v>6.91</v>
      </c>
      <c r="G328" s="45">
        <v>2.38</v>
      </c>
      <c r="H328" s="45">
        <v>0.34</v>
      </c>
      <c r="I328" s="45">
        <v>0.41</v>
      </c>
      <c r="J328" s="45">
        <v>0.57999999999999996</v>
      </c>
      <c r="K328" s="45">
        <v>5.54</v>
      </c>
      <c r="L328" s="45">
        <v>0</v>
      </c>
      <c r="M328" s="45">
        <v>1.7</v>
      </c>
      <c r="N328" s="45" t="s">
        <v>270</v>
      </c>
      <c r="O328" s="45">
        <v>0.67</v>
      </c>
      <c r="P328" s="45">
        <v>4.21</v>
      </c>
      <c r="Q328" s="45">
        <v>2.19</v>
      </c>
      <c r="R328" s="45">
        <v>0.3</v>
      </c>
      <c r="S328" s="45">
        <v>0</v>
      </c>
      <c r="T328" s="152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BM329" s="55"/>
    </row>
    <row r="330" spans="1:65" ht="15">
      <c r="B330" s="8" t="s">
        <v>589</v>
      </c>
      <c r="BM330" s="28" t="s">
        <v>66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233</v>
      </c>
      <c r="E331" s="17" t="s">
        <v>233</v>
      </c>
      <c r="F331" s="17" t="s">
        <v>233</v>
      </c>
      <c r="G331" s="17" t="s">
        <v>233</v>
      </c>
      <c r="H331" s="17" t="s">
        <v>233</v>
      </c>
      <c r="I331" s="17" t="s">
        <v>233</v>
      </c>
      <c r="J331" s="17" t="s">
        <v>233</v>
      </c>
      <c r="K331" s="17" t="s">
        <v>233</v>
      </c>
      <c r="L331" s="17" t="s">
        <v>233</v>
      </c>
      <c r="M331" s="17" t="s">
        <v>233</v>
      </c>
      <c r="N331" s="17" t="s">
        <v>233</v>
      </c>
      <c r="O331" s="17" t="s">
        <v>233</v>
      </c>
      <c r="P331" s="17" t="s">
        <v>233</v>
      </c>
      <c r="Q331" s="17" t="s">
        <v>233</v>
      </c>
      <c r="R331" s="15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234</v>
      </c>
      <c r="C332" s="9" t="s">
        <v>234</v>
      </c>
      <c r="D332" s="150" t="s">
        <v>291</v>
      </c>
      <c r="E332" s="151" t="s">
        <v>292</v>
      </c>
      <c r="F332" s="151" t="s">
        <v>293</v>
      </c>
      <c r="G332" s="151" t="s">
        <v>279</v>
      </c>
      <c r="H332" s="151" t="s">
        <v>280</v>
      </c>
      <c r="I332" s="151" t="s">
        <v>294</v>
      </c>
      <c r="J332" s="151" t="s">
        <v>295</v>
      </c>
      <c r="K332" s="151" t="s">
        <v>281</v>
      </c>
      <c r="L332" s="151" t="s">
        <v>282</v>
      </c>
      <c r="M332" s="151" t="s">
        <v>296</v>
      </c>
      <c r="N332" s="151" t="s">
        <v>283</v>
      </c>
      <c r="O332" s="151" t="s">
        <v>297</v>
      </c>
      <c r="P332" s="151" t="s">
        <v>298</v>
      </c>
      <c r="Q332" s="151" t="s">
        <v>285</v>
      </c>
      <c r="R332" s="15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341</v>
      </c>
      <c r="E333" s="11" t="s">
        <v>341</v>
      </c>
      <c r="F333" s="11" t="s">
        <v>341</v>
      </c>
      <c r="G333" s="11" t="s">
        <v>114</v>
      </c>
      <c r="H333" s="11" t="s">
        <v>342</v>
      </c>
      <c r="I333" s="11" t="s">
        <v>114</v>
      </c>
      <c r="J333" s="11" t="s">
        <v>342</v>
      </c>
      <c r="K333" s="11" t="s">
        <v>114</v>
      </c>
      <c r="L333" s="11" t="s">
        <v>342</v>
      </c>
      <c r="M333" s="11" t="s">
        <v>342</v>
      </c>
      <c r="N333" s="11" t="s">
        <v>341</v>
      </c>
      <c r="O333" s="11" t="s">
        <v>114</v>
      </c>
      <c r="P333" s="11" t="s">
        <v>341</v>
      </c>
      <c r="Q333" s="11" t="s">
        <v>342</v>
      </c>
      <c r="R333" s="15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15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4.5599999999999996</v>
      </c>
      <c r="E335" s="22">
        <v>4.7</v>
      </c>
      <c r="F335" s="22">
        <v>4.5</v>
      </c>
      <c r="G335" s="154">
        <v>15.366999999999997</v>
      </c>
      <c r="H335" s="22">
        <v>3.74</v>
      </c>
      <c r="I335" s="147" t="s">
        <v>96</v>
      </c>
      <c r="J335" s="22">
        <v>4.3</v>
      </c>
      <c r="K335" s="147">
        <v>22</v>
      </c>
      <c r="L335" s="22">
        <v>4.26</v>
      </c>
      <c r="M335" s="147">
        <v>5</v>
      </c>
      <c r="N335" s="147" t="s">
        <v>106</v>
      </c>
      <c r="O335" s="22">
        <v>4.298372891692229</v>
      </c>
      <c r="P335" s="22">
        <v>4.0557016079850827</v>
      </c>
      <c r="Q335" s="22">
        <v>4.08</v>
      </c>
      <c r="R335" s="15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3.87</v>
      </c>
      <c r="E336" s="11">
        <v>3.9</v>
      </c>
      <c r="F336" s="11">
        <v>4.2</v>
      </c>
      <c r="G336" s="148">
        <v>15.969000000000003</v>
      </c>
      <c r="H336" s="11">
        <v>3.66</v>
      </c>
      <c r="I336" s="148" t="s">
        <v>96</v>
      </c>
      <c r="J336" s="11">
        <v>4.8</v>
      </c>
      <c r="K336" s="148">
        <v>23</v>
      </c>
      <c r="L336" s="11">
        <v>4.0999999999999996</v>
      </c>
      <c r="M336" s="148">
        <v>5</v>
      </c>
      <c r="N336" s="148" t="s">
        <v>106</v>
      </c>
      <c r="O336" s="11">
        <v>4.1278672667976863</v>
      </c>
      <c r="P336" s="11">
        <v>4.0286247254851872</v>
      </c>
      <c r="Q336" s="11">
        <v>3.9600000000000004</v>
      </c>
      <c r="R336" s="15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</v>
      </c>
    </row>
    <row r="337" spans="1:65">
      <c r="A337" s="30"/>
      <c r="B337" s="19">
        <v>1</v>
      </c>
      <c r="C337" s="9">
        <v>3</v>
      </c>
      <c r="D337" s="11">
        <v>3.95</v>
      </c>
      <c r="E337" s="11">
        <v>3.9</v>
      </c>
      <c r="F337" s="11">
        <v>4.4000000000000004</v>
      </c>
      <c r="G337" s="148">
        <v>16.172000000000001</v>
      </c>
      <c r="H337" s="11">
        <v>3.9600000000000004</v>
      </c>
      <c r="I337" s="148" t="s">
        <v>96</v>
      </c>
      <c r="J337" s="11">
        <v>4.5999999999999996</v>
      </c>
      <c r="K337" s="148">
        <v>23</v>
      </c>
      <c r="L337" s="11">
        <v>4.0999999999999996</v>
      </c>
      <c r="M337" s="148">
        <v>5</v>
      </c>
      <c r="N337" s="148" t="s">
        <v>106</v>
      </c>
      <c r="O337" s="11">
        <v>4.3347413204522338</v>
      </c>
      <c r="P337" s="11">
        <v>4.0281854193082349</v>
      </c>
      <c r="Q337" s="11">
        <v>3.82</v>
      </c>
      <c r="R337" s="15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4.04</v>
      </c>
      <c r="E338" s="11">
        <v>4.5</v>
      </c>
      <c r="F338" s="11">
        <v>4.4000000000000004</v>
      </c>
      <c r="G338" s="148">
        <v>16.34</v>
      </c>
      <c r="H338" s="11">
        <v>3.59</v>
      </c>
      <c r="I338" s="148" t="s">
        <v>96</v>
      </c>
      <c r="J338" s="11">
        <v>4.2</v>
      </c>
      <c r="K338" s="148">
        <v>22</v>
      </c>
      <c r="L338" s="11">
        <v>4.3099999999999996</v>
      </c>
      <c r="M338" s="148">
        <v>6</v>
      </c>
      <c r="N338" s="148" t="s">
        <v>106</v>
      </c>
      <c r="O338" s="11">
        <v>4.2494472498045663</v>
      </c>
      <c r="P338" s="11">
        <v>4.0346752681891473</v>
      </c>
      <c r="Q338" s="11">
        <v>3.95</v>
      </c>
      <c r="R338" s="15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4.1403738085316588</v>
      </c>
    </row>
    <row r="339" spans="1:65">
      <c r="A339" s="30"/>
      <c r="B339" s="19">
        <v>1</v>
      </c>
      <c r="C339" s="9">
        <v>5</v>
      </c>
      <c r="D339" s="11">
        <v>3.8500000000000005</v>
      </c>
      <c r="E339" s="11">
        <v>4.4000000000000004</v>
      </c>
      <c r="F339" s="11">
        <v>4.3</v>
      </c>
      <c r="G339" s="148">
        <v>16.500999999999998</v>
      </c>
      <c r="H339" s="11">
        <v>3.68</v>
      </c>
      <c r="I339" s="148">
        <v>10</v>
      </c>
      <c r="J339" s="11">
        <v>4.3</v>
      </c>
      <c r="K339" s="148">
        <v>22</v>
      </c>
      <c r="L339" s="11">
        <v>4.24</v>
      </c>
      <c r="M339" s="148">
        <v>5</v>
      </c>
      <c r="N339" s="148" t="s">
        <v>106</v>
      </c>
      <c r="O339" s="11">
        <v>4.1278383569094439</v>
      </c>
      <c r="P339" s="11">
        <v>4.0135362107744506</v>
      </c>
      <c r="Q339" s="11">
        <v>3.84</v>
      </c>
      <c r="R339" s="15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57</v>
      </c>
    </row>
    <row r="340" spans="1:65">
      <c r="A340" s="30"/>
      <c r="B340" s="19">
        <v>1</v>
      </c>
      <c r="C340" s="9">
        <v>6</v>
      </c>
      <c r="D340" s="11">
        <v>4.5</v>
      </c>
      <c r="E340" s="11">
        <v>3.9</v>
      </c>
      <c r="F340" s="11">
        <v>4.4000000000000004</v>
      </c>
      <c r="G340" s="148">
        <v>16.396000000000001</v>
      </c>
      <c r="H340" s="11">
        <v>3.71</v>
      </c>
      <c r="I340" s="148" t="s">
        <v>96</v>
      </c>
      <c r="J340" s="11">
        <v>4.2</v>
      </c>
      <c r="K340" s="148">
        <v>22</v>
      </c>
      <c r="L340" s="11">
        <v>4.37</v>
      </c>
      <c r="M340" s="148">
        <v>5</v>
      </c>
      <c r="N340" s="148" t="s">
        <v>106</v>
      </c>
      <c r="O340" s="11">
        <v>4.2067463829392562</v>
      </c>
      <c r="P340" s="11">
        <v>4.0544489603720342</v>
      </c>
      <c r="Q340" s="11">
        <v>3.98</v>
      </c>
      <c r="R340" s="15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256</v>
      </c>
      <c r="C341" s="12"/>
      <c r="D341" s="23">
        <v>4.128333333333333</v>
      </c>
      <c r="E341" s="23">
        <v>4.2166666666666659</v>
      </c>
      <c r="F341" s="23">
        <v>4.3666666666666671</v>
      </c>
      <c r="G341" s="23">
        <v>16.124166666666664</v>
      </c>
      <c r="H341" s="23">
        <v>3.723333333333334</v>
      </c>
      <c r="I341" s="23">
        <v>10</v>
      </c>
      <c r="J341" s="23">
        <v>4.3999999999999995</v>
      </c>
      <c r="K341" s="23">
        <v>22.333333333333332</v>
      </c>
      <c r="L341" s="23">
        <v>4.2299999999999995</v>
      </c>
      <c r="M341" s="23">
        <v>5.166666666666667</v>
      </c>
      <c r="N341" s="23" t="s">
        <v>675</v>
      </c>
      <c r="O341" s="23">
        <v>4.22416891143257</v>
      </c>
      <c r="P341" s="23">
        <v>4.0358620320190228</v>
      </c>
      <c r="Q341" s="23">
        <v>3.9383333333333339</v>
      </c>
      <c r="R341" s="15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257</v>
      </c>
      <c r="C342" s="29"/>
      <c r="D342" s="11">
        <v>3.9950000000000001</v>
      </c>
      <c r="E342" s="11">
        <v>4.1500000000000004</v>
      </c>
      <c r="F342" s="11">
        <v>4.4000000000000004</v>
      </c>
      <c r="G342" s="11">
        <v>16.256</v>
      </c>
      <c r="H342" s="11">
        <v>3.6950000000000003</v>
      </c>
      <c r="I342" s="11">
        <v>10</v>
      </c>
      <c r="J342" s="11">
        <v>4.3</v>
      </c>
      <c r="K342" s="11">
        <v>22</v>
      </c>
      <c r="L342" s="11">
        <v>4.25</v>
      </c>
      <c r="M342" s="11">
        <v>5</v>
      </c>
      <c r="N342" s="11" t="s">
        <v>675</v>
      </c>
      <c r="O342" s="11">
        <v>4.2280968163719113</v>
      </c>
      <c r="P342" s="11">
        <v>4.0316499968371673</v>
      </c>
      <c r="Q342" s="11">
        <v>3.9550000000000001</v>
      </c>
      <c r="R342" s="15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258</v>
      </c>
      <c r="C343" s="29"/>
      <c r="D343" s="24">
        <v>0.31883642619165475</v>
      </c>
      <c r="E343" s="24">
        <v>0.36009258068817074</v>
      </c>
      <c r="F343" s="24">
        <v>0.10327955589886449</v>
      </c>
      <c r="G343" s="24">
        <v>0.41524615189868652</v>
      </c>
      <c r="H343" s="24">
        <v>0.12659647177811359</v>
      </c>
      <c r="I343" s="24" t="s">
        <v>675</v>
      </c>
      <c r="J343" s="24">
        <v>0.24494897427831766</v>
      </c>
      <c r="K343" s="24">
        <v>0.5163977794943222</v>
      </c>
      <c r="L343" s="24">
        <v>0.1102723900167219</v>
      </c>
      <c r="M343" s="24">
        <v>0.40824829046386302</v>
      </c>
      <c r="N343" s="24" t="s">
        <v>675</v>
      </c>
      <c r="O343" s="24">
        <v>8.6288596821194816E-2</v>
      </c>
      <c r="P343" s="24">
        <v>1.6433151683847281E-2</v>
      </c>
      <c r="Q343" s="24">
        <v>9.6003472159431238E-2</v>
      </c>
      <c r="R343" s="205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/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  <c r="BI343" s="206"/>
      <c r="BJ343" s="206"/>
      <c r="BK343" s="206"/>
      <c r="BL343" s="206"/>
      <c r="BM343" s="56"/>
    </row>
    <row r="344" spans="1:65">
      <c r="A344" s="30"/>
      <c r="B344" s="3" t="s">
        <v>86</v>
      </c>
      <c r="C344" s="29"/>
      <c r="D344" s="13">
        <v>7.7231269969718561E-2</v>
      </c>
      <c r="E344" s="13">
        <v>8.5397449965574107E-2</v>
      </c>
      <c r="F344" s="13">
        <v>2.3651806694396448E-2</v>
      </c>
      <c r="G344" s="13">
        <v>2.5753030248510202E-2</v>
      </c>
      <c r="H344" s="13">
        <v>3.4000842912653602E-2</v>
      </c>
      <c r="I344" s="13" t="s">
        <v>675</v>
      </c>
      <c r="J344" s="13">
        <v>5.5670221426890383E-2</v>
      </c>
      <c r="K344" s="13">
        <v>2.3122288634074128E-2</v>
      </c>
      <c r="L344" s="13">
        <v>2.6069122935395251E-2</v>
      </c>
      <c r="M344" s="13">
        <v>7.901579815429606E-2</v>
      </c>
      <c r="N344" s="13" t="s">
        <v>675</v>
      </c>
      <c r="O344" s="13">
        <v>2.0427354736610472E-2</v>
      </c>
      <c r="P344" s="13">
        <v>4.0717823239428876E-3</v>
      </c>
      <c r="Q344" s="13">
        <v>2.4376675114540301E-2</v>
      </c>
      <c r="R344" s="15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259</v>
      </c>
      <c r="C345" s="29"/>
      <c r="D345" s="13">
        <v>-2.9080647678514371E-3</v>
      </c>
      <c r="E345" s="13">
        <v>1.8426562832997817E-2</v>
      </c>
      <c r="F345" s="13">
        <v>5.4655175740100814E-2</v>
      </c>
      <c r="G345" s="13">
        <v>2.8943746174418328</v>
      </c>
      <c r="H345" s="13">
        <v>-0.10072531961702846</v>
      </c>
      <c r="I345" s="13">
        <v>1.4152408604735132</v>
      </c>
      <c r="J345" s="13">
        <v>6.2705978608345703E-2</v>
      </c>
      <c r="K345" s="13">
        <v>4.3940379217241787</v>
      </c>
      <c r="L345" s="13">
        <v>2.1646883980295906E-2</v>
      </c>
      <c r="M345" s="13">
        <v>0.24787444457798191</v>
      </c>
      <c r="N345" s="13" t="s">
        <v>675</v>
      </c>
      <c r="O345" s="13">
        <v>2.0238535643386291E-2</v>
      </c>
      <c r="P345" s="13">
        <v>-2.5242111303399484E-2</v>
      </c>
      <c r="Q345" s="13">
        <v>-4.8797641116847923E-2</v>
      </c>
      <c r="R345" s="15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260</v>
      </c>
      <c r="C346" s="47"/>
      <c r="D346" s="45">
        <v>0.34</v>
      </c>
      <c r="E346" s="45">
        <v>0.01</v>
      </c>
      <c r="F346" s="45">
        <v>0.54</v>
      </c>
      <c r="G346" s="45">
        <v>44.09</v>
      </c>
      <c r="H346" s="45">
        <v>1.84</v>
      </c>
      <c r="I346" s="45" t="s">
        <v>270</v>
      </c>
      <c r="J346" s="45">
        <v>0.67</v>
      </c>
      <c r="K346" s="45">
        <v>67.08</v>
      </c>
      <c r="L346" s="45">
        <v>0.04</v>
      </c>
      <c r="M346" s="45" t="s">
        <v>270</v>
      </c>
      <c r="N346" s="45">
        <v>6.37</v>
      </c>
      <c r="O346" s="45">
        <v>0.01</v>
      </c>
      <c r="P346" s="45">
        <v>0.68</v>
      </c>
      <c r="Q346" s="45">
        <v>1.04</v>
      </c>
      <c r="R346" s="15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155" t="s">
        <v>348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BM347" s="55"/>
    </row>
    <row r="348" spans="1:65">
      <c r="BM348" s="55"/>
    </row>
    <row r="349" spans="1:65" ht="15">
      <c r="B349" s="8" t="s">
        <v>590</v>
      </c>
      <c r="BM349" s="28" t="s">
        <v>66</v>
      </c>
    </row>
    <row r="350" spans="1:65" ht="15">
      <c r="A350" s="25" t="s">
        <v>5</v>
      </c>
      <c r="B350" s="18" t="s">
        <v>111</v>
      </c>
      <c r="C350" s="15" t="s">
        <v>112</v>
      </c>
      <c r="D350" s="16" t="s">
        <v>233</v>
      </c>
      <c r="E350" s="17" t="s">
        <v>233</v>
      </c>
      <c r="F350" s="17" t="s">
        <v>233</v>
      </c>
      <c r="G350" s="17" t="s">
        <v>233</v>
      </c>
      <c r="H350" s="17" t="s">
        <v>233</v>
      </c>
      <c r="I350" s="17" t="s">
        <v>233</v>
      </c>
      <c r="J350" s="15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234</v>
      </c>
      <c r="C351" s="9" t="s">
        <v>234</v>
      </c>
      <c r="D351" s="150" t="s">
        <v>291</v>
      </c>
      <c r="E351" s="151" t="s">
        <v>292</v>
      </c>
      <c r="F351" s="151" t="s">
        <v>279</v>
      </c>
      <c r="G351" s="151" t="s">
        <v>295</v>
      </c>
      <c r="H351" s="151" t="s">
        <v>282</v>
      </c>
      <c r="I351" s="151" t="s">
        <v>298</v>
      </c>
      <c r="J351" s="15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341</v>
      </c>
      <c r="E352" s="11" t="s">
        <v>341</v>
      </c>
      <c r="F352" s="11" t="s">
        <v>341</v>
      </c>
      <c r="G352" s="11" t="s">
        <v>342</v>
      </c>
      <c r="H352" s="11" t="s">
        <v>342</v>
      </c>
      <c r="I352" s="11" t="s">
        <v>341</v>
      </c>
      <c r="J352" s="15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15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1.3</v>
      </c>
      <c r="E354" s="22">
        <v>1.4</v>
      </c>
      <c r="F354" s="22">
        <v>1.4341000000000004</v>
      </c>
      <c r="G354" s="22">
        <v>1.1000000000000001</v>
      </c>
      <c r="H354" s="22">
        <v>1.4</v>
      </c>
      <c r="I354" s="22">
        <v>1.1191274271698322</v>
      </c>
      <c r="J354" s="15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1.2</v>
      </c>
      <c r="E355" s="11">
        <v>1.2</v>
      </c>
      <c r="F355" s="11">
        <v>1.36348</v>
      </c>
      <c r="G355" s="11">
        <v>1.3</v>
      </c>
      <c r="H355" s="11">
        <v>1.3</v>
      </c>
      <c r="I355" s="11">
        <v>1.1128329251008786</v>
      </c>
      <c r="J355" s="15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 t="e">
        <v>#N/A</v>
      </c>
    </row>
    <row r="356" spans="1:65">
      <c r="A356" s="30"/>
      <c r="B356" s="19">
        <v>1</v>
      </c>
      <c r="C356" s="9">
        <v>3</v>
      </c>
      <c r="D356" s="11">
        <v>1.1000000000000001</v>
      </c>
      <c r="E356" s="11">
        <v>1.3</v>
      </c>
      <c r="F356" s="11">
        <v>1.44543</v>
      </c>
      <c r="G356" s="11">
        <v>1.2</v>
      </c>
      <c r="H356" s="11">
        <v>1.3</v>
      </c>
      <c r="I356" s="11">
        <v>1.1263094954958222</v>
      </c>
      <c r="J356" s="15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1.2</v>
      </c>
      <c r="E357" s="11">
        <v>1.2</v>
      </c>
      <c r="F357" s="11">
        <v>1.5556500000000004</v>
      </c>
      <c r="G357" s="11">
        <v>1.4</v>
      </c>
      <c r="H357" s="11">
        <v>1.5</v>
      </c>
      <c r="I357" s="11">
        <v>1.117376347340727</v>
      </c>
      <c r="J357" s="15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1.295586443275855</v>
      </c>
    </row>
    <row r="358" spans="1:65">
      <c r="A358" s="30"/>
      <c r="B358" s="19">
        <v>1</v>
      </c>
      <c r="C358" s="9">
        <v>5</v>
      </c>
      <c r="D358" s="11">
        <v>1.2</v>
      </c>
      <c r="E358" s="11">
        <v>1.4</v>
      </c>
      <c r="F358" s="11">
        <v>1.48217</v>
      </c>
      <c r="G358" s="11">
        <v>1.3</v>
      </c>
      <c r="H358" s="11">
        <v>1.4</v>
      </c>
      <c r="I358" s="11">
        <v>1.1545341184063009</v>
      </c>
      <c r="J358" s="15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58</v>
      </c>
    </row>
    <row r="359" spans="1:65">
      <c r="A359" s="30"/>
      <c r="B359" s="19">
        <v>1</v>
      </c>
      <c r="C359" s="9">
        <v>6</v>
      </c>
      <c r="D359" s="11">
        <v>1.3</v>
      </c>
      <c r="E359" s="11">
        <v>1.3</v>
      </c>
      <c r="F359" s="11">
        <v>1.59239</v>
      </c>
      <c r="G359" s="11">
        <v>1.3</v>
      </c>
      <c r="H359" s="11">
        <v>1.4</v>
      </c>
      <c r="I359" s="11">
        <v>1.1377116444172199</v>
      </c>
      <c r="J359" s="15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256</v>
      </c>
      <c r="C360" s="12"/>
      <c r="D360" s="23">
        <v>1.2166666666666666</v>
      </c>
      <c r="E360" s="23">
        <v>1.3</v>
      </c>
      <c r="F360" s="23">
        <v>1.4788699999999999</v>
      </c>
      <c r="G360" s="23">
        <v>1.2666666666666666</v>
      </c>
      <c r="H360" s="23">
        <v>1.3833333333333335</v>
      </c>
      <c r="I360" s="23">
        <v>1.1279819929884634</v>
      </c>
      <c r="J360" s="15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257</v>
      </c>
      <c r="C361" s="29"/>
      <c r="D361" s="11">
        <v>1.2</v>
      </c>
      <c r="E361" s="11">
        <v>1.3</v>
      </c>
      <c r="F361" s="11">
        <v>1.4638</v>
      </c>
      <c r="G361" s="11">
        <v>1.3</v>
      </c>
      <c r="H361" s="11">
        <v>1.4</v>
      </c>
      <c r="I361" s="11">
        <v>1.1227184613328272</v>
      </c>
      <c r="J361" s="15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258</v>
      </c>
      <c r="C362" s="29"/>
      <c r="D362" s="24">
        <v>7.5277265270908097E-2</v>
      </c>
      <c r="E362" s="24">
        <v>8.9442719099991574E-2</v>
      </c>
      <c r="F362" s="24">
        <v>8.3940797470598308E-2</v>
      </c>
      <c r="G362" s="24">
        <v>0.10327955589886442</v>
      </c>
      <c r="H362" s="24">
        <v>7.527726527090807E-2</v>
      </c>
      <c r="I362" s="24">
        <v>1.5638772600796044E-2</v>
      </c>
      <c r="J362" s="15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86</v>
      </c>
      <c r="C363" s="29"/>
      <c r="D363" s="13">
        <v>6.1871724880198445E-2</v>
      </c>
      <c r="E363" s="13">
        <v>6.8802091615378133E-2</v>
      </c>
      <c r="F363" s="13">
        <v>5.6760092145082604E-2</v>
      </c>
      <c r="G363" s="13">
        <v>8.1536491499103497E-2</v>
      </c>
      <c r="H363" s="13">
        <v>5.4417300195837154E-2</v>
      </c>
      <c r="I363" s="13">
        <v>1.3864381433397573E-2</v>
      </c>
      <c r="J363" s="15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259</v>
      </c>
      <c r="C364" s="29"/>
      <c r="D364" s="13">
        <v>-6.0914327267613255E-2</v>
      </c>
      <c r="E364" s="13">
        <v>3.4066092209064092E-3</v>
      </c>
      <c r="F364" s="13">
        <v>0.14146764013732449</v>
      </c>
      <c r="G364" s="13">
        <v>-2.2321765374501368E-2</v>
      </c>
      <c r="H364" s="13">
        <v>6.7727545709426185E-2</v>
      </c>
      <c r="I364" s="13">
        <v>-0.12936570242554279</v>
      </c>
      <c r="J364" s="152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260</v>
      </c>
      <c r="C365" s="47"/>
      <c r="D365" s="45">
        <v>0.54</v>
      </c>
      <c r="E365" s="45">
        <v>0.13</v>
      </c>
      <c r="F365" s="45">
        <v>1.58</v>
      </c>
      <c r="G365" s="45">
        <v>0.13</v>
      </c>
      <c r="H365" s="45">
        <v>0.81</v>
      </c>
      <c r="I365" s="45">
        <v>1.26</v>
      </c>
      <c r="J365" s="152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BM366" s="55"/>
    </row>
    <row r="367" spans="1:65" ht="15">
      <c r="B367" s="8" t="s">
        <v>591</v>
      </c>
      <c r="BM367" s="28" t="s">
        <v>66</v>
      </c>
    </row>
    <row r="368" spans="1:65" ht="15">
      <c r="A368" s="25" t="s">
        <v>81</v>
      </c>
      <c r="B368" s="18" t="s">
        <v>111</v>
      </c>
      <c r="C368" s="15" t="s">
        <v>112</v>
      </c>
      <c r="D368" s="16" t="s">
        <v>233</v>
      </c>
      <c r="E368" s="17" t="s">
        <v>233</v>
      </c>
      <c r="F368" s="17" t="s">
        <v>233</v>
      </c>
      <c r="G368" s="17" t="s">
        <v>233</v>
      </c>
      <c r="H368" s="17" t="s">
        <v>233</v>
      </c>
      <c r="I368" s="17" t="s">
        <v>233</v>
      </c>
      <c r="J368" s="17" t="s">
        <v>233</v>
      </c>
      <c r="K368" s="17" t="s">
        <v>233</v>
      </c>
      <c r="L368" s="17" t="s">
        <v>233</v>
      </c>
      <c r="M368" s="15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234</v>
      </c>
      <c r="C369" s="9" t="s">
        <v>234</v>
      </c>
      <c r="D369" s="150" t="s">
        <v>291</v>
      </c>
      <c r="E369" s="151" t="s">
        <v>293</v>
      </c>
      <c r="F369" s="151" t="s">
        <v>279</v>
      </c>
      <c r="G369" s="151" t="s">
        <v>280</v>
      </c>
      <c r="H369" s="151" t="s">
        <v>295</v>
      </c>
      <c r="I369" s="151" t="s">
        <v>296</v>
      </c>
      <c r="J369" s="151" t="s">
        <v>297</v>
      </c>
      <c r="K369" s="151" t="s">
        <v>298</v>
      </c>
      <c r="L369" s="151" t="s">
        <v>285</v>
      </c>
      <c r="M369" s="15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341</v>
      </c>
      <c r="E370" s="11" t="s">
        <v>341</v>
      </c>
      <c r="F370" s="11" t="s">
        <v>341</v>
      </c>
      <c r="G370" s="11" t="s">
        <v>342</v>
      </c>
      <c r="H370" s="11" t="s">
        <v>342</v>
      </c>
      <c r="I370" s="11" t="s">
        <v>342</v>
      </c>
      <c r="J370" s="11" t="s">
        <v>114</v>
      </c>
      <c r="K370" s="11" t="s">
        <v>341</v>
      </c>
      <c r="L370" s="11" t="s">
        <v>342</v>
      </c>
      <c r="M370" s="15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15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2">
        <v>0.28999999999999998</v>
      </c>
      <c r="E372" s="147">
        <v>1.5</v>
      </c>
      <c r="F372" s="147" t="s">
        <v>107</v>
      </c>
      <c r="G372" s="22">
        <v>0.45</v>
      </c>
      <c r="H372" s="147">
        <v>1</v>
      </c>
      <c r="I372" s="147">
        <v>4.3</v>
      </c>
      <c r="J372" s="22">
        <v>0.33352870702800003</v>
      </c>
      <c r="K372" s="22">
        <v>0.71015706616284124</v>
      </c>
      <c r="L372" s="22">
        <v>0.5</v>
      </c>
      <c r="M372" s="15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0.22</v>
      </c>
      <c r="E373" s="148">
        <v>1.4</v>
      </c>
      <c r="F373" s="148" t="s">
        <v>107</v>
      </c>
      <c r="G373" s="11">
        <v>0.42</v>
      </c>
      <c r="H373" s="148">
        <v>1</v>
      </c>
      <c r="I373" s="148">
        <v>4.5</v>
      </c>
      <c r="J373" s="11">
        <v>0.24765670889285543</v>
      </c>
      <c r="K373" s="11">
        <v>0.72053577684423009</v>
      </c>
      <c r="L373" s="11">
        <v>0.47</v>
      </c>
      <c r="M373" s="15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10</v>
      </c>
    </row>
    <row r="374" spans="1:65">
      <c r="A374" s="30"/>
      <c r="B374" s="19">
        <v>1</v>
      </c>
      <c r="C374" s="9">
        <v>3</v>
      </c>
      <c r="D374" s="11">
        <v>0.24</v>
      </c>
      <c r="E374" s="148">
        <v>1.4</v>
      </c>
      <c r="F374" s="148" t="s">
        <v>107</v>
      </c>
      <c r="G374" s="11">
        <v>0.68</v>
      </c>
      <c r="H374" s="148">
        <v>1.1000000000000001</v>
      </c>
      <c r="I374" s="148">
        <v>4.3</v>
      </c>
      <c r="J374" s="11">
        <v>0.25993426824036497</v>
      </c>
      <c r="K374" s="11">
        <v>0.70909702299946487</v>
      </c>
      <c r="L374" s="11">
        <v>0.48</v>
      </c>
      <c r="M374" s="15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0.22</v>
      </c>
      <c r="E375" s="148">
        <v>1.4</v>
      </c>
      <c r="F375" s="148" t="s">
        <v>107</v>
      </c>
      <c r="G375" s="11">
        <v>0.43</v>
      </c>
      <c r="H375" s="148">
        <v>0.9</v>
      </c>
      <c r="I375" s="148">
        <v>4.4000000000000004</v>
      </c>
      <c r="J375" s="11">
        <v>0.39519788935538241</v>
      </c>
      <c r="K375" s="11">
        <v>0.73240809490338998</v>
      </c>
      <c r="L375" s="11">
        <v>0.48</v>
      </c>
      <c r="M375" s="15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0.44949586926033003</v>
      </c>
    </row>
    <row r="376" spans="1:65">
      <c r="A376" s="30"/>
      <c r="B376" s="19">
        <v>1</v>
      </c>
      <c r="C376" s="9">
        <v>5</v>
      </c>
      <c r="D376" s="11">
        <v>0.21</v>
      </c>
      <c r="E376" s="148">
        <v>1.3</v>
      </c>
      <c r="F376" s="148" t="s">
        <v>107</v>
      </c>
      <c r="G376" s="11">
        <v>0.46</v>
      </c>
      <c r="H376" s="148">
        <v>1.1000000000000001</v>
      </c>
      <c r="I376" s="148">
        <v>4.3</v>
      </c>
      <c r="J376" s="11">
        <v>0.36914401333169988</v>
      </c>
      <c r="K376" s="11">
        <v>0.74981526605167237</v>
      </c>
      <c r="L376" s="11">
        <v>0.44</v>
      </c>
      <c r="M376" s="15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59</v>
      </c>
    </row>
    <row r="377" spans="1:65">
      <c r="A377" s="30"/>
      <c r="B377" s="19">
        <v>1</v>
      </c>
      <c r="C377" s="9">
        <v>6</v>
      </c>
      <c r="D377" s="11">
        <v>0.2</v>
      </c>
      <c r="E377" s="148">
        <v>1.4</v>
      </c>
      <c r="F377" s="148" t="s">
        <v>107</v>
      </c>
      <c r="G377" s="11">
        <v>0.44</v>
      </c>
      <c r="H377" s="148">
        <v>0.9</v>
      </c>
      <c r="I377" s="148">
        <v>4.4000000000000004</v>
      </c>
      <c r="J377" s="11">
        <v>0.35681084595002416</v>
      </c>
      <c r="K377" s="11">
        <v>0.72059041804997448</v>
      </c>
      <c r="L377" s="11">
        <v>0.55000000000000004</v>
      </c>
      <c r="M377" s="15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256</v>
      </c>
      <c r="C378" s="12"/>
      <c r="D378" s="23">
        <v>0.22999999999999998</v>
      </c>
      <c r="E378" s="23">
        <v>1.3999999999999997</v>
      </c>
      <c r="F378" s="23" t="s">
        <v>675</v>
      </c>
      <c r="G378" s="23">
        <v>0.48</v>
      </c>
      <c r="H378" s="23">
        <v>1</v>
      </c>
      <c r="I378" s="23">
        <v>4.3666666666666671</v>
      </c>
      <c r="J378" s="23">
        <v>0.32704540546638783</v>
      </c>
      <c r="K378" s="23">
        <v>0.72376727416859554</v>
      </c>
      <c r="L378" s="23">
        <v>0.48666666666666664</v>
      </c>
      <c r="M378" s="15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257</v>
      </c>
      <c r="C379" s="29"/>
      <c r="D379" s="11">
        <v>0.22</v>
      </c>
      <c r="E379" s="11">
        <v>1.4</v>
      </c>
      <c r="F379" s="11" t="s">
        <v>675</v>
      </c>
      <c r="G379" s="11">
        <v>0.44500000000000001</v>
      </c>
      <c r="H379" s="11">
        <v>1</v>
      </c>
      <c r="I379" s="11">
        <v>4.3499999999999996</v>
      </c>
      <c r="J379" s="11">
        <v>0.34516977648901209</v>
      </c>
      <c r="K379" s="11">
        <v>0.72056309744710223</v>
      </c>
      <c r="L379" s="11">
        <v>0.48</v>
      </c>
      <c r="M379" s="15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258</v>
      </c>
      <c r="C380" s="29"/>
      <c r="D380" s="24">
        <v>3.2249030993194316E-2</v>
      </c>
      <c r="E380" s="24">
        <v>6.3245553203367569E-2</v>
      </c>
      <c r="F380" s="24" t="s">
        <v>675</v>
      </c>
      <c r="G380" s="24">
        <v>9.8994949366117038E-2</v>
      </c>
      <c r="H380" s="24">
        <v>8.9442719099991602E-2</v>
      </c>
      <c r="I380" s="24">
        <v>8.1649658092772748E-2</v>
      </c>
      <c r="J380" s="24">
        <v>6.0252034611579977E-2</v>
      </c>
      <c r="K380" s="24">
        <v>1.532416839631286E-2</v>
      </c>
      <c r="L380" s="24">
        <v>3.6696957185394376E-2</v>
      </c>
      <c r="M380" s="15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0.14021317823127966</v>
      </c>
      <c r="E381" s="13">
        <v>4.5175395145262559E-2</v>
      </c>
      <c r="F381" s="13" t="s">
        <v>675</v>
      </c>
      <c r="G381" s="13">
        <v>0.20623947784607716</v>
      </c>
      <c r="H381" s="13">
        <v>8.9442719099991602E-2</v>
      </c>
      <c r="I381" s="13">
        <v>1.8698394983077727E-2</v>
      </c>
      <c r="J381" s="13">
        <v>0.1842314051948129</v>
      </c>
      <c r="K381" s="13">
        <v>2.1172784323408387E-2</v>
      </c>
      <c r="L381" s="13">
        <v>7.5404706545330907E-2</v>
      </c>
      <c r="M381" s="15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259</v>
      </c>
      <c r="C382" s="29"/>
      <c r="D382" s="13">
        <v>-0.48831565376011676</v>
      </c>
      <c r="E382" s="13">
        <v>2.1146003684166801</v>
      </c>
      <c r="F382" s="13" t="s">
        <v>675</v>
      </c>
      <c r="G382" s="13">
        <v>6.7862983457147585E-2</v>
      </c>
      <c r="H382" s="13">
        <v>1.2247145488690574</v>
      </c>
      <c r="I382" s="13">
        <v>8.7145868633948851</v>
      </c>
      <c r="J382" s="13">
        <v>-0.27241732831814702</v>
      </c>
      <c r="K382" s="13">
        <v>0.61017558483817447</v>
      </c>
      <c r="L382" s="13">
        <v>8.269441378294129E-2</v>
      </c>
      <c r="M382" s="15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260</v>
      </c>
      <c r="C383" s="47"/>
      <c r="D383" s="45">
        <v>0.91</v>
      </c>
      <c r="E383" s="45" t="s">
        <v>270</v>
      </c>
      <c r="F383" s="45">
        <v>1.86</v>
      </c>
      <c r="G383" s="45">
        <v>0.4</v>
      </c>
      <c r="H383" s="45" t="s">
        <v>270</v>
      </c>
      <c r="I383" s="45" t="s">
        <v>270</v>
      </c>
      <c r="J383" s="45">
        <v>0.4</v>
      </c>
      <c r="K383" s="45">
        <v>1.68</v>
      </c>
      <c r="L383" s="45">
        <v>0.44</v>
      </c>
      <c r="M383" s="15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349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BM384" s="55"/>
    </row>
    <row r="385" spans="1:65">
      <c r="BM385" s="55"/>
    </row>
    <row r="386" spans="1:65" ht="15">
      <c r="B386" s="8" t="s">
        <v>592</v>
      </c>
      <c r="BM386" s="28" t="s">
        <v>66</v>
      </c>
    </row>
    <row r="387" spans="1:65" ht="15">
      <c r="A387" s="25" t="s">
        <v>8</v>
      </c>
      <c r="B387" s="18" t="s">
        <v>111</v>
      </c>
      <c r="C387" s="15" t="s">
        <v>112</v>
      </c>
      <c r="D387" s="16" t="s">
        <v>233</v>
      </c>
      <c r="E387" s="17" t="s">
        <v>233</v>
      </c>
      <c r="F387" s="17" t="s">
        <v>233</v>
      </c>
      <c r="G387" s="17" t="s">
        <v>233</v>
      </c>
      <c r="H387" s="17" t="s">
        <v>233</v>
      </c>
      <c r="I387" s="17" t="s">
        <v>233</v>
      </c>
      <c r="J387" s="17" t="s">
        <v>233</v>
      </c>
      <c r="K387" s="17" t="s">
        <v>233</v>
      </c>
      <c r="L387" s="17" t="s">
        <v>233</v>
      </c>
      <c r="M387" s="17" t="s">
        <v>233</v>
      </c>
      <c r="N387" s="17" t="s">
        <v>233</v>
      </c>
      <c r="O387" s="152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234</v>
      </c>
      <c r="C388" s="9" t="s">
        <v>234</v>
      </c>
      <c r="D388" s="150" t="s">
        <v>291</v>
      </c>
      <c r="E388" s="151" t="s">
        <v>292</v>
      </c>
      <c r="F388" s="151" t="s">
        <v>293</v>
      </c>
      <c r="G388" s="151" t="s">
        <v>279</v>
      </c>
      <c r="H388" s="151" t="s">
        <v>280</v>
      </c>
      <c r="I388" s="151" t="s">
        <v>295</v>
      </c>
      <c r="J388" s="151" t="s">
        <v>282</v>
      </c>
      <c r="K388" s="151" t="s">
        <v>296</v>
      </c>
      <c r="L388" s="151" t="s">
        <v>297</v>
      </c>
      <c r="M388" s="151" t="s">
        <v>298</v>
      </c>
      <c r="N388" s="151" t="s">
        <v>285</v>
      </c>
      <c r="O388" s="152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341</v>
      </c>
      <c r="E389" s="11" t="s">
        <v>341</v>
      </c>
      <c r="F389" s="11" t="s">
        <v>341</v>
      </c>
      <c r="G389" s="11" t="s">
        <v>341</v>
      </c>
      <c r="H389" s="11" t="s">
        <v>342</v>
      </c>
      <c r="I389" s="11" t="s">
        <v>342</v>
      </c>
      <c r="J389" s="11" t="s">
        <v>342</v>
      </c>
      <c r="K389" s="11" t="s">
        <v>342</v>
      </c>
      <c r="L389" s="11" t="s">
        <v>114</v>
      </c>
      <c r="M389" s="11" t="s">
        <v>341</v>
      </c>
      <c r="N389" s="11" t="s">
        <v>342</v>
      </c>
      <c r="O389" s="152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152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8">
        <v>1</v>
      </c>
      <c r="C391" s="14">
        <v>1</v>
      </c>
      <c r="D391" s="22">
        <v>0.72</v>
      </c>
      <c r="E391" s="22">
        <v>0.8</v>
      </c>
      <c r="F391" s="22">
        <v>0.8</v>
      </c>
      <c r="G391" s="22">
        <v>0.6048</v>
      </c>
      <c r="H391" s="22">
        <v>0.7</v>
      </c>
      <c r="I391" s="22">
        <v>0.7</v>
      </c>
      <c r="J391" s="22">
        <v>0.72</v>
      </c>
      <c r="K391" s="22">
        <v>0.8</v>
      </c>
      <c r="L391" s="22">
        <v>0.6665901241155785</v>
      </c>
      <c r="M391" s="22">
        <v>0.66337672946390835</v>
      </c>
      <c r="N391" s="22">
        <v>0.8</v>
      </c>
      <c r="O391" s="152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0.68</v>
      </c>
      <c r="E392" s="11">
        <v>0.7</v>
      </c>
      <c r="F392" s="11">
        <v>0.8</v>
      </c>
      <c r="G392" s="11">
        <v>0.5464</v>
      </c>
      <c r="H392" s="11">
        <v>0.7</v>
      </c>
      <c r="I392" s="11">
        <v>0.7</v>
      </c>
      <c r="J392" s="11">
        <v>0.7</v>
      </c>
      <c r="K392" s="11">
        <v>0.8</v>
      </c>
      <c r="L392" s="11">
        <v>0.67813414321062782</v>
      </c>
      <c r="M392" s="11">
        <v>0.62286570294586974</v>
      </c>
      <c r="N392" s="11">
        <v>0.7</v>
      </c>
      <c r="O392" s="152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e">
        <v>#N/A</v>
      </c>
    </row>
    <row r="393" spans="1:65">
      <c r="A393" s="30"/>
      <c r="B393" s="19">
        <v>1</v>
      </c>
      <c r="C393" s="9">
        <v>3</v>
      </c>
      <c r="D393" s="11">
        <v>0.64</v>
      </c>
      <c r="E393" s="11">
        <v>0.7</v>
      </c>
      <c r="F393" s="11">
        <v>0.8</v>
      </c>
      <c r="G393" s="11">
        <v>0.61109999999999998</v>
      </c>
      <c r="H393" s="11">
        <v>0.7</v>
      </c>
      <c r="I393" s="11">
        <v>0.7</v>
      </c>
      <c r="J393" s="11">
        <v>0.7</v>
      </c>
      <c r="K393" s="11">
        <v>0.8</v>
      </c>
      <c r="L393" s="11">
        <v>0.67241099641539381</v>
      </c>
      <c r="M393" s="11">
        <v>0.63429282314749946</v>
      </c>
      <c r="N393" s="11">
        <v>0.8</v>
      </c>
      <c r="O393" s="152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0.62</v>
      </c>
      <c r="E394" s="11">
        <v>0.7</v>
      </c>
      <c r="F394" s="11">
        <v>0.8</v>
      </c>
      <c r="G394" s="11">
        <v>0.67609999999999992</v>
      </c>
      <c r="H394" s="11">
        <v>0.7</v>
      </c>
      <c r="I394" s="11">
        <v>0.7</v>
      </c>
      <c r="J394" s="11">
        <v>0.81</v>
      </c>
      <c r="K394" s="11">
        <v>0.8</v>
      </c>
      <c r="L394" s="11">
        <v>0.70765878455890485</v>
      </c>
      <c r="M394" s="11">
        <v>0.64958318064480514</v>
      </c>
      <c r="N394" s="11">
        <v>0.8</v>
      </c>
      <c r="O394" s="152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0.70997620005439199</v>
      </c>
    </row>
    <row r="395" spans="1:65">
      <c r="A395" s="30"/>
      <c r="B395" s="19">
        <v>1</v>
      </c>
      <c r="C395" s="9">
        <v>5</v>
      </c>
      <c r="D395" s="11">
        <v>0.68</v>
      </c>
      <c r="E395" s="11">
        <v>0.8</v>
      </c>
      <c r="F395" s="11">
        <v>0.8</v>
      </c>
      <c r="G395" s="11">
        <v>0.52659999999999996</v>
      </c>
      <c r="H395" s="11">
        <v>0.7</v>
      </c>
      <c r="I395" s="11">
        <v>0.7</v>
      </c>
      <c r="J395" s="11">
        <v>0.72</v>
      </c>
      <c r="K395" s="11">
        <v>0.8</v>
      </c>
      <c r="L395" s="11">
        <v>0.70728611284733167</v>
      </c>
      <c r="M395" s="11">
        <v>0.65811153410305245</v>
      </c>
      <c r="N395" s="11">
        <v>0.8</v>
      </c>
      <c r="O395" s="15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60</v>
      </c>
    </row>
    <row r="396" spans="1:65">
      <c r="A396" s="30"/>
      <c r="B396" s="19">
        <v>1</v>
      </c>
      <c r="C396" s="9">
        <v>6</v>
      </c>
      <c r="D396" s="149">
        <v>1.02</v>
      </c>
      <c r="E396" s="11">
        <v>0.7</v>
      </c>
      <c r="F396" s="11">
        <v>0.7</v>
      </c>
      <c r="G396" s="11">
        <v>0.61380000000000001</v>
      </c>
      <c r="H396" s="11">
        <v>0.7</v>
      </c>
      <c r="I396" s="11">
        <v>0.7</v>
      </c>
      <c r="J396" s="11">
        <v>0.71</v>
      </c>
      <c r="K396" s="11">
        <v>0.8</v>
      </c>
      <c r="L396" s="11">
        <v>0.68965298978834544</v>
      </c>
      <c r="M396" s="11">
        <v>0.6616660823485454</v>
      </c>
      <c r="N396" s="11">
        <v>0.7</v>
      </c>
      <c r="O396" s="15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256</v>
      </c>
      <c r="C397" s="12"/>
      <c r="D397" s="23">
        <v>0.72666666666666668</v>
      </c>
      <c r="E397" s="23">
        <v>0.73333333333333339</v>
      </c>
      <c r="F397" s="23">
        <v>0.78333333333333333</v>
      </c>
      <c r="G397" s="23">
        <v>0.59646666666666659</v>
      </c>
      <c r="H397" s="23">
        <v>0.70000000000000007</v>
      </c>
      <c r="I397" s="23">
        <v>0.70000000000000007</v>
      </c>
      <c r="J397" s="23">
        <v>0.72666666666666668</v>
      </c>
      <c r="K397" s="23">
        <v>0.79999999999999993</v>
      </c>
      <c r="L397" s="23">
        <v>0.68695552515603042</v>
      </c>
      <c r="M397" s="23">
        <v>0.64831600877561346</v>
      </c>
      <c r="N397" s="23">
        <v>0.76666666666666661</v>
      </c>
      <c r="O397" s="15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257</v>
      </c>
      <c r="C398" s="29"/>
      <c r="D398" s="11">
        <v>0.68</v>
      </c>
      <c r="E398" s="11">
        <v>0.7</v>
      </c>
      <c r="F398" s="11">
        <v>0.8</v>
      </c>
      <c r="G398" s="11">
        <v>0.60794999999999999</v>
      </c>
      <c r="H398" s="11">
        <v>0.7</v>
      </c>
      <c r="I398" s="11">
        <v>0.7</v>
      </c>
      <c r="J398" s="11">
        <v>0.71499999999999997</v>
      </c>
      <c r="K398" s="11">
        <v>0.8</v>
      </c>
      <c r="L398" s="11">
        <v>0.68389356649948663</v>
      </c>
      <c r="M398" s="11">
        <v>0.65384735737392874</v>
      </c>
      <c r="N398" s="11">
        <v>0.8</v>
      </c>
      <c r="O398" s="152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258</v>
      </c>
      <c r="C399" s="29"/>
      <c r="D399" s="24">
        <v>0.14787382008545857</v>
      </c>
      <c r="E399" s="24">
        <v>5.1639777949432274E-2</v>
      </c>
      <c r="F399" s="24">
        <v>4.0824829046386339E-2</v>
      </c>
      <c r="G399" s="24">
        <v>5.3504230362342989E-2</v>
      </c>
      <c r="H399" s="24">
        <v>1.2161883888976234E-16</v>
      </c>
      <c r="I399" s="24">
        <v>1.2161883888976234E-16</v>
      </c>
      <c r="J399" s="24">
        <v>4.1793141383086645E-2</v>
      </c>
      <c r="K399" s="24">
        <v>1.2161883888976234E-16</v>
      </c>
      <c r="L399" s="24">
        <v>1.7625797664056558E-2</v>
      </c>
      <c r="M399" s="24">
        <v>1.6413260584223537E-2</v>
      </c>
      <c r="N399" s="24">
        <v>5.1639777949432274E-2</v>
      </c>
      <c r="O399" s="205"/>
      <c r="P399" s="206"/>
      <c r="Q399" s="206"/>
      <c r="R399" s="206"/>
      <c r="S399" s="206"/>
      <c r="T399" s="206"/>
      <c r="U399" s="206"/>
      <c r="V399" s="206"/>
      <c r="W399" s="206"/>
      <c r="X399" s="206"/>
      <c r="Y399" s="206"/>
      <c r="Z399" s="206"/>
      <c r="AA399" s="206"/>
      <c r="AB399" s="206"/>
      <c r="AC399" s="206"/>
      <c r="AD399" s="206"/>
      <c r="AE399" s="206"/>
      <c r="AF399" s="206"/>
      <c r="AG399" s="206"/>
      <c r="AH399" s="206"/>
      <c r="AI399" s="206"/>
      <c r="AJ399" s="206"/>
      <c r="AK399" s="206"/>
      <c r="AL399" s="206"/>
      <c r="AM399" s="206"/>
      <c r="AN399" s="206"/>
      <c r="AO399" s="206"/>
      <c r="AP399" s="206"/>
      <c r="AQ399" s="206"/>
      <c r="AR399" s="206"/>
      <c r="AS399" s="206"/>
      <c r="AT399" s="206"/>
      <c r="AU399" s="206"/>
      <c r="AV399" s="206"/>
      <c r="AW399" s="206"/>
      <c r="AX399" s="206"/>
      <c r="AY399" s="206"/>
      <c r="AZ399" s="206"/>
      <c r="BA399" s="206"/>
      <c r="BB399" s="206"/>
      <c r="BC399" s="206"/>
      <c r="BD399" s="206"/>
      <c r="BE399" s="206"/>
      <c r="BF399" s="206"/>
      <c r="BG399" s="206"/>
      <c r="BH399" s="206"/>
      <c r="BI399" s="206"/>
      <c r="BJ399" s="206"/>
      <c r="BK399" s="206"/>
      <c r="BL399" s="206"/>
      <c r="BM399" s="56"/>
    </row>
    <row r="400" spans="1:65">
      <c r="A400" s="30"/>
      <c r="B400" s="3" t="s">
        <v>86</v>
      </c>
      <c r="C400" s="29"/>
      <c r="D400" s="13">
        <v>0.20349608268641087</v>
      </c>
      <c r="E400" s="13">
        <v>7.0417879021953095E-2</v>
      </c>
      <c r="F400" s="13">
        <v>5.2116803037940009E-2</v>
      </c>
      <c r="G400" s="13">
        <v>8.9701962158840381E-2</v>
      </c>
      <c r="H400" s="13">
        <v>1.7374119841394619E-16</v>
      </c>
      <c r="I400" s="13">
        <v>1.7374119841394619E-16</v>
      </c>
      <c r="J400" s="13">
        <v>5.7513497316174278E-2</v>
      </c>
      <c r="K400" s="13">
        <v>1.5202354861220294E-16</v>
      </c>
      <c r="L400" s="13">
        <v>2.5657843948562978E-2</v>
      </c>
      <c r="M400" s="13">
        <v>2.5316759669749691E-2</v>
      </c>
      <c r="N400" s="13">
        <v>6.7356232107955147E-2</v>
      </c>
      <c r="O400" s="152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259</v>
      </c>
      <c r="C401" s="29"/>
      <c r="D401" s="13">
        <v>2.3508487483095974E-2</v>
      </c>
      <c r="E401" s="13">
        <v>3.2898473606794099E-2</v>
      </c>
      <c r="F401" s="13">
        <v>0.10332336953452992</v>
      </c>
      <c r="G401" s="13">
        <v>-0.15987794151272861</v>
      </c>
      <c r="H401" s="13">
        <v>-1.4051457011696522E-2</v>
      </c>
      <c r="I401" s="13">
        <v>-1.4051457011696522E-2</v>
      </c>
      <c r="J401" s="13">
        <v>2.3508487483095974E-2</v>
      </c>
      <c r="K401" s="13">
        <v>0.12679833484377512</v>
      </c>
      <c r="L401" s="13">
        <v>-3.2424572678067198E-2</v>
      </c>
      <c r="M401" s="13">
        <v>-8.6848251073845417E-2</v>
      </c>
      <c r="N401" s="13">
        <v>7.9848404225284497E-2</v>
      </c>
      <c r="O401" s="152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260</v>
      </c>
      <c r="C402" s="47"/>
      <c r="D402" s="45">
        <v>0</v>
      </c>
      <c r="E402" s="45">
        <v>0.11</v>
      </c>
      <c r="F402" s="45">
        <v>0.96</v>
      </c>
      <c r="G402" s="45">
        <v>2.21</v>
      </c>
      <c r="H402" s="45">
        <v>0.45</v>
      </c>
      <c r="I402" s="45">
        <v>0.45</v>
      </c>
      <c r="J402" s="45">
        <v>0</v>
      </c>
      <c r="K402" s="45">
        <v>1.25</v>
      </c>
      <c r="L402" s="45">
        <v>0.67</v>
      </c>
      <c r="M402" s="45">
        <v>1.33</v>
      </c>
      <c r="N402" s="45">
        <v>0.68</v>
      </c>
      <c r="O402" s="152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BM403" s="55"/>
    </row>
    <row r="404" spans="1:65" ht="15">
      <c r="B404" s="8" t="s">
        <v>593</v>
      </c>
      <c r="BM404" s="28" t="s">
        <v>329</v>
      </c>
    </row>
    <row r="405" spans="1:65" ht="15">
      <c r="A405" s="25" t="s">
        <v>53</v>
      </c>
      <c r="B405" s="18" t="s">
        <v>111</v>
      </c>
      <c r="C405" s="15" t="s">
        <v>112</v>
      </c>
      <c r="D405" s="16" t="s">
        <v>233</v>
      </c>
      <c r="E405" s="17" t="s">
        <v>233</v>
      </c>
      <c r="F405" s="15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234</v>
      </c>
      <c r="C406" s="9" t="s">
        <v>234</v>
      </c>
      <c r="D406" s="150" t="s">
        <v>283</v>
      </c>
      <c r="E406" s="151" t="s">
        <v>298</v>
      </c>
      <c r="F406" s="15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341</v>
      </c>
      <c r="E407" s="11" t="s">
        <v>341</v>
      </c>
      <c r="F407" s="15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15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22">
        <v>0.57999999999999996</v>
      </c>
      <c r="E409" s="147" t="s">
        <v>104</v>
      </c>
      <c r="F409" s="15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1">
        <v>0.62</v>
      </c>
      <c r="E410" s="148" t="s">
        <v>104</v>
      </c>
      <c r="F410" s="15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35</v>
      </c>
    </row>
    <row r="411" spans="1:65">
      <c r="A411" s="30"/>
      <c r="B411" s="19">
        <v>1</v>
      </c>
      <c r="C411" s="9">
        <v>3</v>
      </c>
      <c r="D411" s="11">
        <v>0.68</v>
      </c>
      <c r="E411" s="148" t="s">
        <v>104</v>
      </c>
      <c r="F411" s="15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1">
        <v>0.69</v>
      </c>
      <c r="E412" s="148" t="s">
        <v>104</v>
      </c>
      <c r="F412" s="15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0.63500000000000001</v>
      </c>
    </row>
    <row r="413" spans="1:65">
      <c r="A413" s="30"/>
      <c r="B413" s="19">
        <v>1</v>
      </c>
      <c r="C413" s="9">
        <v>5</v>
      </c>
      <c r="D413" s="11">
        <v>0.65</v>
      </c>
      <c r="E413" s="148" t="s">
        <v>104</v>
      </c>
      <c r="F413" s="15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25</v>
      </c>
    </row>
    <row r="414" spans="1:65">
      <c r="A414" s="30"/>
      <c r="B414" s="19">
        <v>1</v>
      </c>
      <c r="C414" s="9">
        <v>6</v>
      </c>
      <c r="D414" s="11">
        <v>0.59</v>
      </c>
      <c r="E414" s="148" t="s">
        <v>104</v>
      </c>
      <c r="F414" s="15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256</v>
      </c>
      <c r="C415" s="12"/>
      <c r="D415" s="23">
        <v>0.6349999999999999</v>
      </c>
      <c r="E415" s="23" t="s">
        <v>675</v>
      </c>
      <c r="F415" s="15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257</v>
      </c>
      <c r="C416" s="29"/>
      <c r="D416" s="11">
        <v>0.63500000000000001</v>
      </c>
      <c r="E416" s="11" t="s">
        <v>675</v>
      </c>
      <c r="F416" s="15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258</v>
      </c>
      <c r="C417" s="29"/>
      <c r="D417" s="24">
        <v>4.5934736311423419E-2</v>
      </c>
      <c r="E417" s="24" t="s">
        <v>675</v>
      </c>
      <c r="F417" s="15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86</v>
      </c>
      <c r="C418" s="29"/>
      <c r="D418" s="13">
        <v>7.2338167419564448E-2</v>
      </c>
      <c r="E418" s="13" t="s">
        <v>675</v>
      </c>
      <c r="F418" s="15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259</v>
      </c>
      <c r="C419" s="29"/>
      <c r="D419" s="13">
        <v>-2.2204460492503131E-16</v>
      </c>
      <c r="E419" s="13" t="s">
        <v>675</v>
      </c>
      <c r="F419" s="15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260</v>
      </c>
      <c r="C420" s="47"/>
      <c r="D420" s="45">
        <v>0.67</v>
      </c>
      <c r="E420" s="45">
        <v>0.67</v>
      </c>
      <c r="F420" s="15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BM421" s="55"/>
    </row>
    <row r="422" spans="1:65" ht="15">
      <c r="B422" s="8" t="s">
        <v>594</v>
      </c>
      <c r="BM422" s="28" t="s">
        <v>66</v>
      </c>
    </row>
    <row r="423" spans="1:65" ht="15">
      <c r="A423" s="25" t="s">
        <v>11</v>
      </c>
      <c r="B423" s="18" t="s">
        <v>111</v>
      </c>
      <c r="C423" s="15" t="s">
        <v>112</v>
      </c>
      <c r="D423" s="16" t="s">
        <v>233</v>
      </c>
      <c r="E423" s="17" t="s">
        <v>233</v>
      </c>
      <c r="F423" s="17" t="s">
        <v>233</v>
      </c>
      <c r="G423" s="17" t="s">
        <v>233</v>
      </c>
      <c r="H423" s="17" t="s">
        <v>233</v>
      </c>
      <c r="I423" s="17" t="s">
        <v>233</v>
      </c>
      <c r="J423" s="152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234</v>
      </c>
      <c r="C424" s="9" t="s">
        <v>234</v>
      </c>
      <c r="D424" s="150" t="s">
        <v>291</v>
      </c>
      <c r="E424" s="151" t="s">
        <v>292</v>
      </c>
      <c r="F424" s="151" t="s">
        <v>279</v>
      </c>
      <c r="G424" s="151" t="s">
        <v>295</v>
      </c>
      <c r="H424" s="151" t="s">
        <v>282</v>
      </c>
      <c r="I424" s="151" t="s">
        <v>298</v>
      </c>
      <c r="J424" s="152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341</v>
      </c>
      <c r="E425" s="11" t="s">
        <v>341</v>
      </c>
      <c r="F425" s="11" t="s">
        <v>341</v>
      </c>
      <c r="G425" s="11" t="s">
        <v>342</v>
      </c>
      <c r="H425" s="11" t="s">
        <v>342</v>
      </c>
      <c r="I425" s="11" t="s">
        <v>341</v>
      </c>
      <c r="J425" s="152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15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0.2</v>
      </c>
      <c r="E427" s="147">
        <v>0.3</v>
      </c>
      <c r="F427" s="22">
        <v>0.202205</v>
      </c>
      <c r="G427" s="22">
        <v>0.2</v>
      </c>
      <c r="H427" s="22">
        <v>0.2</v>
      </c>
      <c r="I427" s="22">
        <v>0.19596196222083745</v>
      </c>
      <c r="J427" s="152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0.2</v>
      </c>
      <c r="E428" s="148">
        <v>0.2</v>
      </c>
      <c r="F428" s="11">
        <v>0.22173500000000002</v>
      </c>
      <c r="G428" s="11">
        <v>0.2</v>
      </c>
      <c r="H428" s="11">
        <v>0.2</v>
      </c>
      <c r="I428" s="11">
        <v>0.19637225824478055</v>
      </c>
      <c r="J428" s="152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 t="e">
        <v>#N/A</v>
      </c>
    </row>
    <row r="429" spans="1:65">
      <c r="A429" s="30"/>
      <c r="B429" s="19">
        <v>1</v>
      </c>
      <c r="C429" s="9">
        <v>3</v>
      </c>
      <c r="D429" s="11">
        <v>0.2</v>
      </c>
      <c r="E429" s="148">
        <v>0.2</v>
      </c>
      <c r="F429" s="11">
        <v>0.214175</v>
      </c>
      <c r="G429" s="11">
        <v>0.2</v>
      </c>
      <c r="H429" s="11">
        <v>0.2</v>
      </c>
      <c r="I429" s="11">
        <v>0.19363538643849104</v>
      </c>
      <c r="J429" s="15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0.2</v>
      </c>
      <c r="E430" s="148">
        <v>0.2</v>
      </c>
      <c r="F430" s="149">
        <v>0.22666999999999998</v>
      </c>
      <c r="G430" s="11">
        <v>0.2</v>
      </c>
      <c r="H430" s="11">
        <v>0.2</v>
      </c>
      <c r="I430" s="11">
        <v>0.19421575375041852</v>
      </c>
      <c r="J430" s="15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0.20191945801218006</v>
      </c>
    </row>
    <row r="431" spans="1:65">
      <c r="A431" s="30"/>
      <c r="B431" s="19">
        <v>1</v>
      </c>
      <c r="C431" s="9">
        <v>5</v>
      </c>
      <c r="D431" s="11">
        <v>0.2</v>
      </c>
      <c r="E431" s="148">
        <v>0.2</v>
      </c>
      <c r="F431" s="11">
        <v>0.22131499999999998</v>
      </c>
      <c r="G431" s="11">
        <v>0.2</v>
      </c>
      <c r="H431" s="11">
        <v>0.2</v>
      </c>
      <c r="I431" s="11">
        <v>0.19567705071740782</v>
      </c>
      <c r="J431" s="15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61</v>
      </c>
    </row>
    <row r="432" spans="1:65">
      <c r="A432" s="30"/>
      <c r="B432" s="19">
        <v>1</v>
      </c>
      <c r="C432" s="9">
        <v>6</v>
      </c>
      <c r="D432" s="11">
        <v>0.2</v>
      </c>
      <c r="E432" s="148">
        <v>0.3</v>
      </c>
      <c r="F432" s="11">
        <v>0.209345</v>
      </c>
      <c r="G432" s="11">
        <v>0.2</v>
      </c>
      <c r="H432" s="11">
        <v>0.2</v>
      </c>
      <c r="I432" s="11">
        <v>0.19919132899346584</v>
      </c>
      <c r="J432" s="152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256</v>
      </c>
      <c r="C433" s="12"/>
      <c r="D433" s="23">
        <v>0.19999999999999998</v>
      </c>
      <c r="E433" s="23">
        <v>0.23333333333333331</v>
      </c>
      <c r="F433" s="23">
        <v>0.2159075</v>
      </c>
      <c r="G433" s="23">
        <v>0.19999999999999998</v>
      </c>
      <c r="H433" s="23">
        <v>0.19999999999999998</v>
      </c>
      <c r="I433" s="23">
        <v>0.19584229006090023</v>
      </c>
      <c r="J433" s="152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257</v>
      </c>
      <c r="C434" s="29"/>
      <c r="D434" s="11">
        <v>0.2</v>
      </c>
      <c r="E434" s="11">
        <v>0.2</v>
      </c>
      <c r="F434" s="11">
        <v>0.21774499999999999</v>
      </c>
      <c r="G434" s="11">
        <v>0.2</v>
      </c>
      <c r="H434" s="11">
        <v>0.2</v>
      </c>
      <c r="I434" s="11">
        <v>0.19581950646912263</v>
      </c>
      <c r="J434" s="152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258</v>
      </c>
      <c r="C435" s="29"/>
      <c r="D435" s="24">
        <v>3.0404709722440586E-17</v>
      </c>
      <c r="E435" s="24">
        <v>5.1639777949432281E-2</v>
      </c>
      <c r="F435" s="24">
        <v>9.0868992236075741E-3</v>
      </c>
      <c r="G435" s="24">
        <v>3.0404709722440586E-17</v>
      </c>
      <c r="H435" s="24">
        <v>3.0404709722440586E-17</v>
      </c>
      <c r="I435" s="24">
        <v>1.9521576515325637E-3</v>
      </c>
      <c r="J435" s="205"/>
      <c r="K435" s="206"/>
      <c r="L435" s="206"/>
      <c r="M435" s="206"/>
      <c r="N435" s="206"/>
      <c r="O435" s="206"/>
      <c r="P435" s="206"/>
      <c r="Q435" s="206"/>
      <c r="R435" s="206"/>
      <c r="S435" s="206"/>
      <c r="T435" s="206"/>
      <c r="U435" s="206"/>
      <c r="V435" s="206"/>
      <c r="W435" s="206"/>
      <c r="X435" s="206"/>
      <c r="Y435" s="206"/>
      <c r="Z435" s="206"/>
      <c r="AA435" s="206"/>
      <c r="AB435" s="206"/>
      <c r="AC435" s="206"/>
      <c r="AD435" s="206"/>
      <c r="AE435" s="206"/>
      <c r="AF435" s="206"/>
      <c r="AG435" s="206"/>
      <c r="AH435" s="206"/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  <c r="BI435" s="206"/>
      <c r="BJ435" s="206"/>
      <c r="BK435" s="206"/>
      <c r="BL435" s="206"/>
      <c r="BM435" s="56"/>
    </row>
    <row r="436" spans="1:65">
      <c r="A436" s="30"/>
      <c r="B436" s="3" t="s">
        <v>86</v>
      </c>
      <c r="C436" s="29"/>
      <c r="D436" s="13">
        <v>1.5202354861220294E-16</v>
      </c>
      <c r="E436" s="13">
        <v>0.2213133340689955</v>
      </c>
      <c r="F436" s="13">
        <v>4.2087001255665384E-2</v>
      </c>
      <c r="G436" s="13">
        <v>1.5202354861220294E-16</v>
      </c>
      <c r="H436" s="13">
        <v>1.5202354861220294E-16</v>
      </c>
      <c r="I436" s="13">
        <v>9.9680087019280144E-3</v>
      </c>
      <c r="J436" s="152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259</v>
      </c>
      <c r="C437" s="29"/>
      <c r="D437" s="13">
        <v>-9.5060576681237352E-3</v>
      </c>
      <c r="E437" s="13">
        <v>0.15557626605385555</v>
      </c>
      <c r="F437" s="13">
        <v>6.92753542700979E-2</v>
      </c>
      <c r="G437" s="13">
        <v>-9.5060576681237352E-3</v>
      </c>
      <c r="H437" s="13">
        <v>-9.5060576681237352E-3</v>
      </c>
      <c r="I437" s="13">
        <v>-3.0096990211380459E-2</v>
      </c>
      <c r="J437" s="152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260</v>
      </c>
      <c r="C438" s="47"/>
      <c r="D438" s="45">
        <v>0</v>
      </c>
      <c r="E438" s="45">
        <v>10.81</v>
      </c>
      <c r="F438" s="45">
        <v>5.16</v>
      </c>
      <c r="G438" s="45">
        <v>0</v>
      </c>
      <c r="H438" s="45">
        <v>0</v>
      </c>
      <c r="I438" s="45">
        <v>1.35</v>
      </c>
      <c r="J438" s="152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BM439" s="55"/>
    </row>
    <row r="440" spans="1:65" ht="15">
      <c r="B440" s="8" t="s">
        <v>595</v>
      </c>
      <c r="BM440" s="28" t="s">
        <v>66</v>
      </c>
    </row>
    <row r="441" spans="1:65" ht="15">
      <c r="A441" s="25" t="s">
        <v>14</v>
      </c>
      <c r="B441" s="18" t="s">
        <v>111</v>
      </c>
      <c r="C441" s="15" t="s">
        <v>112</v>
      </c>
      <c r="D441" s="16" t="s">
        <v>233</v>
      </c>
      <c r="E441" s="17" t="s">
        <v>233</v>
      </c>
      <c r="F441" s="17" t="s">
        <v>233</v>
      </c>
      <c r="G441" s="17" t="s">
        <v>233</v>
      </c>
      <c r="H441" s="17" t="s">
        <v>233</v>
      </c>
      <c r="I441" s="17" t="s">
        <v>233</v>
      </c>
      <c r="J441" s="17" t="s">
        <v>233</v>
      </c>
      <c r="K441" s="17" t="s">
        <v>233</v>
      </c>
      <c r="L441" s="17" t="s">
        <v>233</v>
      </c>
      <c r="M441" s="17" t="s">
        <v>233</v>
      </c>
      <c r="N441" s="17" t="s">
        <v>233</v>
      </c>
      <c r="O441" s="17" t="s">
        <v>233</v>
      </c>
      <c r="P441" s="152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234</v>
      </c>
      <c r="C442" s="9" t="s">
        <v>234</v>
      </c>
      <c r="D442" s="150" t="s">
        <v>291</v>
      </c>
      <c r="E442" s="151" t="s">
        <v>292</v>
      </c>
      <c r="F442" s="151" t="s">
        <v>293</v>
      </c>
      <c r="G442" s="151" t="s">
        <v>279</v>
      </c>
      <c r="H442" s="151" t="s">
        <v>280</v>
      </c>
      <c r="I442" s="151" t="s">
        <v>295</v>
      </c>
      <c r="J442" s="151" t="s">
        <v>281</v>
      </c>
      <c r="K442" s="151" t="s">
        <v>282</v>
      </c>
      <c r="L442" s="151" t="s">
        <v>296</v>
      </c>
      <c r="M442" s="151" t="s">
        <v>297</v>
      </c>
      <c r="N442" s="151" t="s">
        <v>298</v>
      </c>
      <c r="O442" s="151" t="s">
        <v>285</v>
      </c>
      <c r="P442" s="152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341</v>
      </c>
      <c r="E443" s="11" t="s">
        <v>341</v>
      </c>
      <c r="F443" s="11" t="s">
        <v>341</v>
      </c>
      <c r="G443" s="11" t="s">
        <v>341</v>
      </c>
      <c r="H443" s="11" t="s">
        <v>342</v>
      </c>
      <c r="I443" s="11" t="s">
        <v>342</v>
      </c>
      <c r="J443" s="11" t="s">
        <v>114</v>
      </c>
      <c r="K443" s="11" t="s">
        <v>342</v>
      </c>
      <c r="L443" s="11" t="s">
        <v>342</v>
      </c>
      <c r="M443" s="11" t="s">
        <v>114</v>
      </c>
      <c r="N443" s="11" t="s">
        <v>341</v>
      </c>
      <c r="O443" s="11" t="s">
        <v>342</v>
      </c>
      <c r="P443" s="152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152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154">
        <v>1.46</v>
      </c>
      <c r="E445" s="22">
        <v>1.43</v>
      </c>
      <c r="F445" s="22">
        <v>1.46</v>
      </c>
      <c r="G445" s="147">
        <v>1.0595999999999999</v>
      </c>
      <c r="H445" s="22">
        <v>1.4950000000000001</v>
      </c>
      <c r="I445" s="22">
        <v>1.4</v>
      </c>
      <c r="J445" s="147" t="s">
        <v>105</v>
      </c>
      <c r="K445" s="22">
        <v>1.47</v>
      </c>
      <c r="L445" s="22">
        <v>1.44</v>
      </c>
      <c r="M445" s="22">
        <v>1.4762521295199036</v>
      </c>
      <c r="N445" s="147">
        <v>1.2822401413840232</v>
      </c>
      <c r="O445" s="22">
        <v>1.55</v>
      </c>
      <c r="P445" s="152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48">
        <v>1.29</v>
      </c>
      <c r="E446" s="11">
        <v>1.48</v>
      </c>
      <c r="F446" s="11">
        <v>1.45</v>
      </c>
      <c r="G446" s="148">
        <v>1.14236</v>
      </c>
      <c r="H446" s="11">
        <v>1.4350000000000001</v>
      </c>
      <c r="I446" s="11">
        <v>1.4</v>
      </c>
      <c r="J446" s="148" t="s">
        <v>105</v>
      </c>
      <c r="K446" s="11">
        <v>1.46</v>
      </c>
      <c r="L446" s="11">
        <v>1.47</v>
      </c>
      <c r="M446" s="11">
        <v>1.4477273539158804</v>
      </c>
      <c r="N446" s="148">
        <v>1.2655136361479049</v>
      </c>
      <c r="O446" s="11">
        <v>1.425</v>
      </c>
      <c r="P446" s="152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</v>
      </c>
    </row>
    <row r="447" spans="1:65">
      <c r="A447" s="30"/>
      <c r="B447" s="19">
        <v>1</v>
      </c>
      <c r="C447" s="9">
        <v>3</v>
      </c>
      <c r="D447" s="148">
        <v>1.33</v>
      </c>
      <c r="E447" s="11">
        <v>1.44</v>
      </c>
      <c r="F447" s="11">
        <v>1.44</v>
      </c>
      <c r="G447" s="148">
        <v>1.2429600000000001</v>
      </c>
      <c r="H447" s="11">
        <v>1.5349999999999999</v>
      </c>
      <c r="I447" s="11">
        <v>1.4</v>
      </c>
      <c r="J447" s="148" t="s">
        <v>105</v>
      </c>
      <c r="K447" s="11">
        <v>1.43</v>
      </c>
      <c r="L447" s="11">
        <v>1.46</v>
      </c>
      <c r="M447" s="11">
        <v>1.4765353726654185</v>
      </c>
      <c r="N447" s="148">
        <v>1.2531069670627448</v>
      </c>
      <c r="O447" s="11">
        <v>1.4650000000000001</v>
      </c>
      <c r="P447" s="152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48">
        <v>1.32</v>
      </c>
      <c r="E448" s="11">
        <v>1.44</v>
      </c>
      <c r="F448" s="11">
        <v>1.42</v>
      </c>
      <c r="G448" s="148">
        <v>1.1440399999999999</v>
      </c>
      <c r="H448" s="11">
        <v>1.395</v>
      </c>
      <c r="I448" s="149">
        <v>1.3</v>
      </c>
      <c r="J448" s="148" t="s">
        <v>105</v>
      </c>
      <c r="K448" s="11">
        <v>1.5</v>
      </c>
      <c r="L448" s="11">
        <v>1.47</v>
      </c>
      <c r="M448" s="11">
        <v>1.4617639500962065</v>
      </c>
      <c r="N448" s="148">
        <v>1.329300784956752</v>
      </c>
      <c r="O448" s="11">
        <v>1.43</v>
      </c>
      <c r="P448" s="152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1.4538934074772862</v>
      </c>
    </row>
    <row r="449" spans="1:65">
      <c r="A449" s="30"/>
      <c r="B449" s="19">
        <v>1</v>
      </c>
      <c r="C449" s="9">
        <v>5</v>
      </c>
      <c r="D449" s="148">
        <v>1.31</v>
      </c>
      <c r="E449" s="149">
        <v>1.55</v>
      </c>
      <c r="F449" s="11">
        <v>1.48</v>
      </c>
      <c r="G449" s="148">
        <v>1.1479999999999999</v>
      </c>
      <c r="H449" s="11">
        <v>1.42</v>
      </c>
      <c r="I449" s="11">
        <v>1.4</v>
      </c>
      <c r="J449" s="148" t="s">
        <v>105</v>
      </c>
      <c r="K449" s="11">
        <v>1.48</v>
      </c>
      <c r="L449" s="11">
        <v>1.49</v>
      </c>
      <c r="M449" s="11">
        <v>1.4556108428833077</v>
      </c>
      <c r="N449" s="148">
        <v>1.2797585064914019</v>
      </c>
      <c r="O449" s="11">
        <v>1.4650000000000001</v>
      </c>
      <c r="P449" s="152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62</v>
      </c>
    </row>
    <row r="450" spans="1:65">
      <c r="A450" s="30"/>
      <c r="B450" s="19">
        <v>1</v>
      </c>
      <c r="C450" s="9">
        <v>6</v>
      </c>
      <c r="D450" s="148">
        <v>1.36</v>
      </c>
      <c r="E450" s="11">
        <v>1.4</v>
      </c>
      <c r="F450" s="11">
        <v>1.46</v>
      </c>
      <c r="G450" s="148">
        <v>1.0904799999999999</v>
      </c>
      <c r="H450" s="11">
        <v>1.4750000000000001</v>
      </c>
      <c r="I450" s="11">
        <v>1.4</v>
      </c>
      <c r="J450" s="148" t="s">
        <v>105</v>
      </c>
      <c r="K450" s="11">
        <v>1.52</v>
      </c>
      <c r="L450" s="11">
        <v>1.45</v>
      </c>
      <c r="M450" s="11">
        <v>1.4909939098290166</v>
      </c>
      <c r="N450" s="148">
        <v>1.3165212269072113</v>
      </c>
      <c r="O450" s="11">
        <v>1.51</v>
      </c>
      <c r="P450" s="152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256</v>
      </c>
      <c r="C451" s="12"/>
      <c r="D451" s="23">
        <v>1.345</v>
      </c>
      <c r="E451" s="23">
        <v>1.4566666666666663</v>
      </c>
      <c r="F451" s="23">
        <v>1.4516666666666669</v>
      </c>
      <c r="G451" s="23">
        <v>1.1379066666666666</v>
      </c>
      <c r="H451" s="23">
        <v>1.4591666666666665</v>
      </c>
      <c r="I451" s="23">
        <v>1.3833333333333331</v>
      </c>
      <c r="J451" s="23" t="s">
        <v>675</v>
      </c>
      <c r="K451" s="23">
        <v>1.4766666666666666</v>
      </c>
      <c r="L451" s="23">
        <v>1.4633333333333332</v>
      </c>
      <c r="M451" s="23">
        <v>1.468147259818289</v>
      </c>
      <c r="N451" s="23">
        <v>1.2877402104916729</v>
      </c>
      <c r="O451" s="23">
        <v>1.4741666666666668</v>
      </c>
      <c r="P451" s="152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257</v>
      </c>
      <c r="C452" s="29"/>
      <c r="D452" s="11">
        <v>1.3250000000000002</v>
      </c>
      <c r="E452" s="11">
        <v>1.44</v>
      </c>
      <c r="F452" s="11">
        <v>1.4550000000000001</v>
      </c>
      <c r="G452" s="11">
        <v>1.1432</v>
      </c>
      <c r="H452" s="11">
        <v>1.4550000000000001</v>
      </c>
      <c r="I452" s="11">
        <v>1.4</v>
      </c>
      <c r="J452" s="11" t="s">
        <v>675</v>
      </c>
      <c r="K452" s="11">
        <v>1.4750000000000001</v>
      </c>
      <c r="L452" s="11">
        <v>1.4649999999999999</v>
      </c>
      <c r="M452" s="11">
        <v>1.4690080398080552</v>
      </c>
      <c r="N452" s="11">
        <v>1.2809993239377127</v>
      </c>
      <c r="O452" s="11">
        <v>1.4650000000000001</v>
      </c>
      <c r="P452" s="152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258</v>
      </c>
      <c r="C453" s="29"/>
      <c r="D453" s="24">
        <v>6.0909769331364209E-2</v>
      </c>
      <c r="E453" s="24">
        <v>5.2408650685422831E-2</v>
      </c>
      <c r="F453" s="24">
        <v>2.041241452319317E-2</v>
      </c>
      <c r="G453" s="24">
        <v>6.2572759142191223E-2</v>
      </c>
      <c r="H453" s="24">
        <v>5.2001602539408977E-2</v>
      </c>
      <c r="I453" s="24">
        <v>4.0824829046386249E-2</v>
      </c>
      <c r="J453" s="24" t="s">
        <v>675</v>
      </c>
      <c r="K453" s="24">
        <v>3.1411250638372683E-2</v>
      </c>
      <c r="L453" s="24">
        <v>1.7511900715418277E-2</v>
      </c>
      <c r="M453" s="24">
        <v>1.5955561515458797E-2</v>
      </c>
      <c r="N453" s="24">
        <v>2.947225397617961E-2</v>
      </c>
      <c r="O453" s="24">
        <v>4.8105786207759536E-2</v>
      </c>
      <c r="P453" s="205"/>
      <c r="Q453" s="206"/>
      <c r="R453" s="206"/>
      <c r="S453" s="206"/>
      <c r="T453" s="206"/>
      <c r="U453" s="206"/>
      <c r="V453" s="206"/>
      <c r="W453" s="206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86</v>
      </c>
      <c r="C454" s="29"/>
      <c r="D454" s="13">
        <v>4.5286073852315395E-2</v>
      </c>
      <c r="E454" s="13">
        <v>3.5978478731411564E-2</v>
      </c>
      <c r="F454" s="13">
        <v>1.4061364769134213E-2</v>
      </c>
      <c r="G454" s="13">
        <v>5.4989359826398673E-2</v>
      </c>
      <c r="H454" s="13">
        <v>3.5637877240029002E-2</v>
      </c>
      <c r="I454" s="13">
        <v>2.9511924611845486E-2</v>
      </c>
      <c r="J454" s="13" t="s">
        <v>675</v>
      </c>
      <c r="K454" s="13">
        <v>2.1271727294609043E-2</v>
      </c>
      <c r="L454" s="13">
        <v>1.1967130329443016E-2</v>
      </c>
      <c r="M454" s="13">
        <v>1.0867820927877221E-2</v>
      </c>
      <c r="N454" s="13">
        <v>2.2886801030253447E-2</v>
      </c>
      <c r="O454" s="13">
        <v>3.2632528801193578E-2</v>
      </c>
      <c r="P454" s="152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259</v>
      </c>
      <c r="C455" s="29"/>
      <c r="D455" s="13">
        <v>-7.4897792999991664E-2</v>
      </c>
      <c r="E455" s="13">
        <v>1.9074707781996381E-3</v>
      </c>
      <c r="F455" s="13">
        <v>-1.5315708835099695E-3</v>
      </c>
      <c r="G455" s="13">
        <v>-0.21733831323914043</v>
      </c>
      <c r="H455" s="13">
        <v>3.6269916090547749E-3</v>
      </c>
      <c r="I455" s="13">
        <v>-4.8531806926881305E-2</v>
      </c>
      <c r="J455" s="13" t="s">
        <v>675</v>
      </c>
      <c r="K455" s="13">
        <v>1.5663637425040067E-2</v>
      </c>
      <c r="L455" s="13">
        <v>6.492859660479855E-3</v>
      </c>
      <c r="M455" s="13">
        <v>9.8039184081144537E-3</v>
      </c>
      <c r="N455" s="13">
        <v>-0.11428155333196888</v>
      </c>
      <c r="O455" s="13">
        <v>1.3944116594185374E-2</v>
      </c>
      <c r="P455" s="152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260</v>
      </c>
      <c r="C456" s="47"/>
      <c r="D456" s="45">
        <v>3.46</v>
      </c>
      <c r="E456" s="45">
        <v>0.08</v>
      </c>
      <c r="F456" s="45">
        <v>0.08</v>
      </c>
      <c r="G456" s="45">
        <v>10.039999999999999</v>
      </c>
      <c r="H456" s="45">
        <v>0.16</v>
      </c>
      <c r="I456" s="45">
        <v>2.25</v>
      </c>
      <c r="J456" s="45">
        <v>14.41</v>
      </c>
      <c r="K456" s="45">
        <v>0.71</v>
      </c>
      <c r="L456" s="45">
        <v>0.28999999999999998</v>
      </c>
      <c r="M456" s="45">
        <v>0.44</v>
      </c>
      <c r="N456" s="45">
        <v>5.28</v>
      </c>
      <c r="O456" s="45">
        <v>0.63</v>
      </c>
      <c r="P456" s="152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BM457" s="55"/>
    </row>
    <row r="458" spans="1:65" ht="15">
      <c r="B458" s="8" t="s">
        <v>596</v>
      </c>
      <c r="BM458" s="28" t="s">
        <v>66</v>
      </c>
    </row>
    <row r="459" spans="1:65" ht="15">
      <c r="A459" s="25" t="s">
        <v>54</v>
      </c>
      <c r="B459" s="18" t="s">
        <v>111</v>
      </c>
      <c r="C459" s="15" t="s">
        <v>112</v>
      </c>
      <c r="D459" s="16" t="s">
        <v>233</v>
      </c>
      <c r="E459" s="17" t="s">
        <v>233</v>
      </c>
      <c r="F459" s="17" t="s">
        <v>233</v>
      </c>
      <c r="G459" s="17" t="s">
        <v>233</v>
      </c>
      <c r="H459" s="17" t="s">
        <v>233</v>
      </c>
      <c r="I459" s="17" t="s">
        <v>233</v>
      </c>
      <c r="J459" s="17" t="s">
        <v>233</v>
      </c>
      <c r="K459" s="17" t="s">
        <v>233</v>
      </c>
      <c r="L459" s="17" t="s">
        <v>233</v>
      </c>
      <c r="M459" s="17" t="s">
        <v>233</v>
      </c>
      <c r="N459" s="17" t="s">
        <v>233</v>
      </c>
      <c r="O459" s="17" t="s">
        <v>233</v>
      </c>
      <c r="P459" s="17" t="s">
        <v>233</v>
      </c>
      <c r="Q459" s="17" t="s">
        <v>233</v>
      </c>
      <c r="R459" s="17" t="s">
        <v>233</v>
      </c>
      <c r="S459" s="17" t="s">
        <v>233</v>
      </c>
      <c r="T459" s="152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234</v>
      </c>
      <c r="C460" s="9" t="s">
        <v>234</v>
      </c>
      <c r="D460" s="150" t="s">
        <v>291</v>
      </c>
      <c r="E460" s="151" t="s">
        <v>292</v>
      </c>
      <c r="F460" s="151" t="s">
        <v>293</v>
      </c>
      <c r="G460" s="151" t="s">
        <v>279</v>
      </c>
      <c r="H460" s="151" t="s">
        <v>280</v>
      </c>
      <c r="I460" s="151" t="s">
        <v>294</v>
      </c>
      <c r="J460" s="151" t="s">
        <v>303</v>
      </c>
      <c r="K460" s="151" t="s">
        <v>295</v>
      </c>
      <c r="L460" s="151" t="s">
        <v>281</v>
      </c>
      <c r="M460" s="151" t="s">
        <v>282</v>
      </c>
      <c r="N460" s="151" t="s">
        <v>296</v>
      </c>
      <c r="O460" s="151" t="s">
        <v>297</v>
      </c>
      <c r="P460" s="151" t="s">
        <v>298</v>
      </c>
      <c r="Q460" s="151" t="s">
        <v>284</v>
      </c>
      <c r="R460" s="151" t="s">
        <v>285</v>
      </c>
      <c r="S460" s="151" t="s">
        <v>301</v>
      </c>
      <c r="T460" s="152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341</v>
      </c>
      <c r="E461" s="11" t="s">
        <v>114</v>
      </c>
      <c r="F461" s="11" t="s">
        <v>114</v>
      </c>
      <c r="G461" s="11" t="s">
        <v>114</v>
      </c>
      <c r="H461" s="11" t="s">
        <v>342</v>
      </c>
      <c r="I461" s="11" t="s">
        <v>114</v>
      </c>
      <c r="J461" s="11" t="s">
        <v>114</v>
      </c>
      <c r="K461" s="11" t="s">
        <v>342</v>
      </c>
      <c r="L461" s="11" t="s">
        <v>114</v>
      </c>
      <c r="M461" s="11" t="s">
        <v>342</v>
      </c>
      <c r="N461" s="11" t="s">
        <v>342</v>
      </c>
      <c r="O461" s="11" t="s">
        <v>114</v>
      </c>
      <c r="P461" s="11" t="s">
        <v>341</v>
      </c>
      <c r="Q461" s="11" t="s">
        <v>114</v>
      </c>
      <c r="R461" s="11" t="s">
        <v>342</v>
      </c>
      <c r="S461" s="11" t="s">
        <v>114</v>
      </c>
      <c r="T461" s="152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152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8">
        <v>0.66</v>
      </c>
      <c r="E463" s="228">
        <v>0.62</v>
      </c>
      <c r="F463" s="228">
        <v>0.66100000000000003</v>
      </c>
      <c r="G463" s="228">
        <v>0.67084109999999997</v>
      </c>
      <c r="H463" s="228">
        <v>0.7</v>
      </c>
      <c r="I463" s="228">
        <v>0.67</v>
      </c>
      <c r="J463" s="228">
        <v>0.65</v>
      </c>
      <c r="K463" s="228">
        <v>0.63</v>
      </c>
      <c r="L463" s="228">
        <v>0.62</v>
      </c>
      <c r="M463" s="228">
        <v>0.7</v>
      </c>
      <c r="N463" s="228">
        <v>0.69</v>
      </c>
      <c r="O463" s="228">
        <v>0.6531923641025007</v>
      </c>
      <c r="P463" s="228">
        <v>0.72007102806108314</v>
      </c>
      <c r="Q463" s="228">
        <v>0.67</v>
      </c>
      <c r="R463" s="228">
        <v>0.7</v>
      </c>
      <c r="S463" s="228">
        <v>0.74</v>
      </c>
      <c r="T463" s="205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30">
        <v>1</v>
      </c>
    </row>
    <row r="464" spans="1:65">
      <c r="A464" s="30"/>
      <c r="B464" s="19">
        <v>1</v>
      </c>
      <c r="C464" s="9">
        <v>2</v>
      </c>
      <c r="D464" s="24">
        <v>0.67</v>
      </c>
      <c r="E464" s="24">
        <v>0.62</v>
      </c>
      <c r="F464" s="24">
        <v>0.66299999999999992</v>
      </c>
      <c r="G464" s="24">
        <v>0.67076900000000006</v>
      </c>
      <c r="H464" s="24">
        <v>0.72</v>
      </c>
      <c r="I464" s="24">
        <v>0.68</v>
      </c>
      <c r="J464" s="24">
        <v>0.63</v>
      </c>
      <c r="K464" s="24">
        <v>0.59</v>
      </c>
      <c r="L464" s="24">
        <v>0.63</v>
      </c>
      <c r="M464" s="24">
        <v>0.69</v>
      </c>
      <c r="N464" s="24">
        <v>0.7</v>
      </c>
      <c r="O464" s="24">
        <v>0.65115808876707981</v>
      </c>
      <c r="P464" s="24">
        <v>0.70144971922638089</v>
      </c>
      <c r="Q464" s="24">
        <v>0.67</v>
      </c>
      <c r="R464" s="24">
        <v>0.67</v>
      </c>
      <c r="S464" s="24">
        <v>0.71</v>
      </c>
      <c r="T464" s="205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30">
        <v>24</v>
      </c>
    </row>
    <row r="465" spans="1:65">
      <c r="A465" s="30"/>
      <c r="B465" s="19">
        <v>1</v>
      </c>
      <c r="C465" s="9">
        <v>3</v>
      </c>
      <c r="D465" s="24">
        <v>0.62</v>
      </c>
      <c r="E465" s="24">
        <v>0.62</v>
      </c>
      <c r="F465" s="24">
        <v>0.66499999999999992</v>
      </c>
      <c r="G465" s="24">
        <v>0.6769387</v>
      </c>
      <c r="H465" s="24">
        <v>0.7</v>
      </c>
      <c r="I465" s="24">
        <v>0.69</v>
      </c>
      <c r="J465" s="24">
        <v>0.67</v>
      </c>
      <c r="K465" s="24">
        <v>0.62</v>
      </c>
      <c r="L465" s="24">
        <v>0.61</v>
      </c>
      <c r="M465" s="24">
        <v>0.68</v>
      </c>
      <c r="N465" s="24">
        <v>0.7</v>
      </c>
      <c r="O465" s="24">
        <v>0.64699214874408295</v>
      </c>
      <c r="P465" s="24">
        <v>0.71189795793455024</v>
      </c>
      <c r="Q465" s="233">
        <v>0.49</v>
      </c>
      <c r="R465" s="24">
        <v>0.7</v>
      </c>
      <c r="S465" s="24">
        <v>0.73</v>
      </c>
      <c r="T465" s="205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30">
        <v>16</v>
      </c>
    </row>
    <row r="466" spans="1:65">
      <c r="A466" s="30"/>
      <c r="B466" s="19">
        <v>1</v>
      </c>
      <c r="C466" s="9">
        <v>4</v>
      </c>
      <c r="D466" s="24">
        <v>0.66</v>
      </c>
      <c r="E466" s="24">
        <v>0.64</v>
      </c>
      <c r="F466" s="24">
        <v>0.66899999999999993</v>
      </c>
      <c r="G466" s="24">
        <v>0.67316889999999996</v>
      </c>
      <c r="H466" s="24">
        <v>0.7</v>
      </c>
      <c r="I466" s="24">
        <v>0.68</v>
      </c>
      <c r="J466" s="24">
        <v>0.65</v>
      </c>
      <c r="K466" s="24">
        <v>0.59</v>
      </c>
      <c r="L466" s="24">
        <v>0.63</v>
      </c>
      <c r="M466" s="24">
        <v>0.69</v>
      </c>
      <c r="N466" s="24">
        <v>0.7</v>
      </c>
      <c r="O466" s="24">
        <v>0.65528301239181153</v>
      </c>
      <c r="P466" s="24">
        <v>0.71413280813330793</v>
      </c>
      <c r="Q466" s="24">
        <v>0.67</v>
      </c>
      <c r="R466" s="24">
        <v>0.68</v>
      </c>
      <c r="S466" s="24">
        <v>0.72</v>
      </c>
      <c r="T466" s="205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30">
        <v>0.66846115232199377</v>
      </c>
    </row>
    <row r="467" spans="1:65">
      <c r="A467" s="30"/>
      <c r="B467" s="19">
        <v>1</v>
      </c>
      <c r="C467" s="9">
        <v>5</v>
      </c>
      <c r="D467" s="24">
        <v>0.64</v>
      </c>
      <c r="E467" s="24">
        <v>0.63</v>
      </c>
      <c r="F467" s="24">
        <v>0.65700000000000003</v>
      </c>
      <c r="G467" s="24">
        <v>0.67747430000000008</v>
      </c>
      <c r="H467" s="24">
        <v>0.69</v>
      </c>
      <c r="I467" s="24">
        <v>0.67</v>
      </c>
      <c r="J467" s="24">
        <v>0.64</v>
      </c>
      <c r="K467" s="233">
        <v>0.55000000000000004</v>
      </c>
      <c r="L467" s="24">
        <v>0.62</v>
      </c>
      <c r="M467" s="24">
        <v>0.69</v>
      </c>
      <c r="N467" s="24">
        <v>0.7</v>
      </c>
      <c r="O467" s="24">
        <v>0.63736220784735209</v>
      </c>
      <c r="P467" s="24">
        <v>0.71063385514043087</v>
      </c>
      <c r="Q467" s="24">
        <v>0.66</v>
      </c>
      <c r="R467" s="24">
        <v>0.71</v>
      </c>
      <c r="S467" s="24">
        <v>0.72</v>
      </c>
      <c r="T467" s="205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30">
        <v>63</v>
      </c>
    </row>
    <row r="468" spans="1:65">
      <c r="A468" s="30"/>
      <c r="B468" s="19">
        <v>1</v>
      </c>
      <c r="C468" s="9">
        <v>6</v>
      </c>
      <c r="D468" s="24">
        <v>0.64</v>
      </c>
      <c r="E468" s="24">
        <v>0.62</v>
      </c>
      <c r="F468" s="24">
        <v>0.66200000000000003</v>
      </c>
      <c r="G468" s="24">
        <v>0.6768035</v>
      </c>
      <c r="H468" s="24">
        <v>0.71</v>
      </c>
      <c r="I468" s="24">
        <v>0.69</v>
      </c>
      <c r="J468" s="24">
        <v>0.6</v>
      </c>
      <c r="K468" s="24">
        <v>0.62</v>
      </c>
      <c r="L468" s="24">
        <v>0.61</v>
      </c>
      <c r="M468" s="24">
        <v>0.72</v>
      </c>
      <c r="N468" s="24">
        <v>0.69</v>
      </c>
      <c r="O468" s="24">
        <v>0.64124471291244767</v>
      </c>
      <c r="P468" s="24">
        <v>0.71585721965037863</v>
      </c>
      <c r="Q468" s="24">
        <v>0.66</v>
      </c>
      <c r="R468" s="24">
        <v>0.68</v>
      </c>
      <c r="S468" s="24"/>
      <c r="T468" s="205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30"/>
      <c r="B469" s="20" t="s">
        <v>256</v>
      </c>
      <c r="C469" s="12"/>
      <c r="D469" s="232">
        <v>0.64833333333333343</v>
      </c>
      <c r="E469" s="232">
        <v>0.625</v>
      </c>
      <c r="F469" s="232">
        <v>0.66283333333333327</v>
      </c>
      <c r="G469" s="232">
        <v>0.67433258333333335</v>
      </c>
      <c r="H469" s="232">
        <v>0.70333333333333348</v>
      </c>
      <c r="I469" s="232">
        <v>0.68</v>
      </c>
      <c r="J469" s="232">
        <v>0.64</v>
      </c>
      <c r="K469" s="232">
        <v>0.6</v>
      </c>
      <c r="L469" s="232">
        <v>0.62</v>
      </c>
      <c r="M469" s="232">
        <v>0.69499999999999995</v>
      </c>
      <c r="N469" s="232">
        <v>0.69666666666666666</v>
      </c>
      <c r="O469" s="232">
        <v>0.64753875579421238</v>
      </c>
      <c r="P469" s="232">
        <v>0.71234043135768876</v>
      </c>
      <c r="Q469" s="232">
        <v>0.63666666666666671</v>
      </c>
      <c r="R469" s="232">
        <v>0.69000000000000006</v>
      </c>
      <c r="S469" s="232">
        <v>0.72399999999999987</v>
      </c>
      <c r="T469" s="205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30"/>
      <c r="B470" s="3" t="s">
        <v>257</v>
      </c>
      <c r="C470" s="29"/>
      <c r="D470" s="24">
        <v>0.65</v>
      </c>
      <c r="E470" s="24">
        <v>0.62</v>
      </c>
      <c r="F470" s="24">
        <v>0.66249999999999998</v>
      </c>
      <c r="G470" s="24">
        <v>0.67498619999999998</v>
      </c>
      <c r="H470" s="24">
        <v>0.7</v>
      </c>
      <c r="I470" s="24">
        <v>0.68</v>
      </c>
      <c r="J470" s="24">
        <v>0.64500000000000002</v>
      </c>
      <c r="K470" s="24">
        <v>0.60499999999999998</v>
      </c>
      <c r="L470" s="24">
        <v>0.62</v>
      </c>
      <c r="M470" s="24">
        <v>0.69</v>
      </c>
      <c r="N470" s="24">
        <v>0.7</v>
      </c>
      <c r="O470" s="24">
        <v>0.64907511875558144</v>
      </c>
      <c r="P470" s="24">
        <v>0.71301538303392908</v>
      </c>
      <c r="Q470" s="24">
        <v>0.66500000000000004</v>
      </c>
      <c r="R470" s="24">
        <v>0.69</v>
      </c>
      <c r="S470" s="24">
        <v>0.72</v>
      </c>
      <c r="T470" s="205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3" t="s">
        <v>258</v>
      </c>
      <c r="C471" s="29"/>
      <c r="D471" s="24">
        <v>1.8348478592697198E-2</v>
      </c>
      <c r="E471" s="24">
        <v>8.3666002653407633E-3</v>
      </c>
      <c r="F471" s="24">
        <v>4.0207793606048961E-3</v>
      </c>
      <c r="G471" s="24">
        <v>3.1308592369614385E-3</v>
      </c>
      <c r="H471" s="24">
        <v>1.0327955589886454E-2</v>
      </c>
      <c r="I471" s="24">
        <v>8.9442719099991179E-3</v>
      </c>
      <c r="J471" s="24">
        <v>2.3664319132398488E-2</v>
      </c>
      <c r="K471" s="24">
        <v>2.9664793948382642E-2</v>
      </c>
      <c r="L471" s="24">
        <v>8.9442719099991665E-3</v>
      </c>
      <c r="M471" s="24">
        <v>1.378404875209021E-2</v>
      </c>
      <c r="N471" s="24">
        <v>5.1639777949432268E-3</v>
      </c>
      <c r="O471" s="24">
        <v>7.0499964751903335E-3</v>
      </c>
      <c r="P471" s="24">
        <v>6.2778712257328473E-3</v>
      </c>
      <c r="Q471" s="24">
        <v>7.2018516137633853E-2</v>
      </c>
      <c r="R471" s="24">
        <v>1.5491933384829624E-2</v>
      </c>
      <c r="S471" s="24">
        <v>1.1401754250991389E-2</v>
      </c>
      <c r="T471" s="205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86</v>
      </c>
      <c r="C472" s="29"/>
      <c r="D472" s="13">
        <v>2.8300995258658913E-2</v>
      </c>
      <c r="E472" s="13">
        <v>1.3386560424545221E-2</v>
      </c>
      <c r="F472" s="13">
        <v>6.0660488216317272E-3</v>
      </c>
      <c r="G472" s="13">
        <v>4.6429007204206304E-3</v>
      </c>
      <c r="H472" s="13">
        <v>1.4684297047231922E-2</v>
      </c>
      <c r="I472" s="13">
        <v>1.3153341044116348E-2</v>
      </c>
      <c r="J472" s="13">
        <v>3.6975498644372634E-2</v>
      </c>
      <c r="K472" s="13">
        <v>4.9441323247304401E-2</v>
      </c>
      <c r="L472" s="13">
        <v>1.4426245016127688E-2</v>
      </c>
      <c r="M472" s="13">
        <v>1.9833163672072246E-2</v>
      </c>
      <c r="N472" s="13">
        <v>7.4124083181003261E-3</v>
      </c>
      <c r="O472" s="13">
        <v>1.088737378590328E-2</v>
      </c>
      <c r="P472" s="13">
        <v>8.8130210632120197E-3</v>
      </c>
      <c r="Q472" s="13">
        <v>0.113118088174294</v>
      </c>
      <c r="R472" s="13">
        <v>2.2452077369318296E-2</v>
      </c>
      <c r="S472" s="13">
        <v>1.5748279352198056E-2</v>
      </c>
      <c r="T472" s="152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259</v>
      </c>
      <c r="C473" s="29"/>
      <c r="D473" s="13">
        <v>-3.011067871146067E-2</v>
      </c>
      <c r="E473" s="13">
        <v>-6.50167211228736E-2</v>
      </c>
      <c r="F473" s="13">
        <v>-8.4190666415115967E-3</v>
      </c>
      <c r="G473" s="13">
        <v>8.7835037098928925E-3</v>
      </c>
      <c r="H473" s="13">
        <v>5.2167849829726443E-2</v>
      </c>
      <c r="I473" s="13">
        <v>1.7261807418313735E-2</v>
      </c>
      <c r="J473" s="13">
        <v>-4.2577122429822478E-2</v>
      </c>
      <c r="K473" s="13">
        <v>-0.10241605227795869</v>
      </c>
      <c r="L473" s="13">
        <v>-7.2496587353890529E-2</v>
      </c>
      <c r="M473" s="13">
        <v>3.9701406111364523E-2</v>
      </c>
      <c r="N473" s="13">
        <v>4.2194694855036907E-2</v>
      </c>
      <c r="O473" s="13">
        <v>-3.1299345452019955E-2</v>
      </c>
      <c r="P473" s="13">
        <v>6.5642227500093631E-2</v>
      </c>
      <c r="Q473" s="13">
        <v>-4.7563699917167135E-2</v>
      </c>
      <c r="R473" s="13">
        <v>3.2221539880347594E-2</v>
      </c>
      <c r="S473" s="13">
        <v>8.3084630251263114E-2</v>
      </c>
      <c r="T473" s="152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260</v>
      </c>
      <c r="C474" s="47"/>
      <c r="D474" s="45">
        <v>0.48</v>
      </c>
      <c r="E474" s="45">
        <v>1.04</v>
      </c>
      <c r="F474" s="45">
        <v>0.14000000000000001</v>
      </c>
      <c r="G474" s="45">
        <v>0.14000000000000001</v>
      </c>
      <c r="H474" s="45">
        <v>0.83</v>
      </c>
      <c r="I474" s="45">
        <v>0.27</v>
      </c>
      <c r="J474" s="45">
        <v>0.68</v>
      </c>
      <c r="K474" s="45">
        <v>1.63</v>
      </c>
      <c r="L474" s="45">
        <v>1.1599999999999999</v>
      </c>
      <c r="M474" s="45">
        <v>0.63</v>
      </c>
      <c r="N474" s="45">
        <v>0.67</v>
      </c>
      <c r="O474" s="45">
        <v>0.5</v>
      </c>
      <c r="P474" s="45">
        <v>1.04</v>
      </c>
      <c r="Q474" s="45">
        <v>0.76</v>
      </c>
      <c r="R474" s="45">
        <v>0.51</v>
      </c>
      <c r="S474" s="45">
        <v>1.32</v>
      </c>
      <c r="T474" s="152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BM475" s="55"/>
    </row>
    <row r="476" spans="1:65" ht="15">
      <c r="B476" s="8" t="s">
        <v>597</v>
      </c>
      <c r="BM476" s="28" t="s">
        <v>66</v>
      </c>
    </row>
    <row r="477" spans="1:65" ht="15">
      <c r="A477" s="25" t="s">
        <v>17</v>
      </c>
      <c r="B477" s="18" t="s">
        <v>111</v>
      </c>
      <c r="C477" s="15" t="s">
        <v>112</v>
      </c>
      <c r="D477" s="16" t="s">
        <v>233</v>
      </c>
      <c r="E477" s="17" t="s">
        <v>233</v>
      </c>
      <c r="F477" s="17" t="s">
        <v>233</v>
      </c>
      <c r="G477" s="17" t="s">
        <v>233</v>
      </c>
      <c r="H477" s="17" t="s">
        <v>233</v>
      </c>
      <c r="I477" s="17" t="s">
        <v>233</v>
      </c>
      <c r="J477" s="17" t="s">
        <v>233</v>
      </c>
      <c r="K477" s="17" t="s">
        <v>233</v>
      </c>
      <c r="L477" s="17" t="s">
        <v>233</v>
      </c>
      <c r="M477" s="17" t="s">
        <v>233</v>
      </c>
      <c r="N477" s="17" t="s">
        <v>233</v>
      </c>
      <c r="O477" s="152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234</v>
      </c>
      <c r="C478" s="9" t="s">
        <v>234</v>
      </c>
      <c r="D478" s="150" t="s">
        <v>291</v>
      </c>
      <c r="E478" s="151" t="s">
        <v>292</v>
      </c>
      <c r="F478" s="151" t="s">
        <v>279</v>
      </c>
      <c r="G478" s="151" t="s">
        <v>280</v>
      </c>
      <c r="H478" s="151" t="s">
        <v>294</v>
      </c>
      <c r="I478" s="151" t="s">
        <v>295</v>
      </c>
      <c r="J478" s="151" t="s">
        <v>281</v>
      </c>
      <c r="K478" s="151" t="s">
        <v>282</v>
      </c>
      <c r="L478" s="151" t="s">
        <v>296</v>
      </c>
      <c r="M478" s="151" t="s">
        <v>298</v>
      </c>
      <c r="N478" s="151" t="s">
        <v>285</v>
      </c>
      <c r="O478" s="152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341</v>
      </c>
      <c r="E479" s="11" t="s">
        <v>341</v>
      </c>
      <c r="F479" s="11" t="s">
        <v>114</v>
      </c>
      <c r="G479" s="11" t="s">
        <v>342</v>
      </c>
      <c r="H479" s="11" t="s">
        <v>114</v>
      </c>
      <c r="I479" s="11" t="s">
        <v>342</v>
      </c>
      <c r="J479" s="11" t="s">
        <v>114</v>
      </c>
      <c r="K479" s="11" t="s">
        <v>342</v>
      </c>
      <c r="L479" s="11" t="s">
        <v>342</v>
      </c>
      <c r="M479" s="11" t="s">
        <v>341</v>
      </c>
      <c r="N479" s="11" t="s">
        <v>342</v>
      </c>
      <c r="O479" s="152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152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07">
        <v>10</v>
      </c>
      <c r="E481" s="207">
        <v>10.9</v>
      </c>
      <c r="F481" s="207">
        <v>9.75</v>
      </c>
      <c r="G481" s="207">
        <v>11</v>
      </c>
      <c r="H481" s="208">
        <v>10</v>
      </c>
      <c r="I481" s="207">
        <v>8.8000000000000007</v>
      </c>
      <c r="J481" s="208">
        <v>8</v>
      </c>
      <c r="K481" s="207">
        <v>11.3</v>
      </c>
      <c r="L481" s="208">
        <v>16</v>
      </c>
      <c r="M481" s="207">
        <v>10.316265097223786</v>
      </c>
      <c r="N481" s="207">
        <v>10.8</v>
      </c>
      <c r="O481" s="209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1">
        <v>1</v>
      </c>
    </row>
    <row r="482" spans="1:65">
      <c r="A482" s="30"/>
      <c r="B482" s="19">
        <v>1</v>
      </c>
      <c r="C482" s="9">
        <v>2</v>
      </c>
      <c r="D482" s="212">
        <v>8.9</v>
      </c>
      <c r="E482" s="212">
        <v>11.1</v>
      </c>
      <c r="F482" s="212">
        <v>9.9600000000000009</v>
      </c>
      <c r="G482" s="212">
        <v>10.6</v>
      </c>
      <c r="H482" s="213">
        <v>10</v>
      </c>
      <c r="I482" s="212">
        <v>9.6999999999999993</v>
      </c>
      <c r="J482" s="213">
        <v>9</v>
      </c>
      <c r="K482" s="212">
        <v>10.3</v>
      </c>
      <c r="L482" s="213">
        <v>16</v>
      </c>
      <c r="M482" s="212">
        <v>9.9706338784165869</v>
      </c>
      <c r="N482" s="212">
        <v>10.4</v>
      </c>
      <c r="O482" s="209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25</v>
      </c>
    </row>
    <row r="483" spans="1:65">
      <c r="A483" s="30"/>
      <c r="B483" s="19">
        <v>1</v>
      </c>
      <c r="C483" s="9">
        <v>3</v>
      </c>
      <c r="D483" s="212">
        <v>8.9</v>
      </c>
      <c r="E483" s="212">
        <v>10.8</v>
      </c>
      <c r="F483" s="212">
        <v>9.8000000000000007</v>
      </c>
      <c r="G483" s="212">
        <v>11.2</v>
      </c>
      <c r="H483" s="213">
        <v>10</v>
      </c>
      <c r="I483" s="212">
        <v>10</v>
      </c>
      <c r="J483" s="213">
        <v>9</v>
      </c>
      <c r="K483" s="212">
        <v>10.5</v>
      </c>
      <c r="L483" s="213">
        <v>17</v>
      </c>
      <c r="M483" s="212">
        <v>9.9278398882098244</v>
      </c>
      <c r="N483" s="212">
        <v>10.199999999999999</v>
      </c>
      <c r="O483" s="209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>
        <v>16</v>
      </c>
    </row>
    <row r="484" spans="1:65">
      <c r="A484" s="30"/>
      <c r="B484" s="19">
        <v>1</v>
      </c>
      <c r="C484" s="9">
        <v>4</v>
      </c>
      <c r="D484" s="212">
        <v>9.1999999999999993</v>
      </c>
      <c r="E484" s="212">
        <v>10.8</v>
      </c>
      <c r="F484" s="212">
        <v>9.82</v>
      </c>
      <c r="G484" s="212">
        <v>10.199999999999999</v>
      </c>
      <c r="H484" s="213">
        <v>10</v>
      </c>
      <c r="I484" s="212">
        <v>9.5</v>
      </c>
      <c r="J484" s="213">
        <v>8</v>
      </c>
      <c r="K484" s="212">
        <v>11.6</v>
      </c>
      <c r="L484" s="213">
        <v>16</v>
      </c>
      <c r="M484" s="212">
        <v>10.326262519023629</v>
      </c>
      <c r="N484" s="212">
        <v>10.3</v>
      </c>
      <c r="O484" s="209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10.221247804151242</v>
      </c>
    </row>
    <row r="485" spans="1:65">
      <c r="A485" s="30"/>
      <c r="B485" s="19">
        <v>1</v>
      </c>
      <c r="C485" s="9">
        <v>5</v>
      </c>
      <c r="D485" s="212">
        <v>8.8000000000000007</v>
      </c>
      <c r="E485" s="212">
        <v>10.9</v>
      </c>
      <c r="F485" s="212">
        <v>9.8000000000000007</v>
      </c>
      <c r="G485" s="212">
        <v>10.6</v>
      </c>
      <c r="H485" s="213">
        <v>10</v>
      </c>
      <c r="I485" s="212">
        <v>9.9</v>
      </c>
      <c r="J485" s="213">
        <v>8</v>
      </c>
      <c r="K485" s="212">
        <v>10.8</v>
      </c>
      <c r="L485" s="213">
        <v>16</v>
      </c>
      <c r="M485" s="212">
        <v>10.251027256732678</v>
      </c>
      <c r="N485" s="212">
        <v>10.1</v>
      </c>
      <c r="O485" s="209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64</v>
      </c>
    </row>
    <row r="486" spans="1:65">
      <c r="A486" s="30"/>
      <c r="B486" s="19">
        <v>1</v>
      </c>
      <c r="C486" s="9">
        <v>6</v>
      </c>
      <c r="D486" s="212">
        <v>9.6999999999999993</v>
      </c>
      <c r="E486" s="212">
        <v>11</v>
      </c>
      <c r="F486" s="212">
        <v>9.69</v>
      </c>
      <c r="G486" s="212">
        <v>11</v>
      </c>
      <c r="H486" s="213">
        <v>10</v>
      </c>
      <c r="I486" s="212">
        <v>9.1999999999999993</v>
      </c>
      <c r="J486" s="213">
        <v>8</v>
      </c>
      <c r="K486" s="212">
        <v>11.1</v>
      </c>
      <c r="L486" s="213">
        <v>16</v>
      </c>
      <c r="M486" s="212">
        <v>10.207865959653118</v>
      </c>
      <c r="N486" s="212">
        <v>10.7</v>
      </c>
      <c r="O486" s="209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4"/>
    </row>
    <row r="487" spans="1:65">
      <c r="A487" s="30"/>
      <c r="B487" s="20" t="s">
        <v>256</v>
      </c>
      <c r="C487" s="12"/>
      <c r="D487" s="215">
        <v>9.25</v>
      </c>
      <c r="E487" s="215">
        <v>10.916666666666666</v>
      </c>
      <c r="F487" s="215">
        <v>9.8033333333333328</v>
      </c>
      <c r="G487" s="215">
        <v>10.766666666666666</v>
      </c>
      <c r="H487" s="215">
        <v>10</v>
      </c>
      <c r="I487" s="215">
        <v>9.5166666666666657</v>
      </c>
      <c r="J487" s="215">
        <v>8.3333333333333339</v>
      </c>
      <c r="K487" s="215">
        <v>10.933333333333332</v>
      </c>
      <c r="L487" s="215">
        <v>16.166666666666668</v>
      </c>
      <c r="M487" s="215">
        <v>10.166649099876604</v>
      </c>
      <c r="N487" s="215">
        <v>10.416666666666666</v>
      </c>
      <c r="O487" s="209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4"/>
    </row>
    <row r="488" spans="1:65">
      <c r="A488" s="30"/>
      <c r="B488" s="3" t="s">
        <v>257</v>
      </c>
      <c r="C488" s="29"/>
      <c r="D488" s="212">
        <v>9.0500000000000007</v>
      </c>
      <c r="E488" s="212">
        <v>10.9</v>
      </c>
      <c r="F488" s="212">
        <v>9.8000000000000007</v>
      </c>
      <c r="G488" s="212">
        <v>10.8</v>
      </c>
      <c r="H488" s="212">
        <v>10</v>
      </c>
      <c r="I488" s="212">
        <v>9.6</v>
      </c>
      <c r="J488" s="212">
        <v>8</v>
      </c>
      <c r="K488" s="212">
        <v>10.95</v>
      </c>
      <c r="L488" s="212">
        <v>16</v>
      </c>
      <c r="M488" s="212">
        <v>10.229446608192898</v>
      </c>
      <c r="N488" s="212">
        <v>10.350000000000001</v>
      </c>
      <c r="O488" s="209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4"/>
    </row>
    <row r="489" spans="1:65">
      <c r="A489" s="30"/>
      <c r="B489" s="3" t="s">
        <v>258</v>
      </c>
      <c r="C489" s="29"/>
      <c r="D489" s="24">
        <v>0.4929503017546491</v>
      </c>
      <c r="E489" s="24">
        <v>0.1169045194450008</v>
      </c>
      <c r="F489" s="24">
        <v>9.0037029419382464E-2</v>
      </c>
      <c r="G489" s="24">
        <v>0.36696957185394374</v>
      </c>
      <c r="H489" s="24">
        <v>0</v>
      </c>
      <c r="I489" s="24">
        <v>0.45350486950711622</v>
      </c>
      <c r="J489" s="24">
        <v>0.51639777949432231</v>
      </c>
      <c r="K489" s="24">
        <v>0.49261208538429752</v>
      </c>
      <c r="L489" s="24">
        <v>0.40824829046386296</v>
      </c>
      <c r="M489" s="24">
        <v>0.17443147636776413</v>
      </c>
      <c r="N489" s="24">
        <v>0.27868739954771327</v>
      </c>
      <c r="O489" s="152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5.3291924514016119E-2</v>
      </c>
      <c r="E490" s="13">
        <v>1.0708810941526791E-2</v>
      </c>
      <c r="F490" s="13">
        <v>9.1843280604606403E-3</v>
      </c>
      <c r="G490" s="13">
        <v>3.4083861162904995E-2</v>
      </c>
      <c r="H490" s="13">
        <v>0</v>
      </c>
      <c r="I490" s="13">
        <v>4.7653751611956174E-2</v>
      </c>
      <c r="J490" s="13">
        <v>6.196773353931867E-2</v>
      </c>
      <c r="K490" s="13">
        <v>4.5055983419295509E-2</v>
      </c>
      <c r="L490" s="13">
        <v>2.5252471575084305E-2</v>
      </c>
      <c r="M490" s="13">
        <v>1.7157224042470519E-2</v>
      </c>
      <c r="N490" s="13">
        <v>2.6753990356580475E-2</v>
      </c>
      <c r="O490" s="152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259</v>
      </c>
      <c r="C491" s="29"/>
      <c r="D491" s="13">
        <v>-9.5022430016497683E-2</v>
      </c>
      <c r="E491" s="13">
        <v>6.8036591602151475E-2</v>
      </c>
      <c r="F491" s="13">
        <v>-4.0886834839106156E-2</v>
      </c>
      <c r="G491" s="13">
        <v>5.336127965647286E-2</v>
      </c>
      <c r="H491" s="13">
        <v>-2.1645870288105606E-2</v>
      </c>
      <c r="I491" s="13">
        <v>-6.8932986557513898E-2</v>
      </c>
      <c r="J491" s="13">
        <v>-0.18470489190675454</v>
      </c>
      <c r="K491" s="13">
        <v>6.9667181818337864E-2</v>
      </c>
      <c r="L491" s="13">
        <v>0.58167250970089612</v>
      </c>
      <c r="M491" s="13">
        <v>-5.3416867804009227E-3</v>
      </c>
      <c r="N491" s="13">
        <v>1.9118885116556683E-2</v>
      </c>
      <c r="O491" s="15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260</v>
      </c>
      <c r="C492" s="47"/>
      <c r="D492" s="45">
        <v>1.26</v>
      </c>
      <c r="E492" s="45">
        <v>0.76</v>
      </c>
      <c r="F492" s="45">
        <v>0.59</v>
      </c>
      <c r="G492" s="45">
        <v>0.57999999999999996</v>
      </c>
      <c r="H492" s="45" t="s">
        <v>270</v>
      </c>
      <c r="I492" s="45">
        <v>0.94</v>
      </c>
      <c r="J492" s="45" t="s">
        <v>270</v>
      </c>
      <c r="K492" s="45">
        <v>0.78</v>
      </c>
      <c r="L492" s="45" t="s">
        <v>270</v>
      </c>
      <c r="M492" s="45">
        <v>0.15</v>
      </c>
      <c r="N492" s="45">
        <v>0.15</v>
      </c>
      <c r="O492" s="15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155" t="s">
        <v>350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BM493" s="55"/>
    </row>
    <row r="494" spans="1:65">
      <c r="BM494" s="55"/>
    </row>
    <row r="495" spans="1:65" ht="15">
      <c r="B495" s="8" t="s">
        <v>598</v>
      </c>
      <c r="BM495" s="28" t="s">
        <v>66</v>
      </c>
    </row>
    <row r="496" spans="1:65" ht="15">
      <c r="A496" s="25" t="s">
        <v>20</v>
      </c>
      <c r="B496" s="18" t="s">
        <v>111</v>
      </c>
      <c r="C496" s="15" t="s">
        <v>112</v>
      </c>
      <c r="D496" s="16" t="s">
        <v>233</v>
      </c>
      <c r="E496" s="17" t="s">
        <v>233</v>
      </c>
      <c r="F496" s="17" t="s">
        <v>233</v>
      </c>
      <c r="G496" s="17" t="s">
        <v>233</v>
      </c>
      <c r="H496" s="17" t="s">
        <v>233</v>
      </c>
      <c r="I496" s="17" t="s">
        <v>233</v>
      </c>
      <c r="J496" s="17" t="s">
        <v>233</v>
      </c>
      <c r="K496" s="17" t="s">
        <v>233</v>
      </c>
      <c r="L496" s="17" t="s">
        <v>233</v>
      </c>
      <c r="M496" s="17" t="s">
        <v>233</v>
      </c>
      <c r="N496" s="17" t="s">
        <v>233</v>
      </c>
      <c r="O496" s="17" t="s">
        <v>233</v>
      </c>
      <c r="P496" s="17" t="s">
        <v>233</v>
      </c>
      <c r="Q496" s="17" t="s">
        <v>233</v>
      </c>
      <c r="R496" s="17" t="s">
        <v>233</v>
      </c>
      <c r="S496" s="152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234</v>
      </c>
      <c r="C497" s="9" t="s">
        <v>234</v>
      </c>
      <c r="D497" s="150" t="s">
        <v>291</v>
      </c>
      <c r="E497" s="151" t="s">
        <v>292</v>
      </c>
      <c r="F497" s="151" t="s">
        <v>293</v>
      </c>
      <c r="G497" s="151" t="s">
        <v>279</v>
      </c>
      <c r="H497" s="151" t="s">
        <v>280</v>
      </c>
      <c r="I497" s="151" t="s">
        <v>294</v>
      </c>
      <c r="J497" s="151" t="s">
        <v>303</v>
      </c>
      <c r="K497" s="151" t="s">
        <v>295</v>
      </c>
      <c r="L497" s="151" t="s">
        <v>281</v>
      </c>
      <c r="M497" s="151" t="s">
        <v>282</v>
      </c>
      <c r="N497" s="151" t="s">
        <v>296</v>
      </c>
      <c r="O497" s="151" t="s">
        <v>297</v>
      </c>
      <c r="P497" s="151" t="s">
        <v>298</v>
      </c>
      <c r="Q497" s="151" t="s">
        <v>284</v>
      </c>
      <c r="R497" s="151" t="s">
        <v>285</v>
      </c>
      <c r="S497" s="152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341</v>
      </c>
      <c r="E498" s="11" t="s">
        <v>341</v>
      </c>
      <c r="F498" s="11" t="s">
        <v>341</v>
      </c>
      <c r="G498" s="11" t="s">
        <v>341</v>
      </c>
      <c r="H498" s="11" t="s">
        <v>342</v>
      </c>
      <c r="I498" s="11" t="s">
        <v>114</v>
      </c>
      <c r="J498" s="11" t="s">
        <v>114</v>
      </c>
      <c r="K498" s="11" t="s">
        <v>342</v>
      </c>
      <c r="L498" s="11" t="s">
        <v>114</v>
      </c>
      <c r="M498" s="11" t="s">
        <v>342</v>
      </c>
      <c r="N498" s="11" t="s">
        <v>342</v>
      </c>
      <c r="O498" s="11" t="s">
        <v>114</v>
      </c>
      <c r="P498" s="11" t="s">
        <v>341</v>
      </c>
      <c r="Q498" s="11" t="s">
        <v>114</v>
      </c>
      <c r="R498" s="11" t="s">
        <v>342</v>
      </c>
      <c r="S498" s="152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152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07">
        <v>24.8</v>
      </c>
      <c r="E500" s="207">
        <v>24</v>
      </c>
      <c r="F500" s="207">
        <v>24</v>
      </c>
      <c r="G500" s="207">
        <v>24.103300000000004</v>
      </c>
      <c r="H500" s="207">
        <v>25.4</v>
      </c>
      <c r="I500" s="208">
        <v>30</v>
      </c>
      <c r="J500" s="208" t="s">
        <v>95</v>
      </c>
      <c r="K500" s="207">
        <v>22</v>
      </c>
      <c r="L500" s="207">
        <v>22</v>
      </c>
      <c r="M500" s="208">
        <v>20</v>
      </c>
      <c r="N500" s="207">
        <v>23.8</v>
      </c>
      <c r="O500" s="207">
        <v>23.785367687076175</v>
      </c>
      <c r="P500" s="207">
        <v>22.238195349334905</v>
      </c>
      <c r="Q500" s="208" t="s">
        <v>95</v>
      </c>
      <c r="R500" s="207">
        <v>25</v>
      </c>
      <c r="S500" s="209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  <c r="BI500" s="210"/>
      <c r="BJ500" s="210"/>
      <c r="BK500" s="210"/>
      <c r="BL500" s="210"/>
      <c r="BM500" s="211">
        <v>1</v>
      </c>
    </row>
    <row r="501" spans="1:65">
      <c r="A501" s="30"/>
      <c r="B501" s="19">
        <v>1</v>
      </c>
      <c r="C501" s="9">
        <v>2</v>
      </c>
      <c r="D501" s="212">
        <v>21.1</v>
      </c>
      <c r="E501" s="212">
        <v>24</v>
      </c>
      <c r="F501" s="212">
        <v>24</v>
      </c>
      <c r="G501" s="212">
        <v>23.596200000000007</v>
      </c>
      <c r="H501" s="212">
        <v>25.7</v>
      </c>
      <c r="I501" s="213">
        <v>30</v>
      </c>
      <c r="J501" s="213" t="s">
        <v>95</v>
      </c>
      <c r="K501" s="212">
        <v>23</v>
      </c>
      <c r="L501" s="212">
        <v>24</v>
      </c>
      <c r="M501" s="213">
        <v>19.399999999999999</v>
      </c>
      <c r="N501" s="212">
        <v>23.9</v>
      </c>
      <c r="O501" s="212">
        <v>22.252169205643504</v>
      </c>
      <c r="P501" s="212">
        <v>21.718531203642446</v>
      </c>
      <c r="Q501" s="213" t="s">
        <v>95</v>
      </c>
      <c r="R501" s="212">
        <v>24.2</v>
      </c>
      <c r="S501" s="209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  <c r="BI501" s="210"/>
      <c r="BJ501" s="210"/>
      <c r="BK501" s="210"/>
      <c r="BL501" s="210"/>
      <c r="BM501" s="211">
        <v>26</v>
      </c>
    </row>
    <row r="502" spans="1:65">
      <c r="A502" s="30"/>
      <c r="B502" s="19">
        <v>1</v>
      </c>
      <c r="C502" s="9">
        <v>3</v>
      </c>
      <c r="D502" s="212">
        <v>20.7</v>
      </c>
      <c r="E502" s="212">
        <v>24</v>
      </c>
      <c r="F502" s="212">
        <v>24.8</v>
      </c>
      <c r="G502" s="212">
        <v>25.089099999999998</v>
      </c>
      <c r="H502" s="212">
        <v>25.9</v>
      </c>
      <c r="I502" s="213">
        <v>30</v>
      </c>
      <c r="J502" s="213" t="s">
        <v>95</v>
      </c>
      <c r="K502" s="212">
        <v>22</v>
      </c>
      <c r="L502" s="212">
        <v>23</v>
      </c>
      <c r="M502" s="213">
        <v>18.899999999999999</v>
      </c>
      <c r="N502" s="212">
        <v>23.6</v>
      </c>
      <c r="O502" s="212">
        <v>23.694713240288007</v>
      </c>
      <c r="P502" s="212">
        <v>21.98171547039945</v>
      </c>
      <c r="Q502" s="213" t="s">
        <v>95</v>
      </c>
      <c r="R502" s="212">
        <v>25</v>
      </c>
      <c r="S502" s="209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  <c r="BI502" s="210"/>
      <c r="BJ502" s="210"/>
      <c r="BK502" s="210"/>
      <c r="BL502" s="210"/>
      <c r="BM502" s="211">
        <v>16</v>
      </c>
    </row>
    <row r="503" spans="1:65">
      <c r="A503" s="30"/>
      <c r="B503" s="19">
        <v>1</v>
      </c>
      <c r="C503" s="9">
        <v>4</v>
      </c>
      <c r="D503" s="212">
        <v>22.5</v>
      </c>
      <c r="E503" s="212">
        <v>24</v>
      </c>
      <c r="F503" s="212">
        <v>24.4</v>
      </c>
      <c r="G503" s="212">
        <v>25.219800000000003</v>
      </c>
      <c r="H503" s="212">
        <v>25</v>
      </c>
      <c r="I503" s="213">
        <v>30</v>
      </c>
      <c r="J503" s="213" t="s">
        <v>95</v>
      </c>
      <c r="K503" s="212">
        <v>23</v>
      </c>
      <c r="L503" s="212">
        <v>24</v>
      </c>
      <c r="M503" s="213">
        <v>19.600000000000001</v>
      </c>
      <c r="N503" s="212">
        <v>24.2</v>
      </c>
      <c r="O503" s="212">
        <v>23.127122687550205</v>
      </c>
      <c r="P503" s="212">
        <v>22.265012932790384</v>
      </c>
      <c r="Q503" s="213" t="s">
        <v>95</v>
      </c>
      <c r="R503" s="212">
        <v>24.4</v>
      </c>
      <c r="S503" s="209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1">
        <v>23.666024930074499</v>
      </c>
    </row>
    <row r="504" spans="1:65">
      <c r="A504" s="30"/>
      <c r="B504" s="19">
        <v>1</v>
      </c>
      <c r="C504" s="9">
        <v>5</v>
      </c>
      <c r="D504" s="212">
        <v>21.8</v>
      </c>
      <c r="E504" s="212">
        <v>24</v>
      </c>
      <c r="F504" s="212">
        <v>24.7</v>
      </c>
      <c r="G504" s="212">
        <v>23.944600000000001</v>
      </c>
      <c r="H504" s="212">
        <v>25.2</v>
      </c>
      <c r="I504" s="213">
        <v>30</v>
      </c>
      <c r="J504" s="213" t="s">
        <v>95</v>
      </c>
      <c r="K504" s="212">
        <v>23</v>
      </c>
      <c r="L504" s="212">
        <v>23</v>
      </c>
      <c r="M504" s="213">
        <v>19.3</v>
      </c>
      <c r="N504" s="212">
        <v>23.1</v>
      </c>
      <c r="O504" s="212">
        <v>23.416547829093535</v>
      </c>
      <c r="P504" s="212">
        <v>22.227904293320087</v>
      </c>
      <c r="Q504" s="213" t="s">
        <v>95</v>
      </c>
      <c r="R504" s="212">
        <v>25.5</v>
      </c>
      <c r="S504" s="209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1">
        <v>65</v>
      </c>
    </row>
    <row r="505" spans="1:65">
      <c r="A505" s="30"/>
      <c r="B505" s="19">
        <v>1</v>
      </c>
      <c r="C505" s="9">
        <v>6</v>
      </c>
      <c r="D505" s="212">
        <v>23.6</v>
      </c>
      <c r="E505" s="212">
        <v>24</v>
      </c>
      <c r="F505" s="212">
        <v>24.3</v>
      </c>
      <c r="G505" s="212">
        <v>25.422200000000004</v>
      </c>
      <c r="H505" s="212">
        <v>25.7</v>
      </c>
      <c r="I505" s="213">
        <v>30</v>
      </c>
      <c r="J505" s="213" t="s">
        <v>95</v>
      </c>
      <c r="K505" s="212">
        <v>23</v>
      </c>
      <c r="L505" s="212">
        <v>23</v>
      </c>
      <c r="M505" s="213">
        <v>19.2</v>
      </c>
      <c r="N505" s="212">
        <v>23.4</v>
      </c>
      <c r="O505" s="212">
        <v>22.564556312701804</v>
      </c>
      <c r="P505" s="212">
        <v>22.310609173076344</v>
      </c>
      <c r="Q505" s="213" t="s">
        <v>95</v>
      </c>
      <c r="R505" s="212">
        <v>24.3</v>
      </c>
      <c r="S505" s="209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4"/>
    </row>
    <row r="506" spans="1:65">
      <c r="A506" s="30"/>
      <c r="B506" s="20" t="s">
        <v>256</v>
      </c>
      <c r="C506" s="12"/>
      <c r="D506" s="215">
        <v>22.416666666666668</v>
      </c>
      <c r="E506" s="215">
        <v>24</v>
      </c>
      <c r="F506" s="215">
        <v>24.366666666666664</v>
      </c>
      <c r="G506" s="215">
        <v>24.562533333333338</v>
      </c>
      <c r="H506" s="215">
        <v>25.483333333333334</v>
      </c>
      <c r="I506" s="215">
        <v>30</v>
      </c>
      <c r="J506" s="215" t="s">
        <v>675</v>
      </c>
      <c r="K506" s="215">
        <v>22.666666666666668</v>
      </c>
      <c r="L506" s="215">
        <v>23.166666666666668</v>
      </c>
      <c r="M506" s="215">
        <v>19.400000000000002</v>
      </c>
      <c r="N506" s="215">
        <v>23.666666666666671</v>
      </c>
      <c r="O506" s="215">
        <v>23.140079493725537</v>
      </c>
      <c r="P506" s="215">
        <v>22.123661403760604</v>
      </c>
      <c r="Q506" s="215" t="s">
        <v>675</v>
      </c>
      <c r="R506" s="215">
        <v>24.733333333333334</v>
      </c>
      <c r="S506" s="209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  <c r="BI506" s="210"/>
      <c r="BJ506" s="210"/>
      <c r="BK506" s="210"/>
      <c r="BL506" s="210"/>
      <c r="BM506" s="214"/>
    </row>
    <row r="507" spans="1:65">
      <c r="A507" s="30"/>
      <c r="B507" s="3" t="s">
        <v>257</v>
      </c>
      <c r="C507" s="29"/>
      <c r="D507" s="212">
        <v>22.15</v>
      </c>
      <c r="E507" s="212">
        <v>24</v>
      </c>
      <c r="F507" s="212">
        <v>24.35</v>
      </c>
      <c r="G507" s="212">
        <v>24.596200000000003</v>
      </c>
      <c r="H507" s="212">
        <v>25.549999999999997</v>
      </c>
      <c r="I507" s="212">
        <v>30</v>
      </c>
      <c r="J507" s="212" t="s">
        <v>675</v>
      </c>
      <c r="K507" s="212">
        <v>23</v>
      </c>
      <c r="L507" s="212">
        <v>23</v>
      </c>
      <c r="M507" s="212">
        <v>19.350000000000001</v>
      </c>
      <c r="N507" s="212">
        <v>23.700000000000003</v>
      </c>
      <c r="O507" s="212">
        <v>23.271835258321872</v>
      </c>
      <c r="P507" s="212">
        <v>22.233049821327498</v>
      </c>
      <c r="Q507" s="212" t="s">
        <v>675</v>
      </c>
      <c r="R507" s="212">
        <v>24.7</v>
      </c>
      <c r="S507" s="209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4"/>
    </row>
    <row r="508" spans="1:65">
      <c r="A508" s="30"/>
      <c r="B508" s="3" t="s">
        <v>258</v>
      </c>
      <c r="C508" s="29"/>
      <c r="D508" s="24">
        <v>1.5587388064286678</v>
      </c>
      <c r="E508" s="24">
        <v>0</v>
      </c>
      <c r="F508" s="24">
        <v>0.3386246693120078</v>
      </c>
      <c r="G508" s="24">
        <v>0.77134112730144544</v>
      </c>
      <c r="H508" s="24">
        <v>0.34302575219167791</v>
      </c>
      <c r="I508" s="24">
        <v>0</v>
      </c>
      <c r="J508" s="24" t="s">
        <v>675</v>
      </c>
      <c r="K508" s="24">
        <v>0.5163977794943222</v>
      </c>
      <c r="L508" s="24">
        <v>0.752772652709081</v>
      </c>
      <c r="M508" s="24">
        <v>0.37416573867739467</v>
      </c>
      <c r="N508" s="24">
        <v>0.38815804341358973</v>
      </c>
      <c r="O508" s="24">
        <v>0.6197143981171751</v>
      </c>
      <c r="P508" s="24">
        <v>0.2294312336929144</v>
      </c>
      <c r="Q508" s="24" t="s">
        <v>675</v>
      </c>
      <c r="R508" s="24">
        <v>0.51251016250086878</v>
      </c>
      <c r="S508" s="152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6.9534816643658043E-2</v>
      </c>
      <c r="E509" s="13">
        <v>0</v>
      </c>
      <c r="F509" s="13">
        <v>1.3897045252202785E-2</v>
      </c>
      <c r="G509" s="13">
        <v>3.140315849483951E-2</v>
      </c>
      <c r="H509" s="13">
        <v>1.3460788182799655E-2</v>
      </c>
      <c r="I509" s="13">
        <v>0</v>
      </c>
      <c r="J509" s="13" t="s">
        <v>675</v>
      </c>
      <c r="K509" s="13">
        <v>2.2782254977690684E-2</v>
      </c>
      <c r="L509" s="13">
        <v>3.2493783570176155E-2</v>
      </c>
      <c r="M509" s="13">
        <v>1.9286893746257455E-2</v>
      </c>
      <c r="N509" s="13">
        <v>1.6401044087898154E-2</v>
      </c>
      <c r="O509" s="13">
        <v>2.6780996940188189E-2</v>
      </c>
      <c r="P509" s="13">
        <v>1.0370400699312611E-2</v>
      </c>
      <c r="Q509" s="13" t="s">
        <v>675</v>
      </c>
      <c r="R509" s="13">
        <v>2.0721435141544561E-2</v>
      </c>
      <c r="S509" s="152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259</v>
      </c>
      <c r="C510" s="29"/>
      <c r="D510" s="13">
        <v>-5.2791217244944288E-2</v>
      </c>
      <c r="E510" s="13">
        <v>1.4112005328832833E-2</v>
      </c>
      <c r="F510" s="13">
        <v>2.9605383188023193E-2</v>
      </c>
      <c r="G510" s="13">
        <v>3.7881663942623822E-2</v>
      </c>
      <c r="H510" s="13">
        <v>7.6789761213739816E-2</v>
      </c>
      <c r="I510" s="13">
        <v>0.26764000666104093</v>
      </c>
      <c r="J510" s="13" t="s">
        <v>675</v>
      </c>
      <c r="K510" s="13">
        <v>-4.2227550522768942E-2</v>
      </c>
      <c r="L510" s="13">
        <v>-2.110021707841836E-2</v>
      </c>
      <c r="M510" s="13">
        <v>-0.18025946235919343</v>
      </c>
      <c r="N510" s="13">
        <v>2.7116365932444708E-5</v>
      </c>
      <c r="O510" s="13">
        <v>-2.2223649214558105E-2</v>
      </c>
      <c r="P510" s="13">
        <v>-6.5172057025676411E-2</v>
      </c>
      <c r="Q510" s="13" t="s">
        <v>675</v>
      </c>
      <c r="R510" s="13">
        <v>4.5098761047213776E-2</v>
      </c>
      <c r="S510" s="152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260</v>
      </c>
      <c r="C511" s="47"/>
      <c r="D511" s="45">
        <v>0.92</v>
      </c>
      <c r="E511" s="45">
        <v>0.11</v>
      </c>
      <c r="F511" s="45">
        <v>0.35</v>
      </c>
      <c r="G511" s="45">
        <v>0.48</v>
      </c>
      <c r="H511" s="45">
        <v>1.08</v>
      </c>
      <c r="I511" s="45" t="s">
        <v>270</v>
      </c>
      <c r="J511" s="45">
        <v>17.079999999999998</v>
      </c>
      <c r="K511" s="45">
        <v>0.76</v>
      </c>
      <c r="L511" s="45">
        <v>0.44</v>
      </c>
      <c r="M511" s="45">
        <v>2.89</v>
      </c>
      <c r="N511" s="45">
        <v>0.11</v>
      </c>
      <c r="O511" s="45">
        <v>0.45</v>
      </c>
      <c r="P511" s="45">
        <v>1.1200000000000001</v>
      </c>
      <c r="Q511" s="45">
        <v>17.079999999999998</v>
      </c>
      <c r="R511" s="45">
        <v>0.59</v>
      </c>
      <c r="S511" s="152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351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BM512" s="55"/>
    </row>
    <row r="513" spans="1:65">
      <c r="BM513" s="55"/>
    </row>
    <row r="514" spans="1:65" ht="15">
      <c r="B514" s="8" t="s">
        <v>599</v>
      </c>
      <c r="BM514" s="28" t="s">
        <v>329</v>
      </c>
    </row>
    <row r="515" spans="1:65" ht="15">
      <c r="A515" s="25" t="s">
        <v>23</v>
      </c>
      <c r="B515" s="18" t="s">
        <v>111</v>
      </c>
      <c r="C515" s="15" t="s">
        <v>112</v>
      </c>
      <c r="D515" s="16" t="s">
        <v>233</v>
      </c>
      <c r="E515" s="17" t="s">
        <v>233</v>
      </c>
      <c r="F515" s="17" t="s">
        <v>233</v>
      </c>
      <c r="G515" s="17" t="s">
        <v>233</v>
      </c>
      <c r="H515" s="17" t="s">
        <v>233</v>
      </c>
      <c r="I515" s="15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234</v>
      </c>
      <c r="C516" s="9" t="s">
        <v>234</v>
      </c>
      <c r="D516" s="150" t="s">
        <v>291</v>
      </c>
      <c r="E516" s="151" t="s">
        <v>292</v>
      </c>
      <c r="F516" s="151" t="s">
        <v>295</v>
      </c>
      <c r="G516" s="151" t="s">
        <v>282</v>
      </c>
      <c r="H516" s="151" t="s">
        <v>298</v>
      </c>
      <c r="I516" s="15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341</v>
      </c>
      <c r="E517" s="11" t="s">
        <v>341</v>
      </c>
      <c r="F517" s="11" t="s">
        <v>342</v>
      </c>
      <c r="G517" s="11" t="s">
        <v>342</v>
      </c>
      <c r="H517" s="11" t="s">
        <v>341</v>
      </c>
      <c r="I517" s="15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15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29" t="s">
        <v>107</v>
      </c>
      <c r="E519" s="228">
        <v>7.0000000000000007E-2</v>
      </c>
      <c r="F519" s="228" t="s">
        <v>107</v>
      </c>
      <c r="G519" s="229" t="s">
        <v>107</v>
      </c>
      <c r="H519" s="228">
        <v>7.9435026411092235E-2</v>
      </c>
      <c r="I519" s="205"/>
      <c r="J519" s="206"/>
      <c r="K519" s="206"/>
      <c r="L519" s="206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30">
        <v>1</v>
      </c>
    </row>
    <row r="520" spans="1:65">
      <c r="A520" s="30"/>
      <c r="B520" s="19">
        <v>1</v>
      </c>
      <c r="C520" s="9">
        <v>2</v>
      </c>
      <c r="D520" s="231" t="s">
        <v>107</v>
      </c>
      <c r="E520" s="24">
        <v>7.0000000000000007E-2</v>
      </c>
      <c r="F520" s="24" t="s">
        <v>107</v>
      </c>
      <c r="G520" s="231" t="s">
        <v>107</v>
      </c>
      <c r="H520" s="24">
        <v>8.3131653821700374E-2</v>
      </c>
      <c r="I520" s="205"/>
      <c r="J520" s="206"/>
      <c r="K520" s="206"/>
      <c r="L520" s="206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30">
        <v>20</v>
      </c>
    </row>
    <row r="521" spans="1:65">
      <c r="A521" s="30"/>
      <c r="B521" s="19">
        <v>1</v>
      </c>
      <c r="C521" s="9">
        <v>3</v>
      </c>
      <c r="D521" s="231" t="s">
        <v>107</v>
      </c>
      <c r="E521" s="24">
        <v>0.1</v>
      </c>
      <c r="F521" s="24">
        <v>0.1</v>
      </c>
      <c r="G521" s="231" t="s">
        <v>107</v>
      </c>
      <c r="H521" s="24">
        <v>7.7550269730336796E-2</v>
      </c>
      <c r="I521" s="205"/>
      <c r="J521" s="206"/>
      <c r="K521" s="206"/>
      <c r="L521" s="206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30">
        <v>16</v>
      </c>
    </row>
    <row r="522" spans="1:65">
      <c r="A522" s="30"/>
      <c r="B522" s="19">
        <v>1</v>
      </c>
      <c r="C522" s="9">
        <v>4</v>
      </c>
      <c r="D522" s="231" t="s">
        <v>107</v>
      </c>
      <c r="E522" s="24">
        <v>0.1</v>
      </c>
      <c r="F522" s="24" t="s">
        <v>107</v>
      </c>
      <c r="G522" s="231" t="s">
        <v>107</v>
      </c>
      <c r="H522" s="24">
        <v>8.2043246141793119E-2</v>
      </c>
      <c r="I522" s="205"/>
      <c r="J522" s="206"/>
      <c r="K522" s="206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230">
        <v>7.8702936213066302E-2</v>
      </c>
    </row>
    <row r="523" spans="1:65">
      <c r="A523" s="30"/>
      <c r="B523" s="19">
        <v>1</v>
      </c>
      <c r="C523" s="9">
        <v>5</v>
      </c>
      <c r="D523" s="231" t="s">
        <v>107</v>
      </c>
      <c r="E523" s="24">
        <v>0.09</v>
      </c>
      <c r="F523" s="24">
        <v>0.1</v>
      </c>
      <c r="G523" s="231" t="s">
        <v>107</v>
      </c>
      <c r="H523" s="24">
        <v>8.1674917763695565E-2</v>
      </c>
      <c r="I523" s="205"/>
      <c r="J523" s="206"/>
      <c r="K523" s="206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230">
        <v>26</v>
      </c>
    </row>
    <row r="524" spans="1:65">
      <c r="A524" s="30"/>
      <c r="B524" s="19">
        <v>1</v>
      </c>
      <c r="C524" s="9">
        <v>6</v>
      </c>
      <c r="D524" s="231" t="s">
        <v>107</v>
      </c>
      <c r="E524" s="24">
        <v>0.1</v>
      </c>
      <c r="F524" s="24" t="s">
        <v>107</v>
      </c>
      <c r="G524" s="231" t="s">
        <v>107</v>
      </c>
      <c r="H524" s="24">
        <v>8.2817737966575822E-2</v>
      </c>
      <c r="I524" s="205"/>
      <c r="J524" s="206"/>
      <c r="K524" s="206"/>
      <c r="L524" s="206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56"/>
    </row>
    <row r="525" spans="1:65">
      <c r="A525" s="30"/>
      <c r="B525" s="20" t="s">
        <v>256</v>
      </c>
      <c r="C525" s="12"/>
      <c r="D525" s="232" t="s">
        <v>675</v>
      </c>
      <c r="E525" s="232">
        <v>8.8333333333333333E-2</v>
      </c>
      <c r="F525" s="232">
        <v>0.1</v>
      </c>
      <c r="G525" s="232" t="s">
        <v>675</v>
      </c>
      <c r="H525" s="232">
        <v>8.110880863919899E-2</v>
      </c>
      <c r="I525" s="205"/>
      <c r="J525" s="206"/>
      <c r="K525" s="206"/>
      <c r="L525" s="206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30"/>
      <c r="B526" s="3" t="s">
        <v>257</v>
      </c>
      <c r="C526" s="29"/>
      <c r="D526" s="24" t="s">
        <v>675</v>
      </c>
      <c r="E526" s="24">
        <v>9.5000000000000001E-2</v>
      </c>
      <c r="F526" s="24">
        <v>0.1</v>
      </c>
      <c r="G526" s="24" t="s">
        <v>675</v>
      </c>
      <c r="H526" s="24">
        <v>8.1859081952744342E-2</v>
      </c>
      <c r="I526" s="205"/>
      <c r="J526" s="206"/>
      <c r="K526" s="206"/>
      <c r="L526" s="206"/>
      <c r="M526" s="206"/>
      <c r="N526" s="206"/>
      <c r="O526" s="206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/>
      <c r="AH526" s="206"/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  <c r="BI526" s="206"/>
      <c r="BJ526" s="206"/>
      <c r="BK526" s="206"/>
      <c r="BL526" s="206"/>
      <c r="BM526" s="56"/>
    </row>
    <row r="527" spans="1:65">
      <c r="A527" s="30"/>
      <c r="B527" s="3" t="s">
        <v>258</v>
      </c>
      <c r="C527" s="29"/>
      <c r="D527" s="24" t="s">
        <v>675</v>
      </c>
      <c r="E527" s="24">
        <v>1.4719601443879736E-2</v>
      </c>
      <c r="F527" s="24">
        <v>0</v>
      </c>
      <c r="G527" s="24" t="s">
        <v>675</v>
      </c>
      <c r="H527" s="24">
        <v>2.1758097884899069E-3</v>
      </c>
      <c r="I527" s="205"/>
      <c r="J527" s="206"/>
      <c r="K527" s="206"/>
      <c r="L527" s="206"/>
      <c r="M527" s="206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/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  <c r="BI527" s="206"/>
      <c r="BJ527" s="206"/>
      <c r="BK527" s="206"/>
      <c r="BL527" s="206"/>
      <c r="BM527" s="56"/>
    </row>
    <row r="528" spans="1:65">
      <c r="A528" s="30"/>
      <c r="B528" s="3" t="s">
        <v>86</v>
      </c>
      <c r="C528" s="29"/>
      <c r="D528" s="13" t="s">
        <v>675</v>
      </c>
      <c r="E528" s="13">
        <v>0.1666369974778838</v>
      </c>
      <c r="F528" s="13">
        <v>0</v>
      </c>
      <c r="G528" s="13" t="s">
        <v>675</v>
      </c>
      <c r="H528" s="13">
        <v>2.6825813681577888E-2</v>
      </c>
      <c r="I528" s="15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259</v>
      </c>
      <c r="C529" s="29"/>
      <c r="D529" s="13" t="s">
        <v>675</v>
      </c>
      <c r="E529" s="13">
        <v>0.12236388607148552</v>
      </c>
      <c r="F529" s="13">
        <v>0.27060062574130428</v>
      </c>
      <c r="G529" s="13" t="s">
        <v>675</v>
      </c>
      <c r="H529" s="13">
        <v>3.0569030100979333E-2</v>
      </c>
      <c r="I529" s="15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260</v>
      </c>
      <c r="C530" s="47"/>
      <c r="D530" s="45">
        <v>0.67</v>
      </c>
      <c r="E530" s="45">
        <v>0.88</v>
      </c>
      <c r="F530" s="45">
        <v>0</v>
      </c>
      <c r="G530" s="45">
        <v>0.67</v>
      </c>
      <c r="H530" s="45">
        <v>0.57999999999999996</v>
      </c>
      <c r="I530" s="15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BM531" s="55"/>
    </row>
    <row r="532" spans="1:65" ht="15">
      <c r="B532" s="8" t="s">
        <v>600</v>
      </c>
      <c r="BM532" s="28" t="s">
        <v>66</v>
      </c>
    </row>
    <row r="533" spans="1:65" ht="15">
      <c r="A533" s="25" t="s">
        <v>55</v>
      </c>
      <c r="B533" s="18" t="s">
        <v>111</v>
      </c>
      <c r="C533" s="15" t="s">
        <v>112</v>
      </c>
      <c r="D533" s="16" t="s">
        <v>233</v>
      </c>
      <c r="E533" s="17" t="s">
        <v>233</v>
      </c>
      <c r="F533" s="17" t="s">
        <v>233</v>
      </c>
      <c r="G533" s="17" t="s">
        <v>233</v>
      </c>
      <c r="H533" s="17" t="s">
        <v>233</v>
      </c>
      <c r="I533" s="17" t="s">
        <v>233</v>
      </c>
      <c r="J533" s="17" t="s">
        <v>233</v>
      </c>
      <c r="K533" s="17" t="s">
        <v>233</v>
      </c>
      <c r="L533" s="17" t="s">
        <v>233</v>
      </c>
      <c r="M533" s="17" t="s">
        <v>233</v>
      </c>
      <c r="N533" s="17" t="s">
        <v>233</v>
      </c>
      <c r="O533" s="17" t="s">
        <v>233</v>
      </c>
      <c r="P533" s="17" t="s">
        <v>233</v>
      </c>
      <c r="Q533" s="17" t="s">
        <v>233</v>
      </c>
      <c r="R533" s="17" t="s">
        <v>233</v>
      </c>
      <c r="S533" s="17" t="s">
        <v>233</v>
      </c>
      <c r="T533" s="17" t="s">
        <v>233</v>
      </c>
      <c r="U533" s="152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234</v>
      </c>
      <c r="C534" s="9" t="s">
        <v>234</v>
      </c>
      <c r="D534" s="150" t="s">
        <v>291</v>
      </c>
      <c r="E534" s="151" t="s">
        <v>292</v>
      </c>
      <c r="F534" s="151" t="s">
        <v>293</v>
      </c>
      <c r="G534" s="151" t="s">
        <v>279</v>
      </c>
      <c r="H534" s="151" t="s">
        <v>280</v>
      </c>
      <c r="I534" s="151" t="s">
        <v>294</v>
      </c>
      <c r="J534" s="151" t="s">
        <v>303</v>
      </c>
      <c r="K534" s="151" t="s">
        <v>295</v>
      </c>
      <c r="L534" s="151" t="s">
        <v>281</v>
      </c>
      <c r="M534" s="151" t="s">
        <v>282</v>
      </c>
      <c r="N534" s="151" t="s">
        <v>296</v>
      </c>
      <c r="O534" s="151" t="s">
        <v>283</v>
      </c>
      <c r="P534" s="151" t="s">
        <v>297</v>
      </c>
      <c r="Q534" s="151" t="s">
        <v>298</v>
      </c>
      <c r="R534" s="151" t="s">
        <v>284</v>
      </c>
      <c r="S534" s="151" t="s">
        <v>285</v>
      </c>
      <c r="T534" s="151" t="s">
        <v>301</v>
      </c>
      <c r="U534" s="152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341</v>
      </c>
      <c r="E535" s="11" t="s">
        <v>114</v>
      </c>
      <c r="F535" s="11" t="s">
        <v>114</v>
      </c>
      <c r="G535" s="11" t="s">
        <v>114</v>
      </c>
      <c r="H535" s="11" t="s">
        <v>342</v>
      </c>
      <c r="I535" s="11" t="s">
        <v>114</v>
      </c>
      <c r="J535" s="11" t="s">
        <v>114</v>
      </c>
      <c r="K535" s="11" t="s">
        <v>342</v>
      </c>
      <c r="L535" s="11" t="s">
        <v>114</v>
      </c>
      <c r="M535" s="11" t="s">
        <v>342</v>
      </c>
      <c r="N535" s="11" t="s">
        <v>342</v>
      </c>
      <c r="O535" s="11" t="s">
        <v>341</v>
      </c>
      <c r="P535" s="11" t="s">
        <v>114</v>
      </c>
      <c r="Q535" s="11" t="s">
        <v>341</v>
      </c>
      <c r="R535" s="11" t="s">
        <v>114</v>
      </c>
      <c r="S535" s="11" t="s">
        <v>342</v>
      </c>
      <c r="T535" s="11" t="s">
        <v>114</v>
      </c>
      <c r="U535" s="152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152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28">
        <v>0.42</v>
      </c>
      <c r="E537" s="228">
        <v>0.46999999999999992</v>
      </c>
      <c r="F537" s="228">
        <v>0.46499999999999997</v>
      </c>
      <c r="G537" s="228">
        <v>0.47989849999999995</v>
      </c>
      <c r="H537" s="228">
        <v>0.43</v>
      </c>
      <c r="I537" s="228">
        <v>0.42</v>
      </c>
      <c r="J537" s="228">
        <v>0.40999999999999992</v>
      </c>
      <c r="K537" s="228">
        <v>0.45000000000000007</v>
      </c>
      <c r="L537" s="228">
        <v>0.44</v>
      </c>
      <c r="M537" s="228">
        <v>0.45999999999999996</v>
      </c>
      <c r="N537" s="229">
        <v>0.53</v>
      </c>
      <c r="O537" s="228">
        <v>0.50549999999999995</v>
      </c>
      <c r="P537" s="228">
        <v>0.45137288234170253</v>
      </c>
      <c r="Q537" s="228">
        <v>0.40516534007808302</v>
      </c>
      <c r="R537" s="228">
        <v>0.40999999999999992</v>
      </c>
      <c r="S537" s="228">
        <v>0.44</v>
      </c>
      <c r="T537" s="228">
        <v>0.44</v>
      </c>
      <c r="U537" s="205"/>
      <c r="V537" s="206"/>
      <c r="W537" s="206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30">
        <v>1</v>
      </c>
    </row>
    <row r="538" spans="1:65">
      <c r="A538" s="30"/>
      <c r="B538" s="19">
        <v>1</v>
      </c>
      <c r="C538" s="9">
        <v>2</v>
      </c>
      <c r="D538" s="24">
        <v>0.43</v>
      </c>
      <c r="E538" s="24">
        <v>0.48</v>
      </c>
      <c r="F538" s="24">
        <v>0.46100000000000002</v>
      </c>
      <c r="G538" s="24">
        <v>0.47483750000000002</v>
      </c>
      <c r="H538" s="24">
        <v>0.44</v>
      </c>
      <c r="I538" s="24">
        <v>0.40999999999999992</v>
      </c>
      <c r="J538" s="24">
        <v>0.4</v>
      </c>
      <c r="K538" s="233">
        <v>0.28000000000000003</v>
      </c>
      <c r="L538" s="24">
        <v>0.45999999999999996</v>
      </c>
      <c r="M538" s="24">
        <v>0.45000000000000007</v>
      </c>
      <c r="N538" s="231">
        <v>0.53</v>
      </c>
      <c r="O538" s="24">
        <v>0.50159999999999993</v>
      </c>
      <c r="P538" s="24">
        <v>0.46140298697884119</v>
      </c>
      <c r="Q538" s="24">
        <v>0.40160454379046678</v>
      </c>
      <c r="R538" s="24">
        <v>0.39</v>
      </c>
      <c r="S538" s="24">
        <v>0.42</v>
      </c>
      <c r="T538" s="24">
        <v>0.43</v>
      </c>
      <c r="U538" s="205"/>
      <c r="V538" s="206"/>
      <c r="W538" s="206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30">
        <v>27</v>
      </c>
    </row>
    <row r="539" spans="1:65">
      <c r="A539" s="30"/>
      <c r="B539" s="19">
        <v>1</v>
      </c>
      <c r="C539" s="9">
        <v>3</v>
      </c>
      <c r="D539" s="24">
        <v>0.42</v>
      </c>
      <c r="E539" s="24">
        <v>0.46999999999999992</v>
      </c>
      <c r="F539" s="24">
        <v>0.45999999999999996</v>
      </c>
      <c r="G539" s="24">
        <v>0.47213500000000003</v>
      </c>
      <c r="H539" s="24">
        <v>0.44</v>
      </c>
      <c r="I539" s="24">
        <v>0.42</v>
      </c>
      <c r="J539" s="24">
        <v>0.43</v>
      </c>
      <c r="K539" s="233">
        <v>0.28000000000000003</v>
      </c>
      <c r="L539" s="24">
        <v>0.45000000000000007</v>
      </c>
      <c r="M539" s="24">
        <v>0.44</v>
      </c>
      <c r="N539" s="231">
        <v>0.54</v>
      </c>
      <c r="O539" s="24">
        <v>0.50639999999999996</v>
      </c>
      <c r="P539" s="24">
        <v>0.45710931494439982</v>
      </c>
      <c r="Q539" s="24">
        <v>0.40131671686396603</v>
      </c>
      <c r="R539" s="24">
        <v>0.4</v>
      </c>
      <c r="S539" s="24">
        <v>0.43</v>
      </c>
      <c r="T539" s="24">
        <v>0.44</v>
      </c>
      <c r="U539" s="205"/>
      <c r="V539" s="206"/>
      <c r="W539" s="206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30">
        <v>16</v>
      </c>
    </row>
    <row r="540" spans="1:65">
      <c r="A540" s="30"/>
      <c r="B540" s="19">
        <v>1</v>
      </c>
      <c r="C540" s="9">
        <v>4</v>
      </c>
      <c r="D540" s="24">
        <v>0.43</v>
      </c>
      <c r="E540" s="24">
        <v>0.48</v>
      </c>
      <c r="F540" s="24">
        <v>0.46699999999999997</v>
      </c>
      <c r="G540" s="24">
        <v>0.47926850000000004</v>
      </c>
      <c r="H540" s="24">
        <v>0.42</v>
      </c>
      <c r="I540" s="24">
        <v>0.40999999999999992</v>
      </c>
      <c r="J540" s="24">
        <v>0.40999999999999992</v>
      </c>
      <c r="K540" s="24">
        <v>0.43</v>
      </c>
      <c r="L540" s="24">
        <v>0.45999999999999996</v>
      </c>
      <c r="M540" s="24">
        <v>0.45999999999999996</v>
      </c>
      <c r="N540" s="231">
        <v>0.54</v>
      </c>
      <c r="O540" s="24">
        <v>0.5081</v>
      </c>
      <c r="P540" s="24">
        <v>0.4628798478200099</v>
      </c>
      <c r="Q540" s="24">
        <v>0.40907515238162423</v>
      </c>
      <c r="R540" s="24">
        <v>0.42</v>
      </c>
      <c r="S540" s="24">
        <v>0.42</v>
      </c>
      <c r="T540" s="24">
        <v>0.43</v>
      </c>
      <c r="U540" s="205"/>
      <c r="V540" s="206"/>
      <c r="W540" s="206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30">
        <v>0.44290309470415323</v>
      </c>
    </row>
    <row r="541" spans="1:65">
      <c r="A541" s="30"/>
      <c r="B541" s="19">
        <v>1</v>
      </c>
      <c r="C541" s="9">
        <v>5</v>
      </c>
      <c r="D541" s="24">
        <v>0.40999999999999992</v>
      </c>
      <c r="E541" s="24">
        <v>0.48</v>
      </c>
      <c r="F541" s="24">
        <v>0.46899999999999997</v>
      </c>
      <c r="G541" s="24">
        <v>0.47303150000000005</v>
      </c>
      <c r="H541" s="24">
        <v>0.43</v>
      </c>
      <c r="I541" s="24">
        <v>0.40999999999999992</v>
      </c>
      <c r="J541" s="24">
        <v>0.40999999999999992</v>
      </c>
      <c r="K541" s="233">
        <v>0.3</v>
      </c>
      <c r="L541" s="24">
        <v>0.45000000000000007</v>
      </c>
      <c r="M541" s="24">
        <v>0.45000000000000007</v>
      </c>
      <c r="N541" s="231">
        <v>0.53</v>
      </c>
      <c r="O541" s="24">
        <v>0.49930000000000002</v>
      </c>
      <c r="P541" s="24">
        <v>0.45094004299461204</v>
      </c>
      <c r="Q541" s="24">
        <v>0.41798967849941104</v>
      </c>
      <c r="R541" s="24">
        <v>0.42</v>
      </c>
      <c r="S541" s="24">
        <v>0.44</v>
      </c>
      <c r="T541" s="24">
        <v>0.43</v>
      </c>
      <c r="U541" s="205"/>
      <c r="V541" s="206"/>
      <c r="W541" s="206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230">
        <v>66</v>
      </c>
    </row>
    <row r="542" spans="1:65">
      <c r="A542" s="30"/>
      <c r="B542" s="19">
        <v>1</v>
      </c>
      <c r="C542" s="9">
        <v>6</v>
      </c>
      <c r="D542" s="24">
        <v>0.40999999999999992</v>
      </c>
      <c r="E542" s="24">
        <v>0.48</v>
      </c>
      <c r="F542" s="24">
        <v>0.46299999999999997</v>
      </c>
      <c r="G542" s="24">
        <v>0.47797699999999993</v>
      </c>
      <c r="H542" s="24">
        <v>0.44</v>
      </c>
      <c r="I542" s="24">
        <v>0.42</v>
      </c>
      <c r="J542" s="24">
        <v>0.42</v>
      </c>
      <c r="K542" s="24">
        <v>0.45000000000000007</v>
      </c>
      <c r="L542" s="24">
        <v>0.45000000000000007</v>
      </c>
      <c r="M542" s="24">
        <v>0.45999999999999996</v>
      </c>
      <c r="N542" s="231">
        <v>0.53</v>
      </c>
      <c r="O542" s="24">
        <v>0.49230000000000002</v>
      </c>
      <c r="P542" s="24">
        <v>0.45514810788701043</v>
      </c>
      <c r="Q542" s="24">
        <v>0.42534447701858652</v>
      </c>
      <c r="R542" s="24">
        <v>0.4</v>
      </c>
      <c r="S542" s="24">
        <v>0.43</v>
      </c>
      <c r="T542" s="24"/>
      <c r="U542" s="205"/>
      <c r="V542" s="206"/>
      <c r="W542" s="206"/>
      <c r="X542" s="206"/>
      <c r="Y542" s="206"/>
      <c r="Z542" s="206"/>
      <c r="AA542" s="206"/>
      <c r="AB542" s="206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30"/>
      <c r="B543" s="20" t="s">
        <v>256</v>
      </c>
      <c r="C543" s="12"/>
      <c r="D543" s="232">
        <v>0.41999999999999993</v>
      </c>
      <c r="E543" s="232">
        <v>0.47666666666666663</v>
      </c>
      <c r="F543" s="232">
        <v>0.46416666666666662</v>
      </c>
      <c r="G543" s="232">
        <v>0.47619133333333341</v>
      </c>
      <c r="H543" s="232">
        <v>0.43333333333333335</v>
      </c>
      <c r="I543" s="232">
        <v>0.41499999999999987</v>
      </c>
      <c r="J543" s="232">
        <v>0.41333333333333327</v>
      </c>
      <c r="K543" s="232">
        <v>0.36500000000000005</v>
      </c>
      <c r="L543" s="232">
        <v>0.45166666666666672</v>
      </c>
      <c r="M543" s="232">
        <v>0.45333333333333337</v>
      </c>
      <c r="N543" s="232">
        <v>0.53333333333333333</v>
      </c>
      <c r="O543" s="232">
        <v>0.50219999999999998</v>
      </c>
      <c r="P543" s="232">
        <v>0.45647553049442929</v>
      </c>
      <c r="Q543" s="232">
        <v>0.41008265143868955</v>
      </c>
      <c r="R543" s="232">
        <v>0.40666666666666668</v>
      </c>
      <c r="S543" s="232">
        <v>0.43</v>
      </c>
      <c r="T543" s="232">
        <v>0.434</v>
      </c>
      <c r="U543" s="205"/>
      <c r="V543" s="206"/>
      <c r="W543" s="206"/>
      <c r="X543" s="206"/>
      <c r="Y543" s="206"/>
      <c r="Z543" s="206"/>
      <c r="AA543" s="206"/>
      <c r="AB543" s="206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30"/>
      <c r="B544" s="3" t="s">
        <v>257</v>
      </c>
      <c r="C544" s="29"/>
      <c r="D544" s="24">
        <v>0.42</v>
      </c>
      <c r="E544" s="24">
        <v>0.48</v>
      </c>
      <c r="F544" s="24">
        <v>0.46399999999999997</v>
      </c>
      <c r="G544" s="24">
        <v>0.47640724999999995</v>
      </c>
      <c r="H544" s="24">
        <v>0.435</v>
      </c>
      <c r="I544" s="24">
        <v>0.41499999999999992</v>
      </c>
      <c r="J544" s="24">
        <v>0.40999999999999992</v>
      </c>
      <c r="K544" s="24">
        <v>0.36499999999999999</v>
      </c>
      <c r="L544" s="24">
        <v>0.45000000000000007</v>
      </c>
      <c r="M544" s="24">
        <v>0.45500000000000002</v>
      </c>
      <c r="N544" s="24">
        <v>0.53</v>
      </c>
      <c r="O544" s="24">
        <v>0.50354999999999994</v>
      </c>
      <c r="P544" s="24">
        <v>0.4561287114157051</v>
      </c>
      <c r="Q544" s="24">
        <v>0.40712024622985366</v>
      </c>
      <c r="R544" s="24">
        <v>0.40499999999999997</v>
      </c>
      <c r="S544" s="24">
        <v>0.43</v>
      </c>
      <c r="T544" s="24">
        <v>0.43</v>
      </c>
      <c r="U544" s="205"/>
      <c r="V544" s="206"/>
      <c r="W544" s="206"/>
      <c r="X544" s="206"/>
      <c r="Y544" s="206"/>
      <c r="Z544" s="206"/>
      <c r="AA544" s="206"/>
      <c r="AB544" s="206"/>
      <c r="AC544" s="206"/>
      <c r="AD544" s="206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30"/>
      <c r="B545" s="3" t="s">
        <v>258</v>
      </c>
      <c r="C545" s="29"/>
      <c r="D545" s="24">
        <v>8.9442719099991908E-3</v>
      </c>
      <c r="E545" s="24">
        <v>5.1639777949432563E-3</v>
      </c>
      <c r="F545" s="24">
        <v>3.488074922742718E-3</v>
      </c>
      <c r="G545" s="24">
        <v>3.3067172946392733E-3</v>
      </c>
      <c r="H545" s="24">
        <v>8.1649658092772665E-3</v>
      </c>
      <c r="I545" s="24">
        <v>5.4772255750516969E-3</v>
      </c>
      <c r="J545" s="24">
        <v>1.032795558988645E-2</v>
      </c>
      <c r="K545" s="24">
        <v>8.6429161745327471E-2</v>
      </c>
      <c r="L545" s="24">
        <v>7.5277265270907844E-3</v>
      </c>
      <c r="M545" s="24">
        <v>8.16496580927723E-3</v>
      </c>
      <c r="N545" s="24">
        <v>5.1639777949432268E-3</v>
      </c>
      <c r="O545" s="24">
        <v>5.8330095148216403E-3</v>
      </c>
      <c r="P545" s="24">
        <v>4.9827197663801009E-3</v>
      </c>
      <c r="Q545" s="24">
        <v>9.6887493578944796E-3</v>
      </c>
      <c r="R545" s="24">
        <v>1.2110601416389947E-2</v>
      </c>
      <c r="S545" s="24">
        <v>8.9442719099991665E-3</v>
      </c>
      <c r="T545" s="24">
        <v>5.4772255750516665E-3</v>
      </c>
      <c r="U545" s="205"/>
      <c r="V545" s="206"/>
      <c r="W545" s="206"/>
      <c r="X545" s="206"/>
      <c r="Y545" s="206"/>
      <c r="Z545" s="206"/>
      <c r="AA545" s="206"/>
      <c r="AB545" s="206"/>
      <c r="AC545" s="206"/>
      <c r="AD545" s="206"/>
      <c r="AE545" s="206"/>
      <c r="AF545" s="206"/>
      <c r="AG545" s="206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56"/>
    </row>
    <row r="546" spans="1:65">
      <c r="A546" s="30"/>
      <c r="B546" s="3" t="s">
        <v>86</v>
      </c>
      <c r="C546" s="29"/>
      <c r="D546" s="13">
        <v>2.1295885499998078E-2</v>
      </c>
      <c r="E546" s="13">
        <v>1.0833519849531308E-2</v>
      </c>
      <c r="F546" s="13">
        <v>7.5147036037545101E-3</v>
      </c>
      <c r="G546" s="13">
        <v>6.9440938193735978E-3</v>
      </c>
      <c r="H546" s="13">
        <v>1.8842228790639844E-2</v>
      </c>
      <c r="I546" s="13">
        <v>1.3198133915787226E-2</v>
      </c>
      <c r="J546" s="13">
        <v>2.4986989330370447E-2</v>
      </c>
      <c r="K546" s="13">
        <v>0.23679222395980126</v>
      </c>
      <c r="L546" s="13">
        <v>1.6666553196510961E-2</v>
      </c>
      <c r="M546" s="13">
        <v>1.8010953991052712E-2</v>
      </c>
      <c r="N546" s="13">
        <v>9.6824583655185509E-3</v>
      </c>
      <c r="O546" s="13">
        <v>1.1614913410636481E-2</v>
      </c>
      <c r="P546" s="13">
        <v>1.0915633880710082E-2</v>
      </c>
      <c r="Q546" s="13">
        <v>2.3626333188940134E-2</v>
      </c>
      <c r="R546" s="13">
        <v>2.978016741735233E-2</v>
      </c>
      <c r="S546" s="13">
        <v>2.0800632348835273E-2</v>
      </c>
      <c r="T546" s="13">
        <v>1.2620335426386329E-2</v>
      </c>
      <c r="U546" s="152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259</v>
      </c>
      <c r="C547" s="29"/>
      <c r="D547" s="13">
        <v>-5.17112997809418E-2</v>
      </c>
      <c r="E547" s="13">
        <v>7.6232413740677352E-2</v>
      </c>
      <c r="F547" s="13">
        <v>4.8009535757967292E-2</v>
      </c>
      <c r="G547" s="13">
        <v>7.515919176725494E-2</v>
      </c>
      <c r="H547" s="13">
        <v>-2.1606896599384195E-2</v>
      </c>
      <c r="I547" s="13">
        <v>-6.3000450974025957E-2</v>
      </c>
      <c r="J547" s="13">
        <v>-6.676350137172038E-2</v>
      </c>
      <c r="K547" s="13">
        <v>-0.17589196290486575</v>
      </c>
      <c r="L547" s="13">
        <v>1.9786657775257455E-2</v>
      </c>
      <c r="M547" s="13">
        <v>2.35497081729521E-2</v>
      </c>
      <c r="N547" s="13">
        <v>0.20417612726229639</v>
      </c>
      <c r="O547" s="13">
        <v>0.13388234583335978</v>
      </c>
      <c r="P547" s="13">
        <v>3.0644255938970355E-2</v>
      </c>
      <c r="Q547" s="13">
        <v>-7.410298924957115E-2</v>
      </c>
      <c r="R547" s="13">
        <v>-8.181570296249896E-2</v>
      </c>
      <c r="S547" s="13">
        <v>-2.9132997394773597E-2</v>
      </c>
      <c r="T547" s="13">
        <v>-2.010167644030636E-2</v>
      </c>
      <c r="U547" s="15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260</v>
      </c>
      <c r="C548" s="47"/>
      <c r="D548" s="45">
        <v>0.42</v>
      </c>
      <c r="E548" s="45">
        <v>1.28</v>
      </c>
      <c r="F548" s="45">
        <v>0.91</v>
      </c>
      <c r="G548" s="45">
        <v>1.27</v>
      </c>
      <c r="H548" s="45">
        <v>0.02</v>
      </c>
      <c r="I548" s="45">
        <v>0.56999999999999995</v>
      </c>
      <c r="J548" s="45">
        <v>0.62</v>
      </c>
      <c r="K548" s="45">
        <v>2.0699999999999998</v>
      </c>
      <c r="L548" s="45">
        <v>0.53</v>
      </c>
      <c r="M548" s="45">
        <v>0.57999999999999996</v>
      </c>
      <c r="N548" s="45">
        <v>2.98</v>
      </c>
      <c r="O548" s="45">
        <v>2.0499999999999998</v>
      </c>
      <c r="P548" s="45">
        <v>0.67</v>
      </c>
      <c r="Q548" s="45">
        <v>0.72</v>
      </c>
      <c r="R548" s="45">
        <v>0.82</v>
      </c>
      <c r="S548" s="45">
        <v>0.12</v>
      </c>
      <c r="T548" s="45">
        <v>0</v>
      </c>
      <c r="U548" s="15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BM549" s="55"/>
    </row>
    <row r="550" spans="1:65" ht="15">
      <c r="B550" s="8" t="s">
        <v>601</v>
      </c>
      <c r="BM550" s="28" t="s">
        <v>66</v>
      </c>
    </row>
    <row r="551" spans="1:65" ht="15">
      <c r="A551" s="25" t="s">
        <v>56</v>
      </c>
      <c r="B551" s="18" t="s">
        <v>111</v>
      </c>
      <c r="C551" s="15" t="s">
        <v>112</v>
      </c>
      <c r="D551" s="16" t="s">
        <v>233</v>
      </c>
      <c r="E551" s="17" t="s">
        <v>233</v>
      </c>
      <c r="F551" s="17" t="s">
        <v>233</v>
      </c>
      <c r="G551" s="17" t="s">
        <v>233</v>
      </c>
      <c r="H551" s="17" t="s">
        <v>233</v>
      </c>
      <c r="I551" s="17" t="s">
        <v>233</v>
      </c>
      <c r="J551" s="17" t="s">
        <v>233</v>
      </c>
      <c r="K551" s="17" t="s">
        <v>233</v>
      </c>
      <c r="L551" s="17" t="s">
        <v>233</v>
      </c>
      <c r="M551" s="17" t="s">
        <v>233</v>
      </c>
      <c r="N551" s="17" t="s">
        <v>233</v>
      </c>
      <c r="O551" s="17" t="s">
        <v>233</v>
      </c>
      <c r="P551" s="17" t="s">
        <v>233</v>
      </c>
      <c r="Q551" s="17" t="s">
        <v>233</v>
      </c>
      <c r="R551" s="17" t="s">
        <v>233</v>
      </c>
      <c r="S551" s="17" t="s">
        <v>233</v>
      </c>
      <c r="T551" s="17" t="s">
        <v>233</v>
      </c>
      <c r="U551" s="152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234</v>
      </c>
      <c r="C552" s="9" t="s">
        <v>234</v>
      </c>
      <c r="D552" s="150" t="s">
        <v>291</v>
      </c>
      <c r="E552" s="151" t="s">
        <v>292</v>
      </c>
      <c r="F552" s="151" t="s">
        <v>293</v>
      </c>
      <c r="G552" s="151" t="s">
        <v>279</v>
      </c>
      <c r="H552" s="151" t="s">
        <v>280</v>
      </c>
      <c r="I552" s="151" t="s">
        <v>294</v>
      </c>
      <c r="J552" s="151" t="s">
        <v>303</v>
      </c>
      <c r="K552" s="151" t="s">
        <v>295</v>
      </c>
      <c r="L552" s="151" t="s">
        <v>281</v>
      </c>
      <c r="M552" s="151" t="s">
        <v>282</v>
      </c>
      <c r="N552" s="151" t="s">
        <v>296</v>
      </c>
      <c r="O552" s="151" t="s">
        <v>283</v>
      </c>
      <c r="P552" s="151" t="s">
        <v>297</v>
      </c>
      <c r="Q552" s="151" t="s">
        <v>298</v>
      </c>
      <c r="R552" s="151" t="s">
        <v>284</v>
      </c>
      <c r="S552" s="151" t="s">
        <v>285</v>
      </c>
      <c r="T552" s="151" t="s">
        <v>301</v>
      </c>
      <c r="U552" s="15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341</v>
      </c>
      <c r="E553" s="11" t="s">
        <v>114</v>
      </c>
      <c r="F553" s="11" t="s">
        <v>114</v>
      </c>
      <c r="G553" s="11" t="s">
        <v>114</v>
      </c>
      <c r="H553" s="11" t="s">
        <v>342</v>
      </c>
      <c r="I553" s="11" t="s">
        <v>114</v>
      </c>
      <c r="J553" s="11" t="s">
        <v>114</v>
      </c>
      <c r="K553" s="11" t="s">
        <v>342</v>
      </c>
      <c r="L553" s="11" t="s">
        <v>114</v>
      </c>
      <c r="M553" s="11" t="s">
        <v>342</v>
      </c>
      <c r="N553" s="11" t="s">
        <v>342</v>
      </c>
      <c r="O553" s="11" t="s">
        <v>341</v>
      </c>
      <c r="P553" s="11" t="s">
        <v>114</v>
      </c>
      <c r="Q553" s="11" t="s">
        <v>341</v>
      </c>
      <c r="R553" s="11" t="s">
        <v>114</v>
      </c>
      <c r="S553" s="11" t="s">
        <v>342</v>
      </c>
      <c r="T553" s="11" t="s">
        <v>114</v>
      </c>
      <c r="U553" s="15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15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28">
        <v>1.3899999999999999E-2</v>
      </c>
      <c r="E555" s="228">
        <v>1.44E-2</v>
      </c>
      <c r="F555" s="228">
        <v>1.3899999999999999E-2</v>
      </c>
      <c r="G555" s="228">
        <v>1.408944E-2</v>
      </c>
      <c r="H555" s="228">
        <v>1.37E-2</v>
      </c>
      <c r="I555" s="228">
        <v>1.3599999999999999E-2</v>
      </c>
      <c r="J555" s="229">
        <v>0.01</v>
      </c>
      <c r="K555" s="228">
        <v>1.4100000000000001E-2</v>
      </c>
      <c r="L555" s="229">
        <v>4.02E-2</v>
      </c>
      <c r="M555" s="228">
        <v>1.5100000000000001E-2</v>
      </c>
      <c r="N555" s="234">
        <v>1.6799999999999999E-2</v>
      </c>
      <c r="O555" s="228">
        <v>1.38E-2</v>
      </c>
      <c r="P555" s="228">
        <v>1.4535940617163144E-2</v>
      </c>
      <c r="Q555" s="228">
        <v>1.256616307154001E-2</v>
      </c>
      <c r="R555" s="229">
        <v>0.01</v>
      </c>
      <c r="S555" s="228">
        <v>1.34E-2</v>
      </c>
      <c r="T555" s="228">
        <v>1.37E-2</v>
      </c>
      <c r="U555" s="205"/>
      <c r="V555" s="206"/>
      <c r="W555" s="206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30">
        <v>1</v>
      </c>
    </row>
    <row r="556" spans="1:65">
      <c r="A556" s="30"/>
      <c r="B556" s="19">
        <v>1</v>
      </c>
      <c r="C556" s="9">
        <v>2</v>
      </c>
      <c r="D556" s="24">
        <v>1.4100000000000001E-2</v>
      </c>
      <c r="E556" s="24">
        <v>1.44E-2</v>
      </c>
      <c r="F556" s="24">
        <v>1.3899999999999999E-2</v>
      </c>
      <c r="G556" s="24">
        <v>1.3938719999999996E-2</v>
      </c>
      <c r="H556" s="24">
        <v>1.3899999999999999E-2</v>
      </c>
      <c r="I556" s="24">
        <v>1.35E-2</v>
      </c>
      <c r="J556" s="231">
        <v>0.02</v>
      </c>
      <c r="K556" s="24">
        <v>1.4799999999999999E-2</v>
      </c>
      <c r="L556" s="231">
        <v>4.0399999999999998E-2</v>
      </c>
      <c r="M556" s="24">
        <v>1.4799999999999999E-2</v>
      </c>
      <c r="N556" s="231">
        <v>1.6300000000000002E-2</v>
      </c>
      <c r="O556" s="24">
        <v>1.3599999999999999E-2</v>
      </c>
      <c r="P556" s="24">
        <v>1.3960699137324943E-2</v>
      </c>
      <c r="Q556" s="24">
        <v>1.2301626116597875E-2</v>
      </c>
      <c r="R556" s="231">
        <v>0.01</v>
      </c>
      <c r="S556" s="24">
        <v>1.3100000000000001E-2</v>
      </c>
      <c r="T556" s="24">
        <v>1.325E-2</v>
      </c>
      <c r="U556" s="205"/>
      <c r="V556" s="206"/>
      <c r="W556" s="206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30">
        <v>4</v>
      </c>
    </row>
    <row r="557" spans="1:65">
      <c r="A557" s="30"/>
      <c r="B557" s="19">
        <v>1</v>
      </c>
      <c r="C557" s="9">
        <v>3</v>
      </c>
      <c r="D557" s="24">
        <v>1.3599999999999999E-2</v>
      </c>
      <c r="E557" s="24">
        <v>1.44E-2</v>
      </c>
      <c r="F557" s="24">
        <v>1.3899999999999999E-2</v>
      </c>
      <c r="G557" s="24">
        <v>1.4079839999999998E-2</v>
      </c>
      <c r="H557" s="24">
        <v>1.37E-2</v>
      </c>
      <c r="I557" s="24">
        <v>1.3899999999999999E-2</v>
      </c>
      <c r="J557" s="231">
        <v>0.01</v>
      </c>
      <c r="K557" s="24">
        <v>1.4999999999999999E-2</v>
      </c>
      <c r="L557" s="231">
        <v>4.0099999999999997E-2</v>
      </c>
      <c r="M557" s="24">
        <v>1.47E-2</v>
      </c>
      <c r="N557" s="231">
        <v>1.6400000000000001E-2</v>
      </c>
      <c r="O557" s="24">
        <v>1.37E-2</v>
      </c>
      <c r="P557" s="24">
        <v>1.4132578963796542E-2</v>
      </c>
      <c r="Q557" s="24">
        <v>1.2212878128113976E-2</v>
      </c>
      <c r="R557" s="231">
        <v>0.01</v>
      </c>
      <c r="S557" s="24">
        <v>1.3200000000000002E-2</v>
      </c>
      <c r="T557" s="24">
        <v>1.355E-2</v>
      </c>
      <c r="U557" s="205"/>
      <c r="V557" s="206"/>
      <c r="W557" s="206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30">
        <v>16</v>
      </c>
    </row>
    <row r="558" spans="1:65">
      <c r="A558" s="30"/>
      <c r="B558" s="19">
        <v>1</v>
      </c>
      <c r="C558" s="9">
        <v>4</v>
      </c>
      <c r="D558" s="24">
        <v>1.4100000000000001E-2</v>
      </c>
      <c r="E558" s="24">
        <v>1.4500000000000001E-2</v>
      </c>
      <c r="F558" s="24">
        <v>1.3999999999999999E-2</v>
      </c>
      <c r="G558" s="24">
        <v>1.404624E-2</v>
      </c>
      <c r="H558" s="24">
        <v>1.35E-2</v>
      </c>
      <c r="I558" s="24">
        <v>1.35E-2</v>
      </c>
      <c r="J558" s="231">
        <v>0.01</v>
      </c>
      <c r="K558" s="24">
        <v>1.4100000000000001E-2</v>
      </c>
      <c r="L558" s="231">
        <v>4.0099999999999997E-2</v>
      </c>
      <c r="M558" s="24">
        <v>1.5200000000000002E-2</v>
      </c>
      <c r="N558" s="231">
        <v>1.6300000000000002E-2</v>
      </c>
      <c r="O558" s="24">
        <v>1.2999999999999999E-2</v>
      </c>
      <c r="P558" s="24">
        <v>1.5134539329944541E-2</v>
      </c>
      <c r="Q558" s="24">
        <v>1.2840344016933476E-2</v>
      </c>
      <c r="R558" s="231">
        <v>0.01</v>
      </c>
      <c r="S558" s="24">
        <v>1.2899999999999998E-2</v>
      </c>
      <c r="T558" s="24">
        <v>1.3349999999999999E-2</v>
      </c>
      <c r="U558" s="205"/>
      <c r="V558" s="206"/>
      <c r="W558" s="206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30">
        <v>1.3860334121485669E-2</v>
      </c>
    </row>
    <row r="559" spans="1:65">
      <c r="A559" s="30"/>
      <c r="B559" s="19">
        <v>1</v>
      </c>
      <c r="C559" s="9">
        <v>5</v>
      </c>
      <c r="D559" s="24">
        <v>1.35E-2</v>
      </c>
      <c r="E559" s="24">
        <v>1.4500000000000001E-2</v>
      </c>
      <c r="F559" s="24">
        <v>1.3999999999999999E-2</v>
      </c>
      <c r="G559" s="24">
        <v>1.40328E-2</v>
      </c>
      <c r="H559" s="24">
        <v>1.3599999999999999E-2</v>
      </c>
      <c r="I559" s="24">
        <v>1.38E-2</v>
      </c>
      <c r="J559" s="231">
        <v>0.01</v>
      </c>
      <c r="K559" s="24">
        <v>1.34E-2</v>
      </c>
      <c r="L559" s="231">
        <v>4.0299999999999996E-2</v>
      </c>
      <c r="M559" s="24">
        <v>1.46E-2</v>
      </c>
      <c r="N559" s="231">
        <v>1.6199999999999999E-2</v>
      </c>
      <c r="O559" s="24">
        <v>1.2899999999999998E-2</v>
      </c>
      <c r="P559" s="24">
        <v>1.5192849176034343E-2</v>
      </c>
      <c r="Q559" s="24">
        <v>1.2861483659684383E-2</v>
      </c>
      <c r="R559" s="231">
        <v>0.01</v>
      </c>
      <c r="S559" s="24">
        <v>1.38E-2</v>
      </c>
      <c r="T559" s="24">
        <v>1.34E-2</v>
      </c>
      <c r="U559" s="205"/>
      <c r="V559" s="206"/>
      <c r="W559" s="206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30">
        <v>67</v>
      </c>
    </row>
    <row r="560" spans="1:65">
      <c r="A560" s="30"/>
      <c r="B560" s="19">
        <v>1</v>
      </c>
      <c r="C560" s="9">
        <v>6</v>
      </c>
      <c r="D560" s="24">
        <v>1.3599999999999999E-2</v>
      </c>
      <c r="E560" s="24">
        <v>1.4500000000000001E-2</v>
      </c>
      <c r="F560" s="24">
        <v>1.3899999999999999E-2</v>
      </c>
      <c r="G560" s="24">
        <v>1.4079839999999998E-2</v>
      </c>
      <c r="H560" s="24">
        <v>1.38E-2</v>
      </c>
      <c r="I560" s="24">
        <v>1.38E-2</v>
      </c>
      <c r="J560" s="231">
        <v>0.01</v>
      </c>
      <c r="K560" s="24">
        <v>1.44E-2</v>
      </c>
      <c r="L560" s="231">
        <v>4.0099999999999997E-2</v>
      </c>
      <c r="M560" s="24">
        <v>1.5699999999999999E-2</v>
      </c>
      <c r="N560" s="231">
        <v>1.61E-2</v>
      </c>
      <c r="O560" s="24">
        <v>1.37E-2</v>
      </c>
      <c r="P560" s="24">
        <v>1.4639756679487144E-2</v>
      </c>
      <c r="Q560" s="24">
        <v>1.236032257926184E-2</v>
      </c>
      <c r="R560" s="231">
        <v>0.01</v>
      </c>
      <c r="S560" s="24">
        <v>1.2999999999999999E-2</v>
      </c>
      <c r="T560" s="24"/>
      <c r="U560" s="205"/>
      <c r="V560" s="206"/>
      <c r="W560" s="206"/>
      <c r="X560" s="206"/>
      <c r="Y560" s="206"/>
      <c r="Z560" s="206"/>
      <c r="AA560" s="206"/>
      <c r="AB560" s="206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30"/>
      <c r="B561" s="20" t="s">
        <v>256</v>
      </c>
      <c r="C561" s="12"/>
      <c r="D561" s="232">
        <v>1.38E-2</v>
      </c>
      <c r="E561" s="232">
        <v>1.4449999999999999E-2</v>
      </c>
      <c r="F561" s="232">
        <v>1.3933333333333332E-2</v>
      </c>
      <c r="G561" s="232">
        <v>1.4044479999999998E-2</v>
      </c>
      <c r="H561" s="232">
        <v>1.3699999999999999E-2</v>
      </c>
      <c r="I561" s="232">
        <v>1.3683333333333334E-2</v>
      </c>
      <c r="J561" s="232">
        <v>1.1666666666666667E-2</v>
      </c>
      <c r="K561" s="232">
        <v>1.43E-2</v>
      </c>
      <c r="L561" s="232">
        <v>4.02E-2</v>
      </c>
      <c r="M561" s="232">
        <v>1.5016666666666669E-2</v>
      </c>
      <c r="N561" s="232">
        <v>1.635E-2</v>
      </c>
      <c r="O561" s="232">
        <v>1.3449999999999998E-2</v>
      </c>
      <c r="P561" s="232">
        <v>1.4599393983958445E-2</v>
      </c>
      <c r="Q561" s="232">
        <v>1.2523802928688594E-2</v>
      </c>
      <c r="R561" s="232">
        <v>0.01</v>
      </c>
      <c r="S561" s="232">
        <v>1.3233333333333335E-2</v>
      </c>
      <c r="T561" s="232">
        <v>1.345E-2</v>
      </c>
      <c r="U561" s="205"/>
      <c r="V561" s="206"/>
      <c r="W561" s="206"/>
      <c r="X561" s="206"/>
      <c r="Y561" s="206"/>
      <c r="Z561" s="206"/>
      <c r="AA561" s="206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30"/>
      <c r="B562" s="3" t="s">
        <v>257</v>
      </c>
      <c r="C562" s="29"/>
      <c r="D562" s="24">
        <v>1.3749999999999998E-2</v>
      </c>
      <c r="E562" s="24">
        <v>1.4450000000000001E-2</v>
      </c>
      <c r="F562" s="24">
        <v>1.3899999999999999E-2</v>
      </c>
      <c r="G562" s="24">
        <v>1.4063039999999999E-2</v>
      </c>
      <c r="H562" s="24">
        <v>1.37E-2</v>
      </c>
      <c r="I562" s="24">
        <v>1.37E-2</v>
      </c>
      <c r="J562" s="24">
        <v>0.01</v>
      </c>
      <c r="K562" s="24">
        <v>1.4250000000000001E-2</v>
      </c>
      <c r="L562" s="24">
        <v>4.0149999999999998E-2</v>
      </c>
      <c r="M562" s="24">
        <v>1.495E-2</v>
      </c>
      <c r="N562" s="24">
        <v>1.6300000000000002E-2</v>
      </c>
      <c r="O562" s="24">
        <v>1.3649999999999999E-2</v>
      </c>
      <c r="P562" s="24">
        <v>1.4587848648325144E-2</v>
      </c>
      <c r="Q562" s="24">
        <v>1.2463242825400924E-2</v>
      </c>
      <c r="R562" s="24">
        <v>0.01</v>
      </c>
      <c r="S562" s="24">
        <v>1.3150000000000002E-2</v>
      </c>
      <c r="T562" s="24">
        <v>1.34E-2</v>
      </c>
      <c r="U562" s="205"/>
      <c r="V562" s="206"/>
      <c r="W562" s="206"/>
      <c r="X562" s="206"/>
      <c r="Y562" s="206"/>
      <c r="Z562" s="206"/>
      <c r="AA562" s="206"/>
      <c r="AB562" s="206"/>
      <c r="AC562" s="206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30"/>
      <c r="B563" s="3" t="s">
        <v>258</v>
      </c>
      <c r="C563" s="29"/>
      <c r="D563" s="24">
        <v>2.6832815729997559E-4</v>
      </c>
      <c r="E563" s="24">
        <v>5.477225575051723E-5</v>
      </c>
      <c r="F563" s="24">
        <v>5.1639777949431909E-5</v>
      </c>
      <c r="G563" s="24">
        <v>5.6296995301704089E-5</v>
      </c>
      <c r="H563" s="24">
        <v>1.414213562373094E-4</v>
      </c>
      <c r="I563" s="24">
        <v>1.7224014243685072E-4</v>
      </c>
      <c r="J563" s="24">
        <v>4.0824829046386315E-3</v>
      </c>
      <c r="K563" s="24">
        <v>5.7271284253105346E-4</v>
      </c>
      <c r="L563" s="24">
        <v>1.2649110640673551E-4</v>
      </c>
      <c r="M563" s="24">
        <v>4.0702170294305758E-4</v>
      </c>
      <c r="N563" s="24">
        <v>2.4289915602982204E-4</v>
      </c>
      <c r="O563" s="24">
        <v>3.9370039370059115E-4</v>
      </c>
      <c r="P563" s="24">
        <v>5.0399850266550814E-4</v>
      </c>
      <c r="Q563" s="24">
        <v>2.7884888754569248E-4</v>
      </c>
      <c r="R563" s="24">
        <v>0</v>
      </c>
      <c r="S563" s="24">
        <v>3.2659863237109076E-4</v>
      </c>
      <c r="T563" s="24">
        <v>1.7677669529663718E-4</v>
      </c>
      <c r="U563" s="205"/>
      <c r="V563" s="206"/>
      <c r="W563" s="206"/>
      <c r="X563" s="206"/>
      <c r="Y563" s="206"/>
      <c r="Z563" s="206"/>
      <c r="AA563" s="206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30"/>
      <c r="B564" s="3" t="s">
        <v>86</v>
      </c>
      <c r="C564" s="29"/>
      <c r="D564" s="13">
        <v>1.9444069369563447E-2</v>
      </c>
      <c r="E564" s="13">
        <v>3.7904675259873518E-3</v>
      </c>
      <c r="F564" s="13">
        <v>3.7062041590501375E-3</v>
      </c>
      <c r="G564" s="13">
        <v>4.0084784414733832E-3</v>
      </c>
      <c r="H564" s="13">
        <v>1.0322726732650321E-2</v>
      </c>
      <c r="I564" s="13">
        <v>1.2587586536188846E-2</v>
      </c>
      <c r="J564" s="13">
        <v>0.34992710611188266</v>
      </c>
      <c r="K564" s="13">
        <v>4.0049849128045698E-2</v>
      </c>
      <c r="L564" s="13">
        <v>3.1465449354909332E-3</v>
      </c>
      <c r="M564" s="13">
        <v>2.7104663902978301E-2</v>
      </c>
      <c r="N564" s="13">
        <v>1.4856217494178718E-2</v>
      </c>
      <c r="O564" s="13">
        <v>2.9271404736103436E-2</v>
      </c>
      <c r="P564" s="13">
        <v>3.4521878320380471E-2</v>
      </c>
      <c r="Q564" s="13">
        <v>2.2265512251628157E-2</v>
      </c>
      <c r="R564" s="13">
        <v>0</v>
      </c>
      <c r="S564" s="13">
        <v>2.4679997408394765E-2</v>
      </c>
      <c r="T564" s="13">
        <v>1.3143248720939566E-2</v>
      </c>
      <c r="U564" s="152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259</v>
      </c>
      <c r="C565" s="29"/>
      <c r="D565" s="13">
        <v>-4.3530062808617709E-3</v>
      </c>
      <c r="E565" s="13">
        <v>4.2543410089967315E-2</v>
      </c>
      <c r="F565" s="13">
        <v>5.2667714362313323E-3</v>
      </c>
      <c r="G565" s="13">
        <v>1.3285818141200112E-2</v>
      </c>
      <c r="H565" s="13">
        <v>-1.1567839568681682E-2</v>
      </c>
      <c r="I565" s="13">
        <v>-1.2770311783318111E-2</v>
      </c>
      <c r="J565" s="13">
        <v>-0.15826944975435164</v>
      </c>
      <c r="K565" s="13">
        <v>3.1721160158237449E-2</v>
      </c>
      <c r="L565" s="13">
        <v>1.9003629817035765</v>
      </c>
      <c r="M565" s="13">
        <v>8.3427465387613253E-2</v>
      </c>
      <c r="N565" s="13">
        <v>0.17962524255854428</v>
      </c>
      <c r="O565" s="13">
        <v>-2.9604922788231236E-2</v>
      </c>
      <c r="P565" s="13">
        <v>5.3321936974601414E-2</v>
      </c>
      <c r="Q565" s="13">
        <v>-9.642849740001902E-2</v>
      </c>
      <c r="R565" s="13">
        <v>-0.27851667121801571</v>
      </c>
      <c r="S565" s="13">
        <v>-4.5237061578507376E-2</v>
      </c>
      <c r="T565" s="13">
        <v>-2.9604922788231125E-2</v>
      </c>
      <c r="U565" s="15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260</v>
      </c>
      <c r="C566" s="47"/>
      <c r="D566" s="45">
        <v>0</v>
      </c>
      <c r="E566" s="45">
        <v>0.77</v>
      </c>
      <c r="F566" s="45">
        <v>0.16</v>
      </c>
      <c r="G566" s="45">
        <v>0.28999999999999998</v>
      </c>
      <c r="H566" s="45">
        <v>0.12</v>
      </c>
      <c r="I566" s="45">
        <v>0.14000000000000001</v>
      </c>
      <c r="J566" s="45">
        <v>2.54</v>
      </c>
      <c r="K566" s="45">
        <v>0.59</v>
      </c>
      <c r="L566" s="45">
        <v>31.41</v>
      </c>
      <c r="M566" s="45">
        <v>1.45</v>
      </c>
      <c r="N566" s="45">
        <v>3.03</v>
      </c>
      <c r="O566" s="45">
        <v>0.42</v>
      </c>
      <c r="P566" s="45">
        <v>0.95</v>
      </c>
      <c r="Q566" s="45">
        <v>1.52</v>
      </c>
      <c r="R566" s="45">
        <v>4.5199999999999996</v>
      </c>
      <c r="S566" s="45">
        <v>0.67</v>
      </c>
      <c r="T566" s="45">
        <v>0.42</v>
      </c>
      <c r="U566" s="15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BM567" s="55"/>
    </row>
    <row r="568" spans="1:65" ht="15">
      <c r="B568" s="8" t="s">
        <v>602</v>
      </c>
      <c r="BM568" s="28" t="s">
        <v>66</v>
      </c>
    </row>
    <row r="569" spans="1:65" ht="15">
      <c r="A569" s="25" t="s">
        <v>26</v>
      </c>
      <c r="B569" s="18" t="s">
        <v>111</v>
      </c>
      <c r="C569" s="15" t="s">
        <v>112</v>
      </c>
      <c r="D569" s="16" t="s">
        <v>233</v>
      </c>
      <c r="E569" s="17" t="s">
        <v>233</v>
      </c>
      <c r="F569" s="17" t="s">
        <v>233</v>
      </c>
      <c r="G569" s="17" t="s">
        <v>233</v>
      </c>
      <c r="H569" s="17" t="s">
        <v>233</v>
      </c>
      <c r="I569" s="17" t="s">
        <v>233</v>
      </c>
      <c r="J569" s="17" t="s">
        <v>233</v>
      </c>
      <c r="K569" s="17" t="s">
        <v>233</v>
      </c>
      <c r="L569" s="17" t="s">
        <v>233</v>
      </c>
      <c r="M569" s="17" t="s">
        <v>233</v>
      </c>
      <c r="N569" s="17" t="s">
        <v>233</v>
      </c>
      <c r="O569" s="17" t="s">
        <v>233</v>
      </c>
      <c r="P569" s="17" t="s">
        <v>233</v>
      </c>
      <c r="Q569" s="17" t="s">
        <v>233</v>
      </c>
      <c r="R569" s="17" t="s">
        <v>233</v>
      </c>
      <c r="S569" s="17" t="s">
        <v>233</v>
      </c>
      <c r="T569" s="17" t="s">
        <v>233</v>
      </c>
      <c r="U569" s="152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234</v>
      </c>
      <c r="C570" s="9" t="s">
        <v>234</v>
      </c>
      <c r="D570" s="150" t="s">
        <v>291</v>
      </c>
      <c r="E570" s="151" t="s">
        <v>292</v>
      </c>
      <c r="F570" s="151" t="s">
        <v>293</v>
      </c>
      <c r="G570" s="151" t="s">
        <v>279</v>
      </c>
      <c r="H570" s="151" t="s">
        <v>280</v>
      </c>
      <c r="I570" s="151" t="s">
        <v>294</v>
      </c>
      <c r="J570" s="151" t="s">
        <v>303</v>
      </c>
      <c r="K570" s="151" t="s">
        <v>295</v>
      </c>
      <c r="L570" s="151" t="s">
        <v>281</v>
      </c>
      <c r="M570" s="151" t="s">
        <v>282</v>
      </c>
      <c r="N570" s="151" t="s">
        <v>296</v>
      </c>
      <c r="O570" s="151" t="s">
        <v>283</v>
      </c>
      <c r="P570" s="151" t="s">
        <v>297</v>
      </c>
      <c r="Q570" s="151" t="s">
        <v>298</v>
      </c>
      <c r="R570" s="151" t="s">
        <v>284</v>
      </c>
      <c r="S570" s="151" t="s">
        <v>285</v>
      </c>
      <c r="T570" s="151" t="s">
        <v>301</v>
      </c>
      <c r="U570" s="152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1</v>
      </c>
    </row>
    <row r="571" spans="1:65">
      <c r="A571" s="30"/>
      <c r="B571" s="19"/>
      <c r="C571" s="9"/>
      <c r="D571" s="10" t="s">
        <v>341</v>
      </c>
      <c r="E571" s="11" t="s">
        <v>341</v>
      </c>
      <c r="F571" s="11" t="s">
        <v>341</v>
      </c>
      <c r="G571" s="11" t="s">
        <v>114</v>
      </c>
      <c r="H571" s="11" t="s">
        <v>342</v>
      </c>
      <c r="I571" s="11" t="s">
        <v>114</v>
      </c>
      <c r="J571" s="11" t="s">
        <v>114</v>
      </c>
      <c r="K571" s="11" t="s">
        <v>342</v>
      </c>
      <c r="L571" s="11" t="s">
        <v>114</v>
      </c>
      <c r="M571" s="11" t="s">
        <v>342</v>
      </c>
      <c r="N571" s="11" t="s">
        <v>342</v>
      </c>
      <c r="O571" s="11" t="s">
        <v>341</v>
      </c>
      <c r="P571" s="11" t="s">
        <v>114</v>
      </c>
      <c r="Q571" s="11" t="s">
        <v>341</v>
      </c>
      <c r="R571" s="11" t="s">
        <v>114</v>
      </c>
      <c r="S571" s="11" t="s">
        <v>342</v>
      </c>
      <c r="T571" s="11" t="s">
        <v>114</v>
      </c>
      <c r="U571" s="152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152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8">
        <v>0.228605</v>
      </c>
      <c r="E573" s="228">
        <v>0.23349999999999999</v>
      </c>
      <c r="F573" s="228">
        <v>0.22499999999999998</v>
      </c>
      <c r="G573" s="228">
        <v>0.23043</v>
      </c>
      <c r="H573" s="228">
        <v>0.19900000000000001</v>
      </c>
      <c r="I573" s="228">
        <v>0.21</v>
      </c>
      <c r="J573" s="228">
        <v>0.23200000000000001</v>
      </c>
      <c r="K573" s="228">
        <v>0.20699999999999999</v>
      </c>
      <c r="L573" s="228">
        <v>0.19669999999999999</v>
      </c>
      <c r="M573" s="228">
        <v>0.227384</v>
      </c>
      <c r="N573" s="228" t="s">
        <v>352</v>
      </c>
      <c r="O573" s="228">
        <v>0.1953</v>
      </c>
      <c r="P573" s="228">
        <v>0.23264965455703437</v>
      </c>
      <c r="Q573" s="229">
        <v>0.1824640688537558</v>
      </c>
      <c r="R573" s="228">
        <v>0.22599999999999998</v>
      </c>
      <c r="S573" s="228">
        <v>0.21</v>
      </c>
      <c r="T573" s="228">
        <v>0.23200000000000001</v>
      </c>
      <c r="U573" s="205"/>
      <c r="V573" s="206"/>
      <c r="W573" s="206"/>
      <c r="X573" s="206"/>
      <c r="Y573" s="206"/>
      <c r="Z573" s="206"/>
      <c r="AA573" s="206"/>
      <c r="AB573" s="206"/>
      <c r="AC573" s="206"/>
      <c r="AD573" s="206"/>
      <c r="AE573" s="206"/>
      <c r="AF573" s="206"/>
      <c r="AG573" s="206"/>
      <c r="AH573" s="206"/>
      <c r="AI573" s="206"/>
      <c r="AJ573" s="206"/>
      <c r="AK573" s="206"/>
      <c r="AL573" s="206"/>
      <c r="AM573" s="206"/>
      <c r="AN573" s="206"/>
      <c r="AO573" s="206"/>
      <c r="AP573" s="206"/>
      <c r="AQ573" s="206"/>
      <c r="AR573" s="206"/>
      <c r="AS573" s="206"/>
      <c r="AT573" s="206"/>
      <c r="AU573" s="206"/>
      <c r="AV573" s="206"/>
      <c r="AW573" s="206"/>
      <c r="AX573" s="206"/>
      <c r="AY573" s="206"/>
      <c r="AZ573" s="206"/>
      <c r="BA573" s="206"/>
      <c r="BB573" s="206"/>
      <c r="BC573" s="206"/>
      <c r="BD573" s="206"/>
      <c r="BE573" s="206"/>
      <c r="BF573" s="206"/>
      <c r="BG573" s="206"/>
      <c r="BH573" s="206"/>
      <c r="BI573" s="206"/>
      <c r="BJ573" s="206"/>
      <c r="BK573" s="206"/>
      <c r="BL573" s="206"/>
      <c r="BM573" s="230">
        <v>1</v>
      </c>
    </row>
    <row r="574" spans="1:65">
      <c r="A574" s="30"/>
      <c r="B574" s="19">
        <v>1</v>
      </c>
      <c r="C574" s="9">
        <v>2</v>
      </c>
      <c r="D574" s="24">
        <v>0.22951199999999999</v>
      </c>
      <c r="E574" s="24">
        <v>0.23300000000000001</v>
      </c>
      <c r="F574" s="24">
        <v>0.22899999999999998</v>
      </c>
      <c r="G574" s="24">
        <v>0.23028999999999999</v>
      </c>
      <c r="H574" s="24">
        <v>0.19650000000000001</v>
      </c>
      <c r="I574" s="24">
        <v>0.20899999999999999</v>
      </c>
      <c r="J574" s="24">
        <v>0.23200000000000001</v>
      </c>
      <c r="K574" s="24">
        <v>0.217</v>
      </c>
      <c r="L574" s="24">
        <v>0.19989999999999999</v>
      </c>
      <c r="M574" s="24">
        <v>0.22516199999999997</v>
      </c>
      <c r="N574" s="24" t="s">
        <v>352</v>
      </c>
      <c r="O574" s="24">
        <v>0.20561999999999997</v>
      </c>
      <c r="P574" s="24">
        <v>0.23031734232469739</v>
      </c>
      <c r="Q574" s="231">
        <v>0.18279957902330163</v>
      </c>
      <c r="R574" s="24">
        <v>0.22300000000000003</v>
      </c>
      <c r="S574" s="24">
        <v>0.191</v>
      </c>
      <c r="T574" s="24">
        <v>0.22260000000000002</v>
      </c>
      <c r="U574" s="205"/>
      <c r="V574" s="206"/>
      <c r="W574" s="206"/>
      <c r="X574" s="206"/>
      <c r="Y574" s="206"/>
      <c r="Z574" s="206"/>
      <c r="AA574" s="206"/>
      <c r="AB574" s="206"/>
      <c r="AC574" s="206"/>
      <c r="AD574" s="206"/>
      <c r="AE574" s="206"/>
      <c r="AF574" s="206"/>
      <c r="AG574" s="206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  <c r="BI574" s="206"/>
      <c r="BJ574" s="206"/>
      <c r="BK574" s="206"/>
      <c r="BL574" s="206"/>
      <c r="BM574" s="230">
        <v>29</v>
      </c>
    </row>
    <row r="575" spans="1:65">
      <c r="A575" s="30"/>
      <c r="B575" s="19">
        <v>1</v>
      </c>
      <c r="C575" s="9">
        <v>3</v>
      </c>
      <c r="D575" s="24">
        <v>0.223547</v>
      </c>
      <c r="E575" s="24">
        <v>0.23419999999999999</v>
      </c>
      <c r="F575" s="24">
        <v>0.22799999999999998</v>
      </c>
      <c r="G575" s="24">
        <v>0.23265</v>
      </c>
      <c r="H575" s="24">
        <v>0.214</v>
      </c>
      <c r="I575" s="24">
        <v>0.20699999999999999</v>
      </c>
      <c r="J575" s="24">
        <v>0.23300000000000001</v>
      </c>
      <c r="K575" s="24">
        <v>0.21199999999999999</v>
      </c>
      <c r="L575" s="24">
        <v>0.1951</v>
      </c>
      <c r="M575" s="24">
        <v>0.22165700000000002</v>
      </c>
      <c r="N575" s="24" t="s">
        <v>352</v>
      </c>
      <c r="O575" s="24">
        <v>0.20655000000000001</v>
      </c>
      <c r="P575" s="24">
        <v>0.23428541976704434</v>
      </c>
      <c r="Q575" s="231">
        <v>0.18069184052217882</v>
      </c>
      <c r="R575" s="24">
        <v>0.22899999999999998</v>
      </c>
      <c r="S575" s="24">
        <v>0.19800000000000001</v>
      </c>
      <c r="T575" s="24">
        <v>0.22520000000000001</v>
      </c>
      <c r="U575" s="205"/>
      <c r="V575" s="206"/>
      <c r="W575" s="206"/>
      <c r="X575" s="206"/>
      <c r="Y575" s="206"/>
      <c r="Z575" s="206"/>
      <c r="AA575" s="206"/>
      <c r="AB575" s="206"/>
      <c r="AC575" s="206"/>
      <c r="AD575" s="206"/>
      <c r="AE575" s="206"/>
      <c r="AF575" s="206"/>
      <c r="AG575" s="206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30">
        <v>16</v>
      </c>
    </row>
    <row r="576" spans="1:65">
      <c r="A576" s="30"/>
      <c r="B576" s="19">
        <v>1</v>
      </c>
      <c r="C576" s="9">
        <v>4</v>
      </c>
      <c r="D576" s="24">
        <v>0.231985</v>
      </c>
      <c r="E576" s="24">
        <v>0.23600000000000002</v>
      </c>
      <c r="F576" s="24">
        <v>0.22799999999999998</v>
      </c>
      <c r="G576" s="24">
        <v>0.23218000000000003</v>
      </c>
      <c r="H576" s="24">
        <v>0.1885</v>
      </c>
      <c r="I576" s="24">
        <v>0.20699999999999999</v>
      </c>
      <c r="J576" s="24">
        <v>0.23100000000000001</v>
      </c>
      <c r="K576" s="24">
        <v>0.21</v>
      </c>
      <c r="L576" s="24">
        <v>0.1966</v>
      </c>
      <c r="M576" s="24">
        <v>0.23243800000000001</v>
      </c>
      <c r="N576" s="24" t="s">
        <v>352</v>
      </c>
      <c r="O576" s="24">
        <v>0.20175999999999999</v>
      </c>
      <c r="P576" s="24">
        <v>0.23054828242961337</v>
      </c>
      <c r="Q576" s="231">
        <v>0.18835264303480673</v>
      </c>
      <c r="R576" s="24">
        <v>0.22599999999999998</v>
      </c>
      <c r="S576" s="24">
        <v>0.1925</v>
      </c>
      <c r="T576" s="24">
        <v>0.22399999999999998</v>
      </c>
      <c r="U576" s="205"/>
      <c r="V576" s="206"/>
      <c r="W576" s="206"/>
      <c r="X576" s="206"/>
      <c r="Y576" s="206"/>
      <c r="Z576" s="206"/>
      <c r="AA576" s="206"/>
      <c r="AB576" s="206"/>
      <c r="AC576" s="206"/>
      <c r="AD576" s="206"/>
      <c r="AE576" s="206"/>
      <c r="AF576" s="206"/>
      <c r="AG576" s="206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30">
        <v>0.21888254740266858</v>
      </c>
    </row>
    <row r="577" spans="1:65">
      <c r="A577" s="30"/>
      <c r="B577" s="19">
        <v>1</v>
      </c>
      <c r="C577" s="9">
        <v>5</v>
      </c>
      <c r="D577" s="24">
        <v>0.22200300000000001</v>
      </c>
      <c r="E577" s="24">
        <v>0.2346</v>
      </c>
      <c r="F577" s="24">
        <v>0.22699999999999998</v>
      </c>
      <c r="G577" s="24">
        <v>0.23238</v>
      </c>
      <c r="H577" s="24">
        <v>0.19849999999999998</v>
      </c>
      <c r="I577" s="24">
        <v>0.20899999999999999</v>
      </c>
      <c r="J577" s="24">
        <v>0.23100000000000001</v>
      </c>
      <c r="K577" s="24">
        <v>0.215</v>
      </c>
      <c r="L577" s="24">
        <v>0.1946</v>
      </c>
      <c r="M577" s="24">
        <v>0.22383200000000003</v>
      </c>
      <c r="N577" s="24" t="s">
        <v>352</v>
      </c>
      <c r="O577" s="24">
        <v>0.20804</v>
      </c>
      <c r="P577" s="24">
        <v>0.23395229943386237</v>
      </c>
      <c r="Q577" s="231">
        <v>0.18436830408496849</v>
      </c>
      <c r="R577" s="24">
        <v>0.22899999999999998</v>
      </c>
      <c r="S577" s="24">
        <v>0.19499999999999998</v>
      </c>
      <c r="T577" s="24">
        <v>0.23300000000000001</v>
      </c>
      <c r="U577" s="205"/>
      <c r="V577" s="206"/>
      <c r="W577" s="206"/>
      <c r="X577" s="206"/>
      <c r="Y577" s="206"/>
      <c r="Z577" s="206"/>
      <c r="AA577" s="206"/>
      <c r="AB577" s="206"/>
      <c r="AC577" s="206"/>
      <c r="AD577" s="206"/>
      <c r="AE577" s="206"/>
      <c r="AF577" s="206"/>
      <c r="AG577" s="206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30">
        <v>68</v>
      </c>
    </row>
    <row r="578" spans="1:65">
      <c r="A578" s="30"/>
      <c r="B578" s="19">
        <v>1</v>
      </c>
      <c r="C578" s="9">
        <v>6</v>
      </c>
      <c r="D578" s="24">
        <v>0.22098000000000001</v>
      </c>
      <c r="E578" s="24">
        <v>0.23449999999999999</v>
      </c>
      <c r="F578" s="24">
        <v>0.22699999999999998</v>
      </c>
      <c r="G578" s="24">
        <v>0.23099000000000003</v>
      </c>
      <c r="H578" s="24">
        <v>0.20300000000000001</v>
      </c>
      <c r="I578" s="24">
        <v>0.20899999999999999</v>
      </c>
      <c r="J578" s="24">
        <v>0.23200000000000001</v>
      </c>
      <c r="K578" s="24">
        <v>0.21</v>
      </c>
      <c r="L578" s="24">
        <v>0.19650000000000001</v>
      </c>
      <c r="M578" s="24">
        <v>0.23204200000000003</v>
      </c>
      <c r="N578" s="24" t="s">
        <v>352</v>
      </c>
      <c r="O578" s="24">
        <v>0.19425999999999999</v>
      </c>
      <c r="P578" s="24">
        <v>0.23571926772791738</v>
      </c>
      <c r="Q578" s="231">
        <v>0.18990805892751333</v>
      </c>
      <c r="R578" s="24">
        <v>0.22599999999999998</v>
      </c>
      <c r="S578" s="24">
        <v>0.21099999999999999</v>
      </c>
      <c r="T578" s="24"/>
      <c r="U578" s="205"/>
      <c r="V578" s="206"/>
      <c r="W578" s="206"/>
      <c r="X578" s="206"/>
      <c r="Y578" s="206"/>
      <c r="Z578" s="206"/>
      <c r="AA578" s="206"/>
      <c r="AB578" s="206"/>
      <c r="AC578" s="206"/>
      <c r="AD578" s="206"/>
      <c r="AE578" s="206"/>
      <c r="AF578" s="206"/>
      <c r="AG578" s="206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56"/>
    </row>
    <row r="579" spans="1:65">
      <c r="A579" s="30"/>
      <c r="B579" s="20" t="s">
        <v>256</v>
      </c>
      <c r="C579" s="12"/>
      <c r="D579" s="232">
        <v>0.22610533333333335</v>
      </c>
      <c r="E579" s="232">
        <v>0.23429999999999998</v>
      </c>
      <c r="F579" s="232">
        <v>0.2273333333333333</v>
      </c>
      <c r="G579" s="232">
        <v>0.2314866666666667</v>
      </c>
      <c r="H579" s="232">
        <v>0.19991666666666666</v>
      </c>
      <c r="I579" s="232">
        <v>0.20850000000000002</v>
      </c>
      <c r="J579" s="232">
        <v>0.23183333333333334</v>
      </c>
      <c r="K579" s="232">
        <v>0.21183333333333332</v>
      </c>
      <c r="L579" s="232">
        <v>0.19656666666666664</v>
      </c>
      <c r="M579" s="232">
        <v>0.22708583333333335</v>
      </c>
      <c r="N579" s="232" t="s">
        <v>675</v>
      </c>
      <c r="O579" s="232">
        <v>0.20192166666666664</v>
      </c>
      <c r="P579" s="232">
        <v>0.23291204437336155</v>
      </c>
      <c r="Q579" s="232">
        <v>0.18476408240775413</v>
      </c>
      <c r="R579" s="232">
        <v>0.22650000000000001</v>
      </c>
      <c r="S579" s="232">
        <v>0.19958333333333333</v>
      </c>
      <c r="T579" s="232">
        <v>0.22736000000000001</v>
      </c>
      <c r="U579" s="205"/>
      <c r="V579" s="206"/>
      <c r="W579" s="206"/>
      <c r="X579" s="206"/>
      <c r="Y579" s="206"/>
      <c r="Z579" s="206"/>
      <c r="AA579" s="206"/>
      <c r="AB579" s="206"/>
      <c r="AC579" s="206"/>
      <c r="AD579" s="206"/>
      <c r="AE579" s="206"/>
      <c r="AF579" s="206"/>
      <c r="AG579" s="206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56"/>
    </row>
    <row r="580" spans="1:65">
      <c r="A580" s="30"/>
      <c r="B580" s="3" t="s">
        <v>257</v>
      </c>
      <c r="C580" s="29"/>
      <c r="D580" s="24">
        <v>0.226076</v>
      </c>
      <c r="E580" s="24">
        <v>0.23435</v>
      </c>
      <c r="F580" s="24">
        <v>0.22749999999999998</v>
      </c>
      <c r="G580" s="24">
        <v>0.23158500000000004</v>
      </c>
      <c r="H580" s="24">
        <v>0.19874999999999998</v>
      </c>
      <c r="I580" s="24">
        <v>0.20899999999999999</v>
      </c>
      <c r="J580" s="24">
        <v>0.23200000000000001</v>
      </c>
      <c r="K580" s="24">
        <v>0.21099999999999999</v>
      </c>
      <c r="L580" s="24">
        <v>0.19655</v>
      </c>
      <c r="M580" s="24">
        <v>0.226273</v>
      </c>
      <c r="N580" s="24" t="s">
        <v>675</v>
      </c>
      <c r="O580" s="24">
        <v>0.20368999999999998</v>
      </c>
      <c r="P580" s="24">
        <v>0.23330097699544838</v>
      </c>
      <c r="Q580" s="24">
        <v>0.18358394155413504</v>
      </c>
      <c r="R580" s="24">
        <v>0.22599999999999998</v>
      </c>
      <c r="S580" s="24">
        <v>0.19650000000000001</v>
      </c>
      <c r="T580" s="24">
        <v>0.22520000000000001</v>
      </c>
      <c r="U580" s="205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30"/>
      <c r="B581" s="3" t="s">
        <v>258</v>
      </c>
      <c r="C581" s="29"/>
      <c r="D581" s="24">
        <v>4.5181288457354371E-3</v>
      </c>
      <c r="E581" s="24">
        <v>1.0353743284435867E-3</v>
      </c>
      <c r="F581" s="24">
        <v>1.3662601021279478E-3</v>
      </c>
      <c r="G581" s="24">
        <v>1.0418573158867154E-3</v>
      </c>
      <c r="H581" s="24">
        <v>8.398908659264407E-3</v>
      </c>
      <c r="I581" s="24">
        <v>1.2247448713915902E-3</v>
      </c>
      <c r="J581" s="24">
        <v>7.5277265270908163E-4</v>
      </c>
      <c r="K581" s="24">
        <v>3.6560452221856736E-3</v>
      </c>
      <c r="L581" s="24">
        <v>1.8522058920829143E-3</v>
      </c>
      <c r="M581" s="24">
        <v>4.4058819056650468E-3</v>
      </c>
      <c r="N581" s="24" t="s">
        <v>675</v>
      </c>
      <c r="O581" s="24">
        <v>5.91788616540287E-3</v>
      </c>
      <c r="P581" s="24">
        <v>2.155805705020792E-3</v>
      </c>
      <c r="Q581" s="24">
        <v>3.61185249315053E-3</v>
      </c>
      <c r="R581" s="24">
        <v>2.2583179581272279E-3</v>
      </c>
      <c r="S581" s="24">
        <v>8.7887238360678174E-3</v>
      </c>
      <c r="T581" s="24">
        <v>4.7945802736006037E-3</v>
      </c>
      <c r="U581" s="205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30"/>
      <c r="B582" s="3" t="s">
        <v>86</v>
      </c>
      <c r="C582" s="29"/>
      <c r="D582" s="13">
        <v>1.9982407222012027E-2</v>
      </c>
      <c r="E582" s="13">
        <v>4.4190112182824872E-3</v>
      </c>
      <c r="F582" s="13">
        <v>6.0099417982167804E-3</v>
      </c>
      <c r="G582" s="13">
        <v>4.5007227884401486E-3</v>
      </c>
      <c r="H582" s="13">
        <v>4.2012048316453894E-2</v>
      </c>
      <c r="I582" s="13">
        <v>5.8740761217822065E-3</v>
      </c>
      <c r="J582" s="13">
        <v>3.2470423553231415E-3</v>
      </c>
      <c r="K582" s="13">
        <v>1.7259064778217186E-2</v>
      </c>
      <c r="L582" s="13">
        <v>9.4227873092228992E-3</v>
      </c>
      <c r="M582" s="13">
        <v>1.9401835160706694E-2</v>
      </c>
      <c r="N582" s="13" t="s">
        <v>675</v>
      </c>
      <c r="O582" s="13">
        <v>2.9307831413516155E-2</v>
      </c>
      <c r="P582" s="13">
        <v>9.2558790200003675E-3</v>
      </c>
      <c r="Q582" s="13">
        <v>1.9548455771720645E-2</v>
      </c>
      <c r="R582" s="13">
        <v>9.9704987113784886E-3</v>
      </c>
      <c r="S582" s="13">
        <v>4.4035359512657121E-2</v>
      </c>
      <c r="T582" s="13">
        <v>2.1088055390572676E-2</v>
      </c>
      <c r="U582" s="152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259</v>
      </c>
      <c r="C583" s="29"/>
      <c r="D583" s="13">
        <v>3.2998455182346342E-2</v>
      </c>
      <c r="E583" s="13">
        <v>7.0437103278812696E-2</v>
      </c>
      <c r="F583" s="13">
        <v>3.8608770004481929E-2</v>
      </c>
      <c r="G583" s="13">
        <v>5.758393902831771E-2</v>
      </c>
      <c r="H583" s="13">
        <v>-8.6648665967466232E-2</v>
      </c>
      <c r="I583" s="13">
        <v>-4.7434331909378957E-2</v>
      </c>
      <c r="J583" s="13">
        <v>5.9167741258236317E-2</v>
      </c>
      <c r="K583" s="13">
        <v>-3.2205464314005505E-2</v>
      </c>
      <c r="L583" s="13">
        <v>-0.10195367790081677</v>
      </c>
      <c r="M583" s="13">
        <v>3.7478026585525459E-2</v>
      </c>
      <c r="N583" s="13" t="s">
        <v>675</v>
      </c>
      <c r="O583" s="13">
        <v>-7.7488502108849056E-2</v>
      </c>
      <c r="P583" s="13">
        <v>6.4096005538913703E-2</v>
      </c>
      <c r="Q583" s="13">
        <v>-0.15587567578948269</v>
      </c>
      <c r="R583" s="13">
        <v>3.4801553105638705E-2</v>
      </c>
      <c r="S583" s="13">
        <v>-8.8171552727003499E-2</v>
      </c>
      <c r="T583" s="13">
        <v>3.8730600945245053E-2</v>
      </c>
      <c r="U583" s="152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260</v>
      </c>
      <c r="C584" s="47"/>
      <c r="D584" s="45">
        <v>0.02</v>
      </c>
      <c r="E584" s="45">
        <v>0.74</v>
      </c>
      <c r="F584" s="45">
        <v>0.1</v>
      </c>
      <c r="G584" s="45">
        <v>0.48</v>
      </c>
      <c r="H584" s="45">
        <v>2.44</v>
      </c>
      <c r="I584" s="45">
        <v>1.64</v>
      </c>
      <c r="J584" s="45">
        <v>0.51</v>
      </c>
      <c r="K584" s="45">
        <v>1.34</v>
      </c>
      <c r="L584" s="45">
        <v>2.75</v>
      </c>
      <c r="M584" s="45">
        <v>7.0000000000000007E-2</v>
      </c>
      <c r="N584" s="45" t="s">
        <v>270</v>
      </c>
      <c r="O584" s="45">
        <v>2.25</v>
      </c>
      <c r="P584" s="45">
        <v>0.61</v>
      </c>
      <c r="Q584" s="45">
        <v>3.84</v>
      </c>
      <c r="R584" s="45">
        <v>0.02</v>
      </c>
      <c r="S584" s="45">
        <v>2.4700000000000002</v>
      </c>
      <c r="T584" s="45">
        <v>0.1</v>
      </c>
      <c r="U584" s="15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BM585" s="55"/>
    </row>
    <row r="586" spans="1:65" ht="15">
      <c r="B586" s="8" t="s">
        <v>603</v>
      </c>
      <c r="BM586" s="28" t="s">
        <v>66</v>
      </c>
    </row>
    <row r="587" spans="1:65" ht="15">
      <c r="A587" s="25" t="s">
        <v>57</v>
      </c>
      <c r="B587" s="18" t="s">
        <v>111</v>
      </c>
      <c r="C587" s="15" t="s">
        <v>112</v>
      </c>
      <c r="D587" s="16" t="s">
        <v>233</v>
      </c>
      <c r="E587" s="17" t="s">
        <v>233</v>
      </c>
      <c r="F587" s="17" t="s">
        <v>233</v>
      </c>
      <c r="G587" s="17" t="s">
        <v>233</v>
      </c>
      <c r="H587" s="17" t="s">
        <v>233</v>
      </c>
      <c r="I587" s="17" t="s">
        <v>233</v>
      </c>
      <c r="J587" s="17" t="s">
        <v>233</v>
      </c>
      <c r="K587" s="17" t="s">
        <v>233</v>
      </c>
      <c r="L587" s="17" t="s">
        <v>233</v>
      </c>
      <c r="M587" s="17" t="s">
        <v>233</v>
      </c>
      <c r="N587" s="17" t="s">
        <v>233</v>
      </c>
      <c r="O587" s="17" t="s">
        <v>233</v>
      </c>
      <c r="P587" s="17" t="s">
        <v>233</v>
      </c>
      <c r="Q587" s="17" t="s">
        <v>233</v>
      </c>
      <c r="R587" s="17" t="s">
        <v>233</v>
      </c>
      <c r="S587" s="17" t="s">
        <v>233</v>
      </c>
      <c r="T587" s="17" t="s">
        <v>233</v>
      </c>
      <c r="U587" s="152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234</v>
      </c>
      <c r="C588" s="9" t="s">
        <v>234</v>
      </c>
      <c r="D588" s="150" t="s">
        <v>291</v>
      </c>
      <c r="E588" s="151" t="s">
        <v>292</v>
      </c>
      <c r="F588" s="151" t="s">
        <v>293</v>
      </c>
      <c r="G588" s="151" t="s">
        <v>279</v>
      </c>
      <c r="H588" s="151" t="s">
        <v>280</v>
      </c>
      <c r="I588" s="151" t="s">
        <v>294</v>
      </c>
      <c r="J588" s="151" t="s">
        <v>303</v>
      </c>
      <c r="K588" s="151" t="s">
        <v>295</v>
      </c>
      <c r="L588" s="151" t="s">
        <v>281</v>
      </c>
      <c r="M588" s="151" t="s">
        <v>282</v>
      </c>
      <c r="N588" s="151" t="s">
        <v>296</v>
      </c>
      <c r="O588" s="151" t="s">
        <v>283</v>
      </c>
      <c r="P588" s="151" t="s">
        <v>297</v>
      </c>
      <c r="Q588" s="151" t="s">
        <v>298</v>
      </c>
      <c r="R588" s="151" t="s">
        <v>284</v>
      </c>
      <c r="S588" s="151" t="s">
        <v>285</v>
      </c>
      <c r="T588" s="151" t="s">
        <v>301</v>
      </c>
      <c r="U588" s="152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341</v>
      </c>
      <c r="E589" s="11" t="s">
        <v>114</v>
      </c>
      <c r="F589" s="11" t="s">
        <v>114</v>
      </c>
      <c r="G589" s="11" t="s">
        <v>114</v>
      </c>
      <c r="H589" s="11" t="s">
        <v>342</v>
      </c>
      <c r="I589" s="11" t="s">
        <v>114</v>
      </c>
      <c r="J589" s="11" t="s">
        <v>114</v>
      </c>
      <c r="K589" s="11" t="s">
        <v>342</v>
      </c>
      <c r="L589" s="11" t="s">
        <v>114</v>
      </c>
      <c r="M589" s="11" t="s">
        <v>342</v>
      </c>
      <c r="N589" s="11" t="s">
        <v>342</v>
      </c>
      <c r="O589" s="11" t="s">
        <v>341</v>
      </c>
      <c r="P589" s="11" t="s">
        <v>114</v>
      </c>
      <c r="Q589" s="11" t="s">
        <v>341</v>
      </c>
      <c r="R589" s="11" t="s">
        <v>114</v>
      </c>
      <c r="S589" s="11" t="s">
        <v>342</v>
      </c>
      <c r="T589" s="11" t="s">
        <v>114</v>
      </c>
      <c r="U589" s="152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152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28">
        <v>0.434</v>
      </c>
      <c r="E591" s="228">
        <v>0.42</v>
      </c>
      <c r="F591" s="228">
        <v>0.434</v>
      </c>
      <c r="G591" s="228">
        <v>0.43731449999999999</v>
      </c>
      <c r="H591" s="228">
        <v>0.43</v>
      </c>
      <c r="I591" s="228">
        <v>0.43</v>
      </c>
      <c r="J591" s="228">
        <v>0.43</v>
      </c>
      <c r="K591" s="229">
        <v>0.35</v>
      </c>
      <c r="L591" s="228">
        <v>0.4</v>
      </c>
      <c r="M591" s="229">
        <v>0.39200000000000002</v>
      </c>
      <c r="N591" s="228">
        <v>0.44</v>
      </c>
      <c r="O591" s="228">
        <v>0.44010000000000005</v>
      </c>
      <c r="P591" s="229">
        <v>0.4658164101405366</v>
      </c>
      <c r="Q591" s="228">
        <v>0.41502155185447986</v>
      </c>
      <c r="R591" s="228">
        <v>0.44</v>
      </c>
      <c r="S591" s="228">
        <v>0.43</v>
      </c>
      <c r="T591" s="228">
        <v>0.45000000000000007</v>
      </c>
      <c r="U591" s="205"/>
      <c r="V591" s="206"/>
      <c r="W591" s="206"/>
      <c r="X591" s="206"/>
      <c r="Y591" s="206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30">
        <v>1</v>
      </c>
    </row>
    <row r="592" spans="1:65">
      <c r="A592" s="30"/>
      <c r="B592" s="19">
        <v>1</v>
      </c>
      <c r="C592" s="9">
        <v>2</v>
      </c>
      <c r="D592" s="24">
        <v>0.44400000000000006</v>
      </c>
      <c r="E592" s="24">
        <v>0.42</v>
      </c>
      <c r="F592" s="24">
        <v>0.432</v>
      </c>
      <c r="G592" s="24">
        <v>0.43770759999999997</v>
      </c>
      <c r="H592" s="24">
        <v>0.44</v>
      </c>
      <c r="I592" s="24">
        <v>0.42</v>
      </c>
      <c r="J592" s="24">
        <v>0.43</v>
      </c>
      <c r="K592" s="231">
        <v>0.38</v>
      </c>
      <c r="L592" s="24">
        <v>0.40999999999999992</v>
      </c>
      <c r="M592" s="231">
        <v>0.40500000000000008</v>
      </c>
      <c r="N592" s="24">
        <v>0.44</v>
      </c>
      <c r="O592" s="24">
        <v>0.43579999999999997</v>
      </c>
      <c r="P592" s="231">
        <v>0.46944718732435986</v>
      </c>
      <c r="Q592" s="24">
        <v>0.40654707607093027</v>
      </c>
      <c r="R592" s="24">
        <v>0.43</v>
      </c>
      <c r="S592" s="24">
        <v>0.42</v>
      </c>
      <c r="T592" s="24">
        <v>0.44</v>
      </c>
      <c r="U592" s="205"/>
      <c r="V592" s="206"/>
      <c r="W592" s="206"/>
      <c r="X592" s="206"/>
      <c r="Y592" s="206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30">
        <v>5</v>
      </c>
    </row>
    <row r="593" spans="1:65">
      <c r="A593" s="30"/>
      <c r="B593" s="19">
        <v>1</v>
      </c>
      <c r="C593" s="9">
        <v>3</v>
      </c>
      <c r="D593" s="24">
        <v>0.42</v>
      </c>
      <c r="E593" s="24">
        <v>0.42</v>
      </c>
      <c r="F593" s="24">
        <v>0.43</v>
      </c>
      <c r="G593" s="24">
        <v>0.43773299999999998</v>
      </c>
      <c r="H593" s="24">
        <v>0.43</v>
      </c>
      <c r="I593" s="24">
        <v>0.44</v>
      </c>
      <c r="J593" s="24">
        <v>0.43</v>
      </c>
      <c r="K593" s="231">
        <v>0.33</v>
      </c>
      <c r="L593" s="24">
        <v>0.4</v>
      </c>
      <c r="M593" s="231">
        <v>0.39300000000000002</v>
      </c>
      <c r="N593" s="24">
        <v>0.44</v>
      </c>
      <c r="O593" s="24">
        <v>0.44650000000000001</v>
      </c>
      <c r="P593" s="231">
        <v>0.46124529333219061</v>
      </c>
      <c r="Q593" s="24">
        <v>0.40480561841570417</v>
      </c>
      <c r="R593" s="24">
        <v>0.43</v>
      </c>
      <c r="S593" s="24">
        <v>0.43</v>
      </c>
      <c r="T593" s="24">
        <v>0.45000000000000007</v>
      </c>
      <c r="U593" s="205"/>
      <c r="V593" s="206"/>
      <c r="W593" s="206"/>
      <c r="X593" s="206"/>
      <c r="Y593" s="206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30">
        <v>16</v>
      </c>
    </row>
    <row r="594" spans="1:65">
      <c r="A594" s="30"/>
      <c r="B594" s="19">
        <v>1</v>
      </c>
      <c r="C594" s="9">
        <v>4</v>
      </c>
      <c r="D594" s="24">
        <v>0.438</v>
      </c>
      <c r="E594" s="24">
        <v>0.43</v>
      </c>
      <c r="F594" s="24">
        <v>0.438</v>
      </c>
      <c r="G594" s="24">
        <v>0.445266</v>
      </c>
      <c r="H594" s="24">
        <v>0.42</v>
      </c>
      <c r="I594" s="24">
        <v>0.43</v>
      </c>
      <c r="J594" s="24">
        <v>0.43</v>
      </c>
      <c r="K594" s="231">
        <v>0.37</v>
      </c>
      <c r="L594" s="24">
        <v>0.40999999999999992</v>
      </c>
      <c r="M594" s="231">
        <v>0.39900000000000002</v>
      </c>
      <c r="N594" s="24">
        <v>0.45000000000000007</v>
      </c>
      <c r="O594" s="24">
        <v>0.44130000000000003</v>
      </c>
      <c r="P594" s="231">
        <v>0.47074656441489016</v>
      </c>
      <c r="Q594" s="24">
        <v>0.41283885588842284</v>
      </c>
      <c r="R594" s="24">
        <v>0.43</v>
      </c>
      <c r="S594" s="24">
        <v>0.42</v>
      </c>
      <c r="T594" s="24">
        <v>0.44</v>
      </c>
      <c r="U594" s="205"/>
      <c r="V594" s="206"/>
      <c r="W594" s="206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30">
        <v>0.42997947721535618</v>
      </c>
    </row>
    <row r="595" spans="1:65">
      <c r="A595" s="30"/>
      <c r="B595" s="19">
        <v>1</v>
      </c>
      <c r="C595" s="9">
        <v>5</v>
      </c>
      <c r="D595" s="24">
        <v>0.42199999999999999</v>
      </c>
      <c r="E595" s="24">
        <v>0.43</v>
      </c>
      <c r="F595" s="24">
        <v>0.439</v>
      </c>
      <c r="G595" s="24">
        <v>0.43850490000000009</v>
      </c>
      <c r="H595" s="24">
        <v>0.43</v>
      </c>
      <c r="I595" s="24">
        <v>0.42</v>
      </c>
      <c r="J595" s="24">
        <v>0.43</v>
      </c>
      <c r="K595" s="231">
        <v>0.34</v>
      </c>
      <c r="L595" s="24">
        <v>0.40999999999999992</v>
      </c>
      <c r="M595" s="231">
        <v>0.39200000000000002</v>
      </c>
      <c r="N595" s="24">
        <v>0.44</v>
      </c>
      <c r="O595" s="24">
        <v>0.43350000000000005</v>
      </c>
      <c r="P595" s="231">
        <v>0.4495231659311002</v>
      </c>
      <c r="Q595" s="24">
        <v>0.42583862896847469</v>
      </c>
      <c r="R595" s="24">
        <v>0.44</v>
      </c>
      <c r="S595" s="24">
        <v>0.44</v>
      </c>
      <c r="T595" s="24">
        <v>0.44</v>
      </c>
      <c r="U595" s="205"/>
      <c r="V595" s="206"/>
      <c r="W595" s="206"/>
      <c r="X595" s="206"/>
      <c r="Y595" s="206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230">
        <v>69</v>
      </c>
    </row>
    <row r="596" spans="1:65">
      <c r="A596" s="30"/>
      <c r="B596" s="19">
        <v>1</v>
      </c>
      <c r="C596" s="9">
        <v>6</v>
      </c>
      <c r="D596" s="24">
        <v>0.42399999999999999</v>
      </c>
      <c r="E596" s="24">
        <v>0.43</v>
      </c>
      <c r="F596" s="24">
        <v>0.43</v>
      </c>
      <c r="G596" s="24">
        <v>0.43264640000000004</v>
      </c>
      <c r="H596" s="24">
        <v>0.43</v>
      </c>
      <c r="I596" s="24">
        <v>0.43</v>
      </c>
      <c r="J596" s="24">
        <v>0.43</v>
      </c>
      <c r="K596" s="231">
        <v>0.34</v>
      </c>
      <c r="L596" s="24">
        <v>0.4</v>
      </c>
      <c r="M596" s="231">
        <v>0.40400000000000003</v>
      </c>
      <c r="N596" s="24">
        <v>0.44</v>
      </c>
      <c r="O596" s="24">
        <v>0.4279</v>
      </c>
      <c r="P596" s="231">
        <v>0.45297756746830503</v>
      </c>
      <c r="Q596" s="24">
        <v>0.41995195489191822</v>
      </c>
      <c r="R596" s="24">
        <v>0.44</v>
      </c>
      <c r="S596" s="24">
        <v>0.42</v>
      </c>
      <c r="T596" s="24"/>
      <c r="U596" s="205"/>
      <c r="V596" s="206"/>
      <c r="W596" s="206"/>
      <c r="X596" s="206"/>
      <c r="Y596" s="206"/>
      <c r="Z596" s="206"/>
      <c r="AA596" s="206"/>
      <c r="AB596" s="206"/>
      <c r="AC596" s="206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30"/>
      <c r="B597" s="20" t="s">
        <v>256</v>
      </c>
      <c r="C597" s="12"/>
      <c r="D597" s="232">
        <v>0.43033333333333329</v>
      </c>
      <c r="E597" s="232">
        <v>0.42500000000000004</v>
      </c>
      <c r="F597" s="232">
        <v>0.43383333333333335</v>
      </c>
      <c r="G597" s="232">
        <v>0.43819539999999996</v>
      </c>
      <c r="H597" s="232">
        <v>0.43</v>
      </c>
      <c r="I597" s="232">
        <v>0.4283333333333334</v>
      </c>
      <c r="J597" s="232">
        <v>0.43</v>
      </c>
      <c r="K597" s="232">
        <v>0.35166666666666674</v>
      </c>
      <c r="L597" s="232">
        <v>0.40499999999999997</v>
      </c>
      <c r="M597" s="232">
        <v>0.39750000000000002</v>
      </c>
      <c r="N597" s="232">
        <v>0.44166666666666665</v>
      </c>
      <c r="O597" s="232">
        <v>0.43751666666666672</v>
      </c>
      <c r="P597" s="232">
        <v>0.46162603143523034</v>
      </c>
      <c r="Q597" s="232">
        <v>0.41416728101498834</v>
      </c>
      <c r="R597" s="232">
        <v>0.435</v>
      </c>
      <c r="S597" s="232">
        <v>0.42666666666666669</v>
      </c>
      <c r="T597" s="232">
        <v>0.44400000000000006</v>
      </c>
      <c r="U597" s="205"/>
      <c r="V597" s="206"/>
      <c r="W597" s="206"/>
      <c r="X597" s="206"/>
      <c r="Y597" s="206"/>
      <c r="Z597" s="206"/>
      <c r="AA597" s="206"/>
      <c r="AB597" s="206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30"/>
      <c r="B598" s="3" t="s">
        <v>257</v>
      </c>
      <c r="C598" s="29"/>
      <c r="D598" s="24">
        <v>0.42899999999999999</v>
      </c>
      <c r="E598" s="24">
        <v>0.42499999999999999</v>
      </c>
      <c r="F598" s="24">
        <v>0.433</v>
      </c>
      <c r="G598" s="24">
        <v>0.43772029999999995</v>
      </c>
      <c r="H598" s="24">
        <v>0.43</v>
      </c>
      <c r="I598" s="24">
        <v>0.43</v>
      </c>
      <c r="J598" s="24">
        <v>0.43</v>
      </c>
      <c r="K598" s="24">
        <v>0.34499999999999997</v>
      </c>
      <c r="L598" s="24">
        <v>0.40499999999999997</v>
      </c>
      <c r="M598" s="24">
        <v>0.39600000000000002</v>
      </c>
      <c r="N598" s="24">
        <v>0.44</v>
      </c>
      <c r="O598" s="24">
        <v>0.43795000000000001</v>
      </c>
      <c r="P598" s="24">
        <v>0.4635308517363636</v>
      </c>
      <c r="Q598" s="24">
        <v>0.41393020387145135</v>
      </c>
      <c r="R598" s="24">
        <v>0.435</v>
      </c>
      <c r="S598" s="24">
        <v>0.42499999999999999</v>
      </c>
      <c r="T598" s="24">
        <v>0.44</v>
      </c>
      <c r="U598" s="205"/>
      <c r="V598" s="206"/>
      <c r="W598" s="206"/>
      <c r="X598" s="206"/>
      <c r="Y598" s="206"/>
      <c r="Z598" s="206"/>
      <c r="AA598" s="206"/>
      <c r="AB598" s="206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56"/>
    </row>
    <row r="599" spans="1:65">
      <c r="A599" s="30"/>
      <c r="B599" s="3" t="s">
        <v>258</v>
      </c>
      <c r="C599" s="29"/>
      <c r="D599" s="24">
        <v>9.7502136728723609E-3</v>
      </c>
      <c r="E599" s="24">
        <v>5.4772255750516665E-3</v>
      </c>
      <c r="F599" s="24">
        <v>3.92003401345788E-3</v>
      </c>
      <c r="G599" s="24">
        <v>4.0523653097912973E-3</v>
      </c>
      <c r="H599" s="24">
        <v>6.324555320336764E-3</v>
      </c>
      <c r="I599" s="24">
        <v>7.5277265270908165E-3</v>
      </c>
      <c r="J599" s="24">
        <v>0</v>
      </c>
      <c r="K599" s="24">
        <v>1.940790217067951E-2</v>
      </c>
      <c r="L599" s="24">
        <v>5.4772255750516058E-3</v>
      </c>
      <c r="M599" s="24">
        <v>6.0249481325568462E-3</v>
      </c>
      <c r="N599" s="24">
        <v>4.0824829046386566E-3</v>
      </c>
      <c r="O599" s="24">
        <v>6.5306712263493031E-3</v>
      </c>
      <c r="P599" s="24">
        <v>8.7559593291698986E-3</v>
      </c>
      <c r="Q599" s="24">
        <v>7.9735256556954046E-3</v>
      </c>
      <c r="R599" s="24">
        <v>5.4772255750516656E-3</v>
      </c>
      <c r="S599" s="24">
        <v>8.1649658092772665E-3</v>
      </c>
      <c r="T599" s="24">
        <v>5.477225575051696E-3</v>
      </c>
      <c r="U599" s="205"/>
      <c r="V599" s="206"/>
      <c r="W599" s="206"/>
      <c r="X599" s="206"/>
      <c r="Y599" s="206"/>
      <c r="Z599" s="206"/>
      <c r="AA599" s="206"/>
      <c r="AB599" s="206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56"/>
    </row>
    <row r="600" spans="1:65">
      <c r="A600" s="30"/>
      <c r="B600" s="3" t="s">
        <v>86</v>
      </c>
      <c r="C600" s="29"/>
      <c r="D600" s="13">
        <v>2.2657351679796347E-2</v>
      </c>
      <c r="E600" s="13">
        <v>1.2887589588356861E-2</v>
      </c>
      <c r="F600" s="13">
        <v>9.0358064082778633E-3</v>
      </c>
      <c r="G600" s="13">
        <v>9.2478499541330146E-3</v>
      </c>
      <c r="H600" s="13">
        <v>1.4708268186829684E-2</v>
      </c>
      <c r="I600" s="13">
        <v>1.7574458818110855E-2</v>
      </c>
      <c r="J600" s="13">
        <v>0</v>
      </c>
      <c r="K600" s="13">
        <v>5.5188347404775843E-2</v>
      </c>
      <c r="L600" s="13">
        <v>1.3524013765559522E-2</v>
      </c>
      <c r="M600" s="13">
        <v>1.5157102220268795E-2</v>
      </c>
      <c r="N600" s="13">
        <v>9.2433575199365806E-3</v>
      </c>
      <c r="O600" s="13">
        <v>1.4926679881945759E-2</v>
      </c>
      <c r="P600" s="13">
        <v>1.8967646391055887E-2</v>
      </c>
      <c r="Q600" s="13">
        <v>1.9251944857051249E-2</v>
      </c>
      <c r="R600" s="13">
        <v>1.2591323161038313E-2</v>
      </c>
      <c r="S600" s="13">
        <v>1.9136638615493591E-2</v>
      </c>
      <c r="T600" s="13">
        <v>1.2336093637503818E-2</v>
      </c>
      <c r="U600" s="152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259</v>
      </c>
      <c r="C601" s="29"/>
      <c r="D601" s="13">
        <v>8.2296048236707442E-4</v>
      </c>
      <c r="E601" s="13">
        <v>-1.1580732288909101E-2</v>
      </c>
      <c r="F601" s="13">
        <v>8.9628838635174013E-3</v>
      </c>
      <c r="G601" s="13">
        <v>1.9107709134984718E-2</v>
      </c>
      <c r="H601" s="13">
        <v>4.7729684162334252E-5</v>
      </c>
      <c r="I601" s="13">
        <v>-3.8284243068612556E-3</v>
      </c>
      <c r="J601" s="13">
        <v>4.7729684162334252E-5</v>
      </c>
      <c r="K601" s="13">
        <v>-0.18213150789396004</v>
      </c>
      <c r="L601" s="13">
        <v>-5.8094580181195954E-2</v>
      </c>
      <c r="M601" s="13">
        <v>-7.5537273140803274E-2</v>
      </c>
      <c r="N601" s="13">
        <v>2.7180807621329572E-2</v>
      </c>
      <c r="O601" s="13">
        <v>1.7529184183680213E-2</v>
      </c>
      <c r="P601" s="13">
        <v>7.3600150464911529E-2</v>
      </c>
      <c r="Q601" s="13">
        <v>-3.677430444534513E-2</v>
      </c>
      <c r="R601" s="13">
        <v>1.1676191657234103E-2</v>
      </c>
      <c r="S601" s="13">
        <v>-7.7045782978852895E-3</v>
      </c>
      <c r="T601" s="13">
        <v>3.2607423208763198E-2</v>
      </c>
      <c r="U601" s="152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260</v>
      </c>
      <c r="C602" s="47"/>
      <c r="D602" s="45">
        <v>0.03</v>
      </c>
      <c r="E602" s="45">
        <v>0.45</v>
      </c>
      <c r="F602" s="45">
        <v>0.34</v>
      </c>
      <c r="G602" s="45">
        <v>0.74</v>
      </c>
      <c r="H602" s="45">
        <v>0</v>
      </c>
      <c r="I602" s="45">
        <v>0.15</v>
      </c>
      <c r="J602" s="45">
        <v>0</v>
      </c>
      <c r="K602" s="45">
        <v>7.03</v>
      </c>
      <c r="L602" s="45">
        <v>2.2400000000000002</v>
      </c>
      <c r="M602" s="45">
        <v>2.92</v>
      </c>
      <c r="N602" s="45">
        <v>1.05</v>
      </c>
      <c r="O602" s="45">
        <v>0.67</v>
      </c>
      <c r="P602" s="45">
        <v>2.84</v>
      </c>
      <c r="Q602" s="45">
        <v>1.42</v>
      </c>
      <c r="R602" s="45">
        <v>0.45</v>
      </c>
      <c r="S602" s="45">
        <v>0.3</v>
      </c>
      <c r="T602" s="45">
        <v>1.26</v>
      </c>
      <c r="U602" s="152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BM603" s="55"/>
    </row>
    <row r="604" spans="1:65" ht="15">
      <c r="B604" s="8" t="s">
        <v>604</v>
      </c>
      <c r="BM604" s="28" t="s">
        <v>66</v>
      </c>
    </row>
    <row r="605" spans="1:65" ht="15">
      <c r="A605" s="25" t="s">
        <v>29</v>
      </c>
      <c r="B605" s="18" t="s">
        <v>111</v>
      </c>
      <c r="C605" s="15" t="s">
        <v>112</v>
      </c>
      <c r="D605" s="16" t="s">
        <v>233</v>
      </c>
      <c r="E605" s="17" t="s">
        <v>233</v>
      </c>
      <c r="F605" s="17" t="s">
        <v>233</v>
      </c>
      <c r="G605" s="17" t="s">
        <v>233</v>
      </c>
      <c r="H605" s="17" t="s">
        <v>233</v>
      </c>
      <c r="I605" s="17" t="s">
        <v>233</v>
      </c>
      <c r="J605" s="17" t="s">
        <v>233</v>
      </c>
      <c r="K605" s="17" t="s">
        <v>233</v>
      </c>
      <c r="L605" s="17" t="s">
        <v>233</v>
      </c>
      <c r="M605" s="17" t="s">
        <v>233</v>
      </c>
      <c r="N605" s="17" t="s">
        <v>233</v>
      </c>
      <c r="O605" s="17" t="s">
        <v>233</v>
      </c>
      <c r="P605" s="152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234</v>
      </c>
      <c r="C606" s="9" t="s">
        <v>234</v>
      </c>
      <c r="D606" s="150" t="s">
        <v>291</v>
      </c>
      <c r="E606" s="151" t="s">
        <v>292</v>
      </c>
      <c r="F606" s="151" t="s">
        <v>293</v>
      </c>
      <c r="G606" s="151" t="s">
        <v>279</v>
      </c>
      <c r="H606" s="151" t="s">
        <v>280</v>
      </c>
      <c r="I606" s="151" t="s">
        <v>295</v>
      </c>
      <c r="J606" s="151" t="s">
        <v>281</v>
      </c>
      <c r="K606" s="151" t="s">
        <v>282</v>
      </c>
      <c r="L606" s="151" t="s">
        <v>296</v>
      </c>
      <c r="M606" s="151" t="s">
        <v>297</v>
      </c>
      <c r="N606" s="151" t="s">
        <v>298</v>
      </c>
      <c r="O606" s="151" t="s">
        <v>285</v>
      </c>
      <c r="P606" s="152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341</v>
      </c>
      <c r="E607" s="11" t="s">
        <v>341</v>
      </c>
      <c r="F607" s="11" t="s">
        <v>341</v>
      </c>
      <c r="G607" s="11" t="s">
        <v>341</v>
      </c>
      <c r="H607" s="11" t="s">
        <v>342</v>
      </c>
      <c r="I607" s="11" t="s">
        <v>342</v>
      </c>
      <c r="J607" s="11" t="s">
        <v>114</v>
      </c>
      <c r="K607" s="11" t="s">
        <v>342</v>
      </c>
      <c r="L607" s="11" t="s">
        <v>342</v>
      </c>
      <c r="M607" s="11" t="s">
        <v>114</v>
      </c>
      <c r="N607" s="11" t="s">
        <v>341</v>
      </c>
      <c r="O607" s="11" t="s">
        <v>342</v>
      </c>
      <c r="P607" s="152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152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22">
        <v>2.08</v>
      </c>
      <c r="E609" s="22">
        <v>1.8</v>
      </c>
      <c r="F609" s="22">
        <v>2</v>
      </c>
      <c r="G609" s="22">
        <v>2.0619000000000001</v>
      </c>
      <c r="H609" s="22">
        <v>1.8</v>
      </c>
      <c r="I609" s="147">
        <v>2.5</v>
      </c>
      <c r="J609" s="147" t="s">
        <v>106</v>
      </c>
      <c r="K609" s="22">
        <v>1.7</v>
      </c>
      <c r="L609" s="22">
        <v>2</v>
      </c>
      <c r="M609" s="22">
        <v>2.2448637891736283</v>
      </c>
      <c r="N609" s="22">
        <v>1.6819834822567401</v>
      </c>
      <c r="O609" s="22">
        <v>1.9</v>
      </c>
      <c r="P609" s="152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1.88</v>
      </c>
      <c r="E610" s="11">
        <v>1.8</v>
      </c>
      <c r="F610" s="11">
        <v>2</v>
      </c>
      <c r="G610" s="11">
        <v>2.0935000000000001</v>
      </c>
      <c r="H610" s="11">
        <v>1.7</v>
      </c>
      <c r="I610" s="148">
        <v>2.5</v>
      </c>
      <c r="J610" s="148" t="s">
        <v>106</v>
      </c>
      <c r="K610" s="11">
        <v>1.69</v>
      </c>
      <c r="L610" s="11">
        <v>1.8</v>
      </c>
      <c r="M610" s="11">
        <v>1.8216173129931201</v>
      </c>
      <c r="N610" s="11">
        <v>1.7790460640738011</v>
      </c>
      <c r="O610" s="11">
        <v>1.7</v>
      </c>
      <c r="P610" s="152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6</v>
      </c>
    </row>
    <row r="611" spans="1:65">
      <c r="A611" s="30"/>
      <c r="B611" s="19">
        <v>1</v>
      </c>
      <c r="C611" s="9">
        <v>3</v>
      </c>
      <c r="D611" s="11">
        <v>1.78</v>
      </c>
      <c r="E611" s="11">
        <v>1.8</v>
      </c>
      <c r="F611" s="11">
        <v>2.1</v>
      </c>
      <c r="G611" s="11">
        <v>2.1032999999999999</v>
      </c>
      <c r="H611" s="11">
        <v>1.9</v>
      </c>
      <c r="I611" s="148">
        <v>2.5</v>
      </c>
      <c r="J611" s="148" t="s">
        <v>106</v>
      </c>
      <c r="K611" s="11">
        <v>1.65</v>
      </c>
      <c r="L611" s="11">
        <v>1.8</v>
      </c>
      <c r="M611" s="11">
        <v>1.8547213571109076</v>
      </c>
      <c r="N611" s="11">
        <v>1.7029078967842808</v>
      </c>
      <c r="O611" s="11">
        <v>1.8</v>
      </c>
      <c r="P611" s="152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1.72</v>
      </c>
      <c r="E612" s="11">
        <v>1.8</v>
      </c>
      <c r="F612" s="11">
        <v>2</v>
      </c>
      <c r="G612" s="149">
        <v>2.2502</v>
      </c>
      <c r="H612" s="11">
        <v>1.7</v>
      </c>
      <c r="I612" s="148">
        <v>2.7</v>
      </c>
      <c r="J612" s="148" t="s">
        <v>106</v>
      </c>
      <c r="K612" s="11">
        <v>1.69</v>
      </c>
      <c r="L612" s="11">
        <v>2</v>
      </c>
      <c r="M612" s="11">
        <v>2.2955790795666458</v>
      </c>
      <c r="N612" s="11">
        <v>1.8437039760782796</v>
      </c>
      <c r="O612" s="11">
        <v>1.8</v>
      </c>
      <c r="P612" s="152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1.865912837369228</v>
      </c>
    </row>
    <row r="613" spans="1:65">
      <c r="A613" s="30"/>
      <c r="B613" s="19">
        <v>1</v>
      </c>
      <c r="C613" s="9">
        <v>5</v>
      </c>
      <c r="D613" s="11">
        <v>1.86</v>
      </c>
      <c r="E613" s="11">
        <v>1.7</v>
      </c>
      <c r="F613" s="11">
        <v>2</v>
      </c>
      <c r="G613" s="11">
        <v>2.0619000000000001</v>
      </c>
      <c r="H613" s="11">
        <v>1.7</v>
      </c>
      <c r="I613" s="148">
        <v>2.2999999999999998</v>
      </c>
      <c r="J613" s="148" t="s">
        <v>106</v>
      </c>
      <c r="K613" s="11">
        <v>1.7</v>
      </c>
      <c r="L613" s="11">
        <v>1.9</v>
      </c>
      <c r="M613" s="11">
        <v>1.8082650847609436</v>
      </c>
      <c r="N613" s="11">
        <v>1.7110884084434343</v>
      </c>
      <c r="O613" s="11">
        <v>1.8</v>
      </c>
      <c r="P613" s="152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70</v>
      </c>
    </row>
    <row r="614" spans="1:65">
      <c r="A614" s="30"/>
      <c r="B614" s="19">
        <v>1</v>
      </c>
      <c r="C614" s="9">
        <v>6</v>
      </c>
      <c r="D614" s="11">
        <v>2.19</v>
      </c>
      <c r="E614" s="11">
        <v>1.8</v>
      </c>
      <c r="F614" s="11">
        <v>2</v>
      </c>
      <c r="G614" s="11">
        <v>2.0434000000000001</v>
      </c>
      <c r="H614" s="11">
        <v>1.8</v>
      </c>
      <c r="I614" s="149">
        <v>3.1</v>
      </c>
      <c r="J614" s="148" t="s">
        <v>106</v>
      </c>
      <c r="K614" s="11">
        <v>1.76</v>
      </c>
      <c r="L614" s="11">
        <v>1.9</v>
      </c>
      <c r="M614" s="11">
        <v>1.7994160551331329</v>
      </c>
      <c r="N614" s="11">
        <v>1.6747777357787512</v>
      </c>
      <c r="O614" s="11">
        <v>1.8</v>
      </c>
      <c r="P614" s="152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256</v>
      </c>
      <c r="C615" s="12"/>
      <c r="D615" s="23">
        <v>1.9183333333333332</v>
      </c>
      <c r="E615" s="23">
        <v>1.7833333333333334</v>
      </c>
      <c r="F615" s="23">
        <v>2.0166666666666666</v>
      </c>
      <c r="G615" s="23">
        <v>2.1023666666666667</v>
      </c>
      <c r="H615" s="23">
        <v>1.7666666666666668</v>
      </c>
      <c r="I615" s="23">
        <v>2.6</v>
      </c>
      <c r="J615" s="23" t="s">
        <v>675</v>
      </c>
      <c r="K615" s="23">
        <v>1.698333333333333</v>
      </c>
      <c r="L615" s="23">
        <v>1.9000000000000001</v>
      </c>
      <c r="M615" s="23">
        <v>1.9707437797897296</v>
      </c>
      <c r="N615" s="23">
        <v>1.7322512605692142</v>
      </c>
      <c r="O615" s="23">
        <v>1.8</v>
      </c>
      <c r="P615" s="152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257</v>
      </c>
      <c r="C616" s="29"/>
      <c r="D616" s="11">
        <v>1.87</v>
      </c>
      <c r="E616" s="11">
        <v>1.8</v>
      </c>
      <c r="F616" s="11">
        <v>2</v>
      </c>
      <c r="G616" s="11">
        <v>2.0777000000000001</v>
      </c>
      <c r="H616" s="11">
        <v>1.75</v>
      </c>
      <c r="I616" s="11">
        <v>2.5</v>
      </c>
      <c r="J616" s="11" t="s">
        <v>675</v>
      </c>
      <c r="K616" s="11">
        <v>1.6949999999999998</v>
      </c>
      <c r="L616" s="11">
        <v>1.9</v>
      </c>
      <c r="M616" s="11">
        <v>1.8381693350520139</v>
      </c>
      <c r="N616" s="11">
        <v>1.7069981526138576</v>
      </c>
      <c r="O616" s="11">
        <v>1.8</v>
      </c>
      <c r="P616" s="152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258</v>
      </c>
      <c r="C617" s="29"/>
      <c r="D617" s="24">
        <v>0.18071155653877444</v>
      </c>
      <c r="E617" s="24">
        <v>4.0824829046386339E-2</v>
      </c>
      <c r="F617" s="24">
        <v>4.0824829046386339E-2</v>
      </c>
      <c r="G617" s="24">
        <v>7.5744773197011159E-2</v>
      </c>
      <c r="H617" s="24">
        <v>8.1649658092772609E-2</v>
      </c>
      <c r="I617" s="24">
        <v>0.2756809750418045</v>
      </c>
      <c r="J617" s="24" t="s">
        <v>675</v>
      </c>
      <c r="K617" s="24">
        <v>3.5449494589721145E-2</v>
      </c>
      <c r="L617" s="24">
        <v>8.9442719099991574E-2</v>
      </c>
      <c r="M617" s="24">
        <v>0.23328616451198139</v>
      </c>
      <c r="N617" s="24">
        <v>6.5955161020199368E-2</v>
      </c>
      <c r="O617" s="24">
        <v>6.3245553203367569E-2</v>
      </c>
      <c r="P617" s="205"/>
      <c r="Q617" s="206"/>
      <c r="R617" s="206"/>
      <c r="S617" s="206"/>
      <c r="T617" s="206"/>
      <c r="U617" s="206"/>
      <c r="V617" s="206"/>
      <c r="W617" s="206"/>
      <c r="X617" s="206"/>
      <c r="Y617" s="206"/>
      <c r="Z617" s="206"/>
      <c r="AA617" s="206"/>
      <c r="AB617" s="206"/>
      <c r="AC617" s="206"/>
      <c r="AD617" s="206"/>
      <c r="AE617" s="206"/>
      <c r="AF617" s="206"/>
      <c r="AG617" s="206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30"/>
      <c r="B618" s="3" t="s">
        <v>86</v>
      </c>
      <c r="C618" s="29"/>
      <c r="D618" s="13">
        <v>9.4202375259135246E-2</v>
      </c>
      <c r="E618" s="13">
        <v>2.2892427502646542E-2</v>
      </c>
      <c r="F618" s="13">
        <v>2.0243716882505623E-2</v>
      </c>
      <c r="G618" s="13">
        <v>3.6028336254543845E-2</v>
      </c>
      <c r="H618" s="13">
        <v>4.6216787599682604E-2</v>
      </c>
      <c r="I618" s="13">
        <v>0.10603114424684788</v>
      </c>
      <c r="J618" s="13" t="s">
        <v>675</v>
      </c>
      <c r="K618" s="13">
        <v>2.0873107707392237E-2</v>
      </c>
      <c r="L618" s="13">
        <v>4.7075115315785038E-2</v>
      </c>
      <c r="M618" s="13">
        <v>0.11837468011030439</v>
      </c>
      <c r="N618" s="13">
        <v>3.8074823509452453E-2</v>
      </c>
      <c r="O618" s="13">
        <v>3.5136418446315314E-2</v>
      </c>
      <c r="P618" s="152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259</v>
      </c>
      <c r="C619" s="29"/>
      <c r="D619" s="13">
        <v>2.8093753852947101E-2</v>
      </c>
      <c r="E619" s="13">
        <v>-4.4256892595435637E-2</v>
      </c>
      <c r="F619" s="13">
        <v>8.0793607438806259E-2</v>
      </c>
      <c r="G619" s="13">
        <v>0.12672286966566859</v>
      </c>
      <c r="H619" s="13">
        <v>-5.3189071169310043E-2</v>
      </c>
      <c r="I619" s="13">
        <v>0.39341985752441144</v>
      </c>
      <c r="J619" s="13" t="s">
        <v>675</v>
      </c>
      <c r="K619" s="13">
        <v>-8.9811003322195493E-2</v>
      </c>
      <c r="L619" s="13">
        <v>1.8268357421685311E-2</v>
      </c>
      <c r="M619" s="13">
        <v>5.6182121866048096E-2</v>
      </c>
      <c r="N619" s="13">
        <v>-7.1633344346601291E-2</v>
      </c>
      <c r="O619" s="13">
        <v>-3.5324714021561232E-2</v>
      </c>
      <c r="P619" s="152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260</v>
      </c>
      <c r="C620" s="47"/>
      <c r="D620" s="45">
        <v>0.05</v>
      </c>
      <c r="E620" s="45">
        <v>0.63</v>
      </c>
      <c r="F620" s="45">
        <v>0.54</v>
      </c>
      <c r="G620" s="45">
        <v>0.97</v>
      </c>
      <c r="H620" s="45">
        <v>0.72</v>
      </c>
      <c r="I620" s="45">
        <v>3.47</v>
      </c>
      <c r="J620" s="45">
        <v>2.97</v>
      </c>
      <c r="K620" s="45">
        <v>1.06</v>
      </c>
      <c r="L620" s="45">
        <v>0.05</v>
      </c>
      <c r="M620" s="45">
        <v>0.31</v>
      </c>
      <c r="N620" s="45">
        <v>0.89</v>
      </c>
      <c r="O620" s="45">
        <v>0.55000000000000004</v>
      </c>
      <c r="P620" s="152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BM621" s="55"/>
    </row>
    <row r="622" spans="1:65" ht="15">
      <c r="B622" s="8" t="s">
        <v>605</v>
      </c>
      <c r="BM622" s="28" t="s">
        <v>66</v>
      </c>
    </row>
    <row r="623" spans="1:65" ht="15">
      <c r="A623" s="25" t="s">
        <v>31</v>
      </c>
      <c r="B623" s="18" t="s">
        <v>111</v>
      </c>
      <c r="C623" s="15" t="s">
        <v>112</v>
      </c>
      <c r="D623" s="16" t="s">
        <v>233</v>
      </c>
      <c r="E623" s="17" t="s">
        <v>233</v>
      </c>
      <c r="F623" s="17" t="s">
        <v>233</v>
      </c>
      <c r="G623" s="17" t="s">
        <v>233</v>
      </c>
      <c r="H623" s="17" t="s">
        <v>233</v>
      </c>
      <c r="I623" s="17" t="s">
        <v>233</v>
      </c>
      <c r="J623" s="17" t="s">
        <v>233</v>
      </c>
      <c r="K623" s="152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234</v>
      </c>
      <c r="C624" s="9" t="s">
        <v>234</v>
      </c>
      <c r="D624" s="150" t="s">
        <v>291</v>
      </c>
      <c r="E624" s="151" t="s">
        <v>292</v>
      </c>
      <c r="F624" s="151" t="s">
        <v>279</v>
      </c>
      <c r="G624" s="151" t="s">
        <v>295</v>
      </c>
      <c r="H624" s="151" t="s">
        <v>282</v>
      </c>
      <c r="I624" s="151" t="s">
        <v>283</v>
      </c>
      <c r="J624" s="151" t="s">
        <v>298</v>
      </c>
      <c r="K624" s="152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341</v>
      </c>
      <c r="E625" s="11" t="s">
        <v>341</v>
      </c>
      <c r="F625" s="11" t="s">
        <v>341</v>
      </c>
      <c r="G625" s="11" t="s">
        <v>342</v>
      </c>
      <c r="H625" s="11" t="s">
        <v>342</v>
      </c>
      <c r="I625" s="11" t="s">
        <v>341</v>
      </c>
      <c r="J625" s="11" t="s">
        <v>341</v>
      </c>
      <c r="K625" s="152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152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</v>
      </c>
    </row>
    <row r="627" spans="1:65">
      <c r="A627" s="30"/>
      <c r="B627" s="18">
        <v>1</v>
      </c>
      <c r="C627" s="14">
        <v>1</v>
      </c>
      <c r="D627" s="22">
        <v>7.4</v>
      </c>
      <c r="E627" s="22">
        <v>7.5</v>
      </c>
      <c r="F627" s="22">
        <v>7.2287800000000004</v>
      </c>
      <c r="G627" s="22">
        <v>6.5</v>
      </c>
      <c r="H627" s="22">
        <v>7.9</v>
      </c>
      <c r="I627" s="147">
        <v>9</v>
      </c>
      <c r="J627" s="22">
        <v>6.9291171701326126</v>
      </c>
      <c r="K627" s="152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>
        <v>1</v>
      </c>
      <c r="C628" s="9">
        <v>2</v>
      </c>
      <c r="D628" s="11">
        <v>6.5</v>
      </c>
      <c r="E628" s="11">
        <v>7.8</v>
      </c>
      <c r="F628" s="11">
        <v>7.5428519999999999</v>
      </c>
      <c r="G628" s="11">
        <v>7.1</v>
      </c>
      <c r="H628" s="11">
        <v>7.6</v>
      </c>
      <c r="I628" s="148">
        <v>8</v>
      </c>
      <c r="J628" s="11">
        <v>6.9343428239333331</v>
      </c>
      <c r="K628" s="152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e">
        <v>#N/A</v>
      </c>
    </row>
    <row r="629" spans="1:65">
      <c r="A629" s="30"/>
      <c r="B629" s="19">
        <v>1</v>
      </c>
      <c r="C629" s="9">
        <v>3</v>
      </c>
      <c r="D629" s="11">
        <v>6.6</v>
      </c>
      <c r="E629" s="11">
        <v>7.8</v>
      </c>
      <c r="F629" s="11">
        <v>7.5830200000000003</v>
      </c>
      <c r="G629" s="11">
        <v>7.4</v>
      </c>
      <c r="H629" s="11">
        <v>7.7000000000000011</v>
      </c>
      <c r="I629" s="148">
        <v>9</v>
      </c>
      <c r="J629" s="11">
        <v>6.8957200532906171</v>
      </c>
      <c r="K629" s="152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16</v>
      </c>
    </row>
    <row r="630" spans="1:65">
      <c r="A630" s="30"/>
      <c r="B630" s="19">
        <v>1</v>
      </c>
      <c r="C630" s="9">
        <v>4</v>
      </c>
      <c r="D630" s="11">
        <v>6.6</v>
      </c>
      <c r="E630" s="11">
        <v>8</v>
      </c>
      <c r="F630" s="11">
        <v>7.4312800000000001</v>
      </c>
      <c r="G630" s="11">
        <v>7.5</v>
      </c>
      <c r="H630" s="11">
        <v>8.1999999999999993</v>
      </c>
      <c r="I630" s="148">
        <v>9</v>
      </c>
      <c r="J630" s="11">
        <v>6.7841766743201219</v>
      </c>
      <c r="K630" s="152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7.3189449931095929</v>
      </c>
    </row>
    <row r="631" spans="1:65">
      <c r="A631" s="30"/>
      <c r="B631" s="19">
        <v>1</v>
      </c>
      <c r="C631" s="9">
        <v>5</v>
      </c>
      <c r="D631" s="11">
        <v>6.7</v>
      </c>
      <c r="E631" s="11">
        <v>7.7000000000000011</v>
      </c>
      <c r="F631" s="11">
        <v>7.6153120000000003</v>
      </c>
      <c r="G631" s="11">
        <v>7.1</v>
      </c>
      <c r="H631" s="11">
        <v>7.8</v>
      </c>
      <c r="I631" s="148">
        <v>9</v>
      </c>
      <c r="J631" s="11">
        <v>6.8406431001149723</v>
      </c>
      <c r="K631" s="152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71</v>
      </c>
    </row>
    <row r="632" spans="1:65">
      <c r="A632" s="30"/>
      <c r="B632" s="19">
        <v>1</v>
      </c>
      <c r="C632" s="9">
        <v>6</v>
      </c>
      <c r="D632" s="11">
        <v>7.1</v>
      </c>
      <c r="E632" s="11">
        <v>7.8</v>
      </c>
      <c r="F632" s="11">
        <v>7.3345120000000001</v>
      </c>
      <c r="G632" s="11">
        <v>7.1</v>
      </c>
      <c r="H632" s="11">
        <v>8</v>
      </c>
      <c r="I632" s="148">
        <v>8</v>
      </c>
      <c r="J632" s="11">
        <v>6.9622639301536768</v>
      </c>
      <c r="K632" s="152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20" t="s">
        <v>256</v>
      </c>
      <c r="C633" s="12"/>
      <c r="D633" s="23">
        <v>6.8166666666666673</v>
      </c>
      <c r="E633" s="23">
        <v>7.7666666666666666</v>
      </c>
      <c r="F633" s="23">
        <v>7.4559593333333352</v>
      </c>
      <c r="G633" s="23">
        <v>7.1166666666666671</v>
      </c>
      <c r="H633" s="23">
        <v>7.8666666666666671</v>
      </c>
      <c r="I633" s="23">
        <v>8.6666666666666661</v>
      </c>
      <c r="J633" s="23">
        <v>6.8910439586575549</v>
      </c>
      <c r="K633" s="152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257</v>
      </c>
      <c r="C634" s="29"/>
      <c r="D634" s="11">
        <v>6.65</v>
      </c>
      <c r="E634" s="11">
        <v>7.8</v>
      </c>
      <c r="F634" s="11">
        <v>7.4870660000000004</v>
      </c>
      <c r="G634" s="11">
        <v>7.1</v>
      </c>
      <c r="H634" s="11">
        <v>7.85</v>
      </c>
      <c r="I634" s="11">
        <v>9</v>
      </c>
      <c r="J634" s="11">
        <v>6.9124186117116153</v>
      </c>
      <c r="K634" s="152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258</v>
      </c>
      <c r="C635" s="29"/>
      <c r="D635" s="24">
        <v>0.35449494589721131</v>
      </c>
      <c r="E635" s="24">
        <v>0.16329931618554511</v>
      </c>
      <c r="F635" s="24">
        <v>0.15235287635573755</v>
      </c>
      <c r="G635" s="24">
        <v>0.3488074922742726</v>
      </c>
      <c r="H635" s="24">
        <v>0.21602468994692842</v>
      </c>
      <c r="I635" s="24">
        <v>0.5163977794943222</v>
      </c>
      <c r="J635" s="24">
        <v>6.6901979597927291E-2</v>
      </c>
      <c r="K635" s="205"/>
      <c r="L635" s="206"/>
      <c r="M635" s="206"/>
      <c r="N635" s="206"/>
      <c r="O635" s="206"/>
      <c r="P635" s="206"/>
      <c r="Q635" s="206"/>
      <c r="R635" s="206"/>
      <c r="S635" s="206"/>
      <c r="T635" s="206"/>
      <c r="U635" s="206"/>
      <c r="V635" s="206"/>
      <c r="W635" s="206"/>
      <c r="X635" s="206"/>
      <c r="Y635" s="206"/>
      <c r="Z635" s="206"/>
      <c r="AA635" s="206"/>
      <c r="AB635" s="206"/>
      <c r="AC635" s="206"/>
      <c r="AD635" s="206"/>
      <c r="AE635" s="206"/>
      <c r="AF635" s="206"/>
      <c r="AG635" s="206"/>
      <c r="AH635" s="206"/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06"/>
      <c r="AT635" s="206"/>
      <c r="AU635" s="206"/>
      <c r="AV635" s="206"/>
      <c r="AW635" s="206"/>
      <c r="AX635" s="206"/>
      <c r="AY635" s="206"/>
      <c r="AZ635" s="206"/>
      <c r="BA635" s="206"/>
      <c r="BB635" s="206"/>
      <c r="BC635" s="206"/>
      <c r="BD635" s="206"/>
      <c r="BE635" s="206"/>
      <c r="BF635" s="206"/>
      <c r="BG635" s="206"/>
      <c r="BH635" s="206"/>
      <c r="BI635" s="206"/>
      <c r="BJ635" s="206"/>
      <c r="BK635" s="206"/>
      <c r="BL635" s="206"/>
      <c r="BM635" s="56"/>
    </row>
    <row r="636" spans="1:65">
      <c r="A636" s="30"/>
      <c r="B636" s="3" t="s">
        <v>86</v>
      </c>
      <c r="C636" s="29"/>
      <c r="D636" s="13">
        <v>5.2004148542378184E-2</v>
      </c>
      <c r="E636" s="13">
        <v>2.1025663028181773E-2</v>
      </c>
      <c r="F636" s="13">
        <v>2.0433705381762746E-2</v>
      </c>
      <c r="G636" s="13">
        <v>4.9012762380459846E-2</v>
      </c>
      <c r="H636" s="13">
        <v>2.7460765671219713E-2</v>
      </c>
      <c r="I636" s="13">
        <v>5.9584359172421796E-2</v>
      </c>
      <c r="J636" s="13">
        <v>9.7085405345404985E-3</v>
      </c>
      <c r="K636" s="152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259</v>
      </c>
      <c r="C637" s="29"/>
      <c r="D637" s="13">
        <v>-6.8627148710066033E-2</v>
      </c>
      <c r="E637" s="13">
        <v>6.1172979709313458E-2</v>
      </c>
      <c r="F637" s="13">
        <v>1.8720504164566609E-2</v>
      </c>
      <c r="G637" s="13">
        <v>-2.7637634472367334E-2</v>
      </c>
      <c r="H637" s="13">
        <v>7.4836151121879801E-2</v>
      </c>
      <c r="I637" s="13">
        <v>0.18414152242240966</v>
      </c>
      <c r="J637" s="13">
        <v>-5.8464851813326169E-2</v>
      </c>
      <c r="K637" s="152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260</v>
      </c>
      <c r="C638" s="47"/>
      <c r="D638" s="45">
        <v>0.73</v>
      </c>
      <c r="E638" s="45">
        <v>0.75</v>
      </c>
      <c r="F638" s="45">
        <v>0.26</v>
      </c>
      <c r="G638" s="45">
        <v>0.26</v>
      </c>
      <c r="H638" s="45">
        <v>0.9</v>
      </c>
      <c r="I638" s="45" t="s">
        <v>270</v>
      </c>
      <c r="J638" s="45">
        <v>0.62</v>
      </c>
      <c r="K638" s="152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BM639" s="55"/>
    </row>
    <row r="640" spans="1:65" ht="15">
      <c r="B640" s="8" t="s">
        <v>606</v>
      </c>
      <c r="BM640" s="28" t="s">
        <v>66</v>
      </c>
    </row>
    <row r="641" spans="1:65" ht="15">
      <c r="A641" s="25" t="s">
        <v>34</v>
      </c>
      <c r="B641" s="18" t="s">
        <v>111</v>
      </c>
      <c r="C641" s="15" t="s">
        <v>112</v>
      </c>
      <c r="D641" s="16" t="s">
        <v>233</v>
      </c>
      <c r="E641" s="17" t="s">
        <v>233</v>
      </c>
      <c r="F641" s="17" t="s">
        <v>233</v>
      </c>
      <c r="G641" s="17" t="s">
        <v>233</v>
      </c>
      <c r="H641" s="17" t="s">
        <v>233</v>
      </c>
      <c r="I641" s="17" t="s">
        <v>233</v>
      </c>
      <c r="J641" s="17" t="s">
        <v>233</v>
      </c>
      <c r="K641" s="17" t="s">
        <v>233</v>
      </c>
      <c r="L641" s="17" t="s">
        <v>233</v>
      </c>
      <c r="M641" s="17" t="s">
        <v>233</v>
      </c>
      <c r="N641" s="17" t="s">
        <v>233</v>
      </c>
      <c r="O641" s="17" t="s">
        <v>233</v>
      </c>
      <c r="P641" s="17" t="s">
        <v>233</v>
      </c>
      <c r="Q641" s="17" t="s">
        <v>233</v>
      </c>
      <c r="R641" s="17" t="s">
        <v>233</v>
      </c>
      <c r="S641" s="17" t="s">
        <v>233</v>
      </c>
      <c r="T641" s="17" t="s">
        <v>233</v>
      </c>
      <c r="U641" s="152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234</v>
      </c>
      <c r="C642" s="9" t="s">
        <v>234</v>
      </c>
      <c r="D642" s="150" t="s">
        <v>291</v>
      </c>
      <c r="E642" s="151" t="s">
        <v>292</v>
      </c>
      <c r="F642" s="151" t="s">
        <v>293</v>
      </c>
      <c r="G642" s="151" t="s">
        <v>279</v>
      </c>
      <c r="H642" s="151" t="s">
        <v>280</v>
      </c>
      <c r="I642" s="151" t="s">
        <v>294</v>
      </c>
      <c r="J642" s="151" t="s">
        <v>303</v>
      </c>
      <c r="K642" s="151" t="s">
        <v>295</v>
      </c>
      <c r="L642" s="151" t="s">
        <v>281</v>
      </c>
      <c r="M642" s="151" t="s">
        <v>282</v>
      </c>
      <c r="N642" s="151" t="s">
        <v>296</v>
      </c>
      <c r="O642" s="151" t="s">
        <v>283</v>
      </c>
      <c r="P642" s="151" t="s">
        <v>297</v>
      </c>
      <c r="Q642" s="151" t="s">
        <v>298</v>
      </c>
      <c r="R642" s="151" t="s">
        <v>284</v>
      </c>
      <c r="S642" s="151" t="s">
        <v>285</v>
      </c>
      <c r="T642" s="151" t="s">
        <v>301</v>
      </c>
      <c r="U642" s="152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341</v>
      </c>
      <c r="E643" s="11" t="s">
        <v>114</v>
      </c>
      <c r="F643" s="11" t="s">
        <v>114</v>
      </c>
      <c r="G643" s="11" t="s">
        <v>114</v>
      </c>
      <c r="H643" s="11" t="s">
        <v>342</v>
      </c>
      <c r="I643" s="11" t="s">
        <v>114</v>
      </c>
      <c r="J643" s="11" t="s">
        <v>114</v>
      </c>
      <c r="K643" s="11" t="s">
        <v>342</v>
      </c>
      <c r="L643" s="11" t="s">
        <v>114</v>
      </c>
      <c r="M643" s="11" t="s">
        <v>342</v>
      </c>
      <c r="N643" s="11" t="s">
        <v>342</v>
      </c>
      <c r="O643" s="11" t="s">
        <v>341</v>
      </c>
      <c r="P643" s="11" t="s">
        <v>114</v>
      </c>
      <c r="Q643" s="11" t="s">
        <v>341</v>
      </c>
      <c r="R643" s="11" t="s">
        <v>114</v>
      </c>
      <c r="S643" s="11" t="s">
        <v>342</v>
      </c>
      <c r="T643" s="11" t="s">
        <v>114</v>
      </c>
      <c r="U643" s="152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0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152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8">
        <v>1</v>
      </c>
      <c r="C645" s="14">
        <v>1</v>
      </c>
      <c r="D645" s="216">
        <v>250.50000000000003</v>
      </c>
      <c r="E645" s="216">
        <v>259</v>
      </c>
      <c r="F645" s="216">
        <v>259</v>
      </c>
      <c r="G645" s="216">
        <v>257.07</v>
      </c>
      <c r="H645" s="216">
        <v>258</v>
      </c>
      <c r="I645" s="216">
        <v>257</v>
      </c>
      <c r="J645" s="216">
        <v>270</v>
      </c>
      <c r="K645" s="226">
        <v>221</v>
      </c>
      <c r="L645" s="216">
        <v>239</v>
      </c>
      <c r="M645" s="216">
        <v>264</v>
      </c>
      <c r="N645" s="216">
        <v>261.89999999999998</v>
      </c>
      <c r="O645" s="216">
        <v>247.5</v>
      </c>
      <c r="P645" s="216">
        <v>266.55062634064535</v>
      </c>
      <c r="Q645" s="216">
        <v>229.57512992297544</v>
      </c>
      <c r="R645" s="216">
        <v>260</v>
      </c>
      <c r="S645" s="216">
        <v>252</v>
      </c>
      <c r="T645" s="216">
        <v>253.00000000000003</v>
      </c>
      <c r="U645" s="218"/>
      <c r="V645" s="219"/>
      <c r="W645" s="219"/>
      <c r="X645" s="219"/>
      <c r="Y645" s="219"/>
      <c r="Z645" s="219"/>
      <c r="AA645" s="219"/>
      <c r="AB645" s="219"/>
      <c r="AC645" s="219"/>
      <c r="AD645" s="219"/>
      <c r="AE645" s="219"/>
      <c r="AF645" s="219"/>
      <c r="AG645" s="219"/>
      <c r="AH645" s="219"/>
      <c r="AI645" s="219"/>
      <c r="AJ645" s="219"/>
      <c r="AK645" s="219"/>
      <c r="AL645" s="219"/>
      <c r="AM645" s="219"/>
      <c r="AN645" s="219"/>
      <c r="AO645" s="219"/>
      <c r="AP645" s="219"/>
      <c r="AQ645" s="219"/>
      <c r="AR645" s="219"/>
      <c r="AS645" s="219"/>
      <c r="AT645" s="219"/>
      <c r="AU645" s="219"/>
      <c r="AV645" s="219"/>
      <c r="AW645" s="219"/>
      <c r="AX645" s="219"/>
      <c r="AY645" s="219"/>
      <c r="AZ645" s="219"/>
      <c r="BA645" s="219"/>
      <c r="BB645" s="219"/>
      <c r="BC645" s="219"/>
      <c r="BD645" s="219"/>
      <c r="BE645" s="219"/>
      <c r="BF645" s="219"/>
      <c r="BG645" s="219"/>
      <c r="BH645" s="219"/>
      <c r="BI645" s="219"/>
      <c r="BJ645" s="219"/>
      <c r="BK645" s="219"/>
      <c r="BL645" s="219"/>
      <c r="BM645" s="220">
        <v>1</v>
      </c>
    </row>
    <row r="646" spans="1:65">
      <c r="A646" s="30"/>
      <c r="B646" s="19">
        <v>1</v>
      </c>
      <c r="C646" s="9">
        <v>2</v>
      </c>
      <c r="D646" s="221">
        <v>256.10000000000002</v>
      </c>
      <c r="E646" s="221">
        <v>260</v>
      </c>
      <c r="F646" s="221">
        <v>261</v>
      </c>
      <c r="G646" s="221">
        <v>258.91000000000003</v>
      </c>
      <c r="H646" s="221">
        <v>267</v>
      </c>
      <c r="I646" s="221">
        <v>255.00000000000003</v>
      </c>
      <c r="J646" s="221">
        <v>280.00000000000006</v>
      </c>
      <c r="K646" s="227">
        <v>228</v>
      </c>
      <c r="L646" s="221">
        <v>244</v>
      </c>
      <c r="M646" s="221">
        <v>265.8</v>
      </c>
      <c r="N646" s="221">
        <v>265.39999999999998</v>
      </c>
      <c r="O646" s="221">
        <v>246.40000000000003</v>
      </c>
      <c r="P646" s="221">
        <v>260.77072594442012</v>
      </c>
      <c r="Q646" s="221">
        <v>232.18762893767476</v>
      </c>
      <c r="R646" s="221">
        <v>260</v>
      </c>
      <c r="S646" s="221">
        <v>247</v>
      </c>
      <c r="T646" s="221">
        <v>243</v>
      </c>
      <c r="U646" s="218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20" t="e">
        <v>#N/A</v>
      </c>
    </row>
    <row r="647" spans="1:65">
      <c r="A647" s="30"/>
      <c r="B647" s="19">
        <v>1</v>
      </c>
      <c r="C647" s="9">
        <v>3</v>
      </c>
      <c r="D647" s="221">
        <v>248.3</v>
      </c>
      <c r="E647" s="221">
        <v>261</v>
      </c>
      <c r="F647" s="221">
        <v>257</v>
      </c>
      <c r="G647" s="221">
        <v>257.85000000000002</v>
      </c>
      <c r="H647" s="221">
        <v>262</v>
      </c>
      <c r="I647" s="221">
        <v>262</v>
      </c>
      <c r="J647" s="221">
        <v>280.00000000000006</v>
      </c>
      <c r="K647" s="227">
        <v>226</v>
      </c>
      <c r="L647" s="221">
        <v>242</v>
      </c>
      <c r="M647" s="221">
        <v>256.39999999999998</v>
      </c>
      <c r="N647" s="221">
        <v>265.2</v>
      </c>
      <c r="O647" s="221">
        <v>245.8</v>
      </c>
      <c r="P647" s="221">
        <v>263.69824010806195</v>
      </c>
      <c r="Q647" s="222">
        <v>220.18353138706283</v>
      </c>
      <c r="R647" s="221">
        <v>270</v>
      </c>
      <c r="S647" s="221">
        <v>256</v>
      </c>
      <c r="T647" s="221">
        <v>248.99999999999997</v>
      </c>
      <c r="U647" s="218"/>
      <c r="V647" s="219"/>
      <c r="W647" s="219"/>
      <c r="X647" s="219"/>
      <c r="Y647" s="219"/>
      <c r="Z647" s="219"/>
      <c r="AA647" s="219"/>
      <c r="AB647" s="219"/>
      <c r="AC647" s="219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19"/>
      <c r="AT647" s="219"/>
      <c r="AU647" s="219"/>
      <c r="AV647" s="219"/>
      <c r="AW647" s="219"/>
      <c r="AX647" s="219"/>
      <c r="AY647" s="219"/>
      <c r="AZ647" s="219"/>
      <c r="BA647" s="219"/>
      <c r="BB647" s="219"/>
      <c r="BC647" s="219"/>
      <c r="BD647" s="219"/>
      <c r="BE647" s="219"/>
      <c r="BF647" s="219"/>
      <c r="BG647" s="219"/>
      <c r="BH647" s="219"/>
      <c r="BI647" s="219"/>
      <c r="BJ647" s="219"/>
      <c r="BK647" s="219"/>
      <c r="BL647" s="219"/>
      <c r="BM647" s="220">
        <v>16</v>
      </c>
    </row>
    <row r="648" spans="1:65">
      <c r="A648" s="30"/>
      <c r="B648" s="19">
        <v>1</v>
      </c>
      <c r="C648" s="9">
        <v>4</v>
      </c>
      <c r="D648" s="221">
        <v>254.1</v>
      </c>
      <c r="E648" s="221">
        <v>266</v>
      </c>
      <c r="F648" s="221">
        <v>260</v>
      </c>
      <c r="G648" s="221">
        <v>252.98</v>
      </c>
      <c r="H648" s="221">
        <v>253.00000000000003</v>
      </c>
      <c r="I648" s="221">
        <v>256</v>
      </c>
      <c r="J648" s="221">
        <v>270</v>
      </c>
      <c r="K648" s="227">
        <v>229</v>
      </c>
      <c r="L648" s="221">
        <v>241</v>
      </c>
      <c r="M648" s="221">
        <v>267.10000000000002</v>
      </c>
      <c r="N648" s="221">
        <v>266.89999999999998</v>
      </c>
      <c r="O648" s="221">
        <v>250.50000000000003</v>
      </c>
      <c r="P648" s="221">
        <v>259.75935536544699</v>
      </c>
      <c r="Q648" s="221">
        <v>235.14319247651764</v>
      </c>
      <c r="R648" s="221">
        <v>260</v>
      </c>
      <c r="S648" s="221">
        <v>250</v>
      </c>
      <c r="T648" s="221">
        <v>250</v>
      </c>
      <c r="U648" s="218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19"/>
      <c r="AT648" s="219"/>
      <c r="AU648" s="219"/>
      <c r="AV648" s="219"/>
      <c r="AW648" s="219"/>
      <c r="AX648" s="219"/>
      <c r="AY648" s="219"/>
      <c r="AZ648" s="219"/>
      <c r="BA648" s="219"/>
      <c r="BB648" s="219"/>
      <c r="BC648" s="219"/>
      <c r="BD648" s="219"/>
      <c r="BE648" s="219"/>
      <c r="BF648" s="219"/>
      <c r="BG648" s="219"/>
      <c r="BH648" s="219"/>
      <c r="BI648" s="219"/>
      <c r="BJ648" s="219"/>
      <c r="BK648" s="219"/>
      <c r="BL648" s="219"/>
      <c r="BM648" s="220">
        <v>255.65799589527683</v>
      </c>
    </row>
    <row r="649" spans="1:65">
      <c r="A649" s="30"/>
      <c r="B649" s="19">
        <v>1</v>
      </c>
      <c r="C649" s="9">
        <v>5</v>
      </c>
      <c r="D649" s="221">
        <v>243.7</v>
      </c>
      <c r="E649" s="221">
        <v>265</v>
      </c>
      <c r="F649" s="221">
        <v>259</v>
      </c>
      <c r="G649" s="221">
        <v>257.69</v>
      </c>
      <c r="H649" s="221">
        <v>258</v>
      </c>
      <c r="I649" s="221">
        <v>253.00000000000003</v>
      </c>
      <c r="J649" s="221">
        <v>270</v>
      </c>
      <c r="K649" s="227">
        <v>232</v>
      </c>
      <c r="L649" s="221">
        <v>241</v>
      </c>
      <c r="M649" s="221">
        <v>260.89999999999998</v>
      </c>
      <c r="N649" s="221">
        <v>265.7</v>
      </c>
      <c r="O649" s="221">
        <v>244.30000000000004</v>
      </c>
      <c r="P649" s="221">
        <v>267.24936959072505</v>
      </c>
      <c r="Q649" s="221">
        <v>232.74504501028588</v>
      </c>
      <c r="R649" s="221">
        <v>260</v>
      </c>
      <c r="S649" s="221">
        <v>260</v>
      </c>
      <c r="T649" s="221">
        <v>248</v>
      </c>
      <c r="U649" s="218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9"/>
      <c r="AT649" s="219"/>
      <c r="AU649" s="219"/>
      <c r="AV649" s="219"/>
      <c r="AW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20">
        <v>72</v>
      </c>
    </row>
    <row r="650" spans="1:65">
      <c r="A650" s="30"/>
      <c r="B650" s="19">
        <v>1</v>
      </c>
      <c r="C650" s="9">
        <v>6</v>
      </c>
      <c r="D650" s="221">
        <v>244.7</v>
      </c>
      <c r="E650" s="221">
        <v>260</v>
      </c>
      <c r="F650" s="221">
        <v>261</v>
      </c>
      <c r="G650" s="221">
        <v>258.25</v>
      </c>
      <c r="H650" s="221">
        <v>263</v>
      </c>
      <c r="I650" s="221">
        <v>258</v>
      </c>
      <c r="J650" s="221">
        <v>260</v>
      </c>
      <c r="K650" s="227">
        <v>227</v>
      </c>
      <c r="L650" s="221">
        <v>243</v>
      </c>
      <c r="M650" s="221">
        <v>270.3</v>
      </c>
      <c r="N650" s="221">
        <v>262.7</v>
      </c>
      <c r="O650" s="221">
        <v>242.2</v>
      </c>
      <c r="P650" s="221">
        <v>265.24099013952184</v>
      </c>
      <c r="Q650" s="221">
        <v>233.80591903400881</v>
      </c>
      <c r="R650" s="221">
        <v>250</v>
      </c>
      <c r="S650" s="221">
        <v>248</v>
      </c>
      <c r="T650" s="221"/>
      <c r="U650" s="218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23"/>
    </row>
    <row r="651" spans="1:65">
      <c r="A651" s="30"/>
      <c r="B651" s="20" t="s">
        <v>256</v>
      </c>
      <c r="C651" s="12"/>
      <c r="D651" s="224">
        <v>249.56666666666669</v>
      </c>
      <c r="E651" s="224">
        <v>261.83333333333331</v>
      </c>
      <c r="F651" s="224">
        <v>259.5</v>
      </c>
      <c r="G651" s="224">
        <v>257.125</v>
      </c>
      <c r="H651" s="224">
        <v>260.16666666666669</v>
      </c>
      <c r="I651" s="224">
        <v>256.83333333333331</v>
      </c>
      <c r="J651" s="224">
        <v>271.66666666666669</v>
      </c>
      <c r="K651" s="224">
        <v>227.16666666666666</v>
      </c>
      <c r="L651" s="224">
        <v>241.66666666666666</v>
      </c>
      <c r="M651" s="224">
        <v>264.08333333333331</v>
      </c>
      <c r="N651" s="224">
        <v>264.63333333333338</v>
      </c>
      <c r="O651" s="224">
        <v>246.11666666666667</v>
      </c>
      <c r="P651" s="224">
        <v>263.87821791480354</v>
      </c>
      <c r="Q651" s="224">
        <v>230.60674112808758</v>
      </c>
      <c r="R651" s="224">
        <v>260</v>
      </c>
      <c r="S651" s="224">
        <v>252.16666666666666</v>
      </c>
      <c r="T651" s="224">
        <v>248.6</v>
      </c>
      <c r="U651" s="218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19"/>
      <c r="AT651" s="219"/>
      <c r="AU651" s="219"/>
      <c r="AV651" s="219"/>
      <c r="AW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23"/>
    </row>
    <row r="652" spans="1:65">
      <c r="A652" s="30"/>
      <c r="B652" s="3" t="s">
        <v>257</v>
      </c>
      <c r="C652" s="29"/>
      <c r="D652" s="221">
        <v>249.40000000000003</v>
      </c>
      <c r="E652" s="221">
        <v>260.5</v>
      </c>
      <c r="F652" s="221">
        <v>259.5</v>
      </c>
      <c r="G652" s="221">
        <v>257.77</v>
      </c>
      <c r="H652" s="221">
        <v>260</v>
      </c>
      <c r="I652" s="221">
        <v>256.5</v>
      </c>
      <c r="J652" s="221">
        <v>270</v>
      </c>
      <c r="K652" s="221">
        <v>227.5</v>
      </c>
      <c r="L652" s="221">
        <v>241.5</v>
      </c>
      <c r="M652" s="221">
        <v>264.89999999999998</v>
      </c>
      <c r="N652" s="221">
        <v>265.29999999999995</v>
      </c>
      <c r="O652" s="221">
        <v>246.10000000000002</v>
      </c>
      <c r="P652" s="221">
        <v>264.46961512379187</v>
      </c>
      <c r="Q652" s="221">
        <v>232.46633697398033</v>
      </c>
      <c r="R652" s="221">
        <v>260</v>
      </c>
      <c r="S652" s="221">
        <v>251</v>
      </c>
      <c r="T652" s="221">
        <v>248.99999999999997</v>
      </c>
      <c r="U652" s="218"/>
      <c r="V652" s="219"/>
      <c r="W652" s="219"/>
      <c r="X652" s="219"/>
      <c r="Y652" s="219"/>
      <c r="Z652" s="219"/>
      <c r="AA652" s="219"/>
      <c r="AB652" s="219"/>
      <c r="AC652" s="219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19"/>
      <c r="AT652" s="219"/>
      <c r="AU652" s="219"/>
      <c r="AV652" s="219"/>
      <c r="AW652" s="219"/>
      <c r="AX652" s="219"/>
      <c r="AY652" s="219"/>
      <c r="AZ652" s="219"/>
      <c r="BA652" s="219"/>
      <c r="BB652" s="219"/>
      <c r="BC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23"/>
    </row>
    <row r="653" spans="1:65">
      <c r="A653" s="30"/>
      <c r="B653" s="3" t="s">
        <v>258</v>
      </c>
      <c r="C653" s="29"/>
      <c r="D653" s="221">
        <v>4.9762100705925558</v>
      </c>
      <c r="E653" s="221">
        <v>2.9268868558020253</v>
      </c>
      <c r="F653" s="221">
        <v>1.51657508881031</v>
      </c>
      <c r="G653" s="221">
        <v>2.1204126956797915</v>
      </c>
      <c r="H653" s="221">
        <v>4.8751068364361601</v>
      </c>
      <c r="I653" s="221">
        <v>3.0605010483034643</v>
      </c>
      <c r="J653" s="221">
        <v>7.5277265270908345</v>
      </c>
      <c r="K653" s="221">
        <v>3.6560452221856696</v>
      </c>
      <c r="L653" s="221">
        <v>1.7511900715418265</v>
      </c>
      <c r="M653" s="221">
        <v>4.8962911133496574</v>
      </c>
      <c r="N653" s="221">
        <v>1.9179850538173295</v>
      </c>
      <c r="O653" s="221">
        <v>2.8265998419774081</v>
      </c>
      <c r="P653" s="221">
        <v>3.0665128602518941</v>
      </c>
      <c r="Q653" s="221">
        <v>5.4331059782308557</v>
      </c>
      <c r="R653" s="221">
        <v>6.324555320336759</v>
      </c>
      <c r="S653" s="221">
        <v>4.9966655548141965</v>
      </c>
      <c r="T653" s="221">
        <v>3.6469165057621016</v>
      </c>
      <c r="U653" s="218"/>
      <c r="V653" s="219"/>
      <c r="W653" s="219"/>
      <c r="X653" s="219"/>
      <c r="Y653" s="219"/>
      <c r="Z653" s="219"/>
      <c r="AA653" s="219"/>
      <c r="AB653" s="219"/>
      <c r="AC653" s="219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19"/>
      <c r="AT653" s="219"/>
      <c r="AU653" s="219"/>
      <c r="AV653" s="219"/>
      <c r="AW653" s="219"/>
      <c r="AX653" s="219"/>
      <c r="AY653" s="219"/>
      <c r="AZ653" s="219"/>
      <c r="BA653" s="219"/>
      <c r="BB653" s="219"/>
      <c r="BC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23"/>
    </row>
    <row r="654" spans="1:65">
      <c r="A654" s="30"/>
      <c r="B654" s="3" t="s">
        <v>86</v>
      </c>
      <c r="C654" s="29"/>
      <c r="D654" s="13">
        <v>1.9939401912351631E-2</v>
      </c>
      <c r="E654" s="13">
        <v>1.117843484074612E-2</v>
      </c>
      <c r="F654" s="13">
        <v>5.8442199954154526E-3</v>
      </c>
      <c r="G654" s="13">
        <v>8.2466220541751734E-3</v>
      </c>
      <c r="H654" s="13">
        <v>1.8738399115065314E-2</v>
      </c>
      <c r="I654" s="13">
        <v>1.191629220624321E-2</v>
      </c>
      <c r="J654" s="13">
        <v>2.7709422799107365E-2</v>
      </c>
      <c r="K654" s="13">
        <v>1.609410956207925E-2</v>
      </c>
      <c r="L654" s="13">
        <v>7.2463037443110069E-3</v>
      </c>
      <c r="M654" s="13">
        <v>1.8540704752349604E-2</v>
      </c>
      <c r="N654" s="13">
        <v>7.2477077232044182E-3</v>
      </c>
      <c r="O654" s="13">
        <v>1.1484796540844076E-2</v>
      </c>
      <c r="P654" s="13">
        <v>1.1620939706520061E-2</v>
      </c>
      <c r="Q654" s="13">
        <v>2.3560048382163756E-2</v>
      </c>
      <c r="R654" s="13">
        <v>2.4325212770525996E-2</v>
      </c>
      <c r="S654" s="13">
        <v>1.9814932801642551E-2</v>
      </c>
      <c r="T654" s="13">
        <v>1.4669816998238543E-2</v>
      </c>
      <c r="U654" s="152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259</v>
      </c>
      <c r="C655" s="29"/>
      <c r="D655" s="13">
        <v>-2.3826085342174341E-2</v>
      </c>
      <c r="E655" s="13">
        <v>2.4154681399388034E-2</v>
      </c>
      <c r="F655" s="13">
        <v>1.5027905117025675E-2</v>
      </c>
      <c r="G655" s="13">
        <v>5.7381506867639764E-3</v>
      </c>
      <c r="H655" s="13">
        <v>1.7635555483415111E-2</v>
      </c>
      <c r="I655" s="13">
        <v>4.5973036514685983E-3</v>
      </c>
      <c r="J655" s="13">
        <v>6.261752430362999E-2</v>
      </c>
      <c r="K655" s="13">
        <v>-0.11144313765285419</v>
      </c>
      <c r="L655" s="13">
        <v>-5.47267421838874E-2</v>
      </c>
      <c r="M655" s="13">
        <v>3.2955501385951935E-2</v>
      </c>
      <c r="N655" s="13">
        <v>3.5106812938223264E-2</v>
      </c>
      <c r="O655" s="13">
        <v>-3.732067598823896E-2</v>
      </c>
      <c r="P655" s="13">
        <v>3.2153197441530112E-2</v>
      </c>
      <c r="Q655" s="13">
        <v>-9.7987370508258231E-2</v>
      </c>
      <c r="R655" s="13">
        <v>1.6983642891817752E-2</v>
      </c>
      <c r="S655" s="13">
        <v>-1.3656248913256341E-2</v>
      </c>
      <c r="T655" s="13">
        <v>-2.7607178373438956E-2</v>
      </c>
      <c r="U655" s="152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260</v>
      </c>
      <c r="C656" s="47"/>
      <c r="D656" s="45">
        <v>0.73</v>
      </c>
      <c r="E656" s="45">
        <v>0.46</v>
      </c>
      <c r="F656" s="45">
        <v>0.23</v>
      </c>
      <c r="G656" s="45">
        <v>0</v>
      </c>
      <c r="H656" s="45">
        <v>0.28999999999999998</v>
      </c>
      <c r="I656" s="45">
        <v>0.03</v>
      </c>
      <c r="J656" s="45">
        <v>1.41</v>
      </c>
      <c r="K656" s="45">
        <v>2.9</v>
      </c>
      <c r="L656" s="45">
        <v>1.5</v>
      </c>
      <c r="M656" s="45">
        <v>0.67</v>
      </c>
      <c r="N656" s="45">
        <v>0.73</v>
      </c>
      <c r="O656" s="45">
        <v>1.07</v>
      </c>
      <c r="P656" s="45">
        <v>0.65</v>
      </c>
      <c r="Q656" s="45">
        <v>2.57</v>
      </c>
      <c r="R656" s="45">
        <v>0.28000000000000003</v>
      </c>
      <c r="S656" s="45">
        <v>0.48</v>
      </c>
      <c r="T656" s="45">
        <v>0.83</v>
      </c>
      <c r="U656" s="15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BM657" s="55"/>
    </row>
    <row r="658" spans="1:65" ht="15">
      <c r="B658" s="8" t="s">
        <v>607</v>
      </c>
      <c r="BM658" s="28" t="s">
        <v>66</v>
      </c>
    </row>
    <row r="659" spans="1:65" ht="15">
      <c r="A659" s="25" t="s">
        <v>58</v>
      </c>
      <c r="B659" s="18" t="s">
        <v>111</v>
      </c>
      <c r="C659" s="15" t="s">
        <v>112</v>
      </c>
      <c r="D659" s="16" t="s">
        <v>233</v>
      </c>
      <c r="E659" s="17" t="s">
        <v>233</v>
      </c>
      <c r="F659" s="17" t="s">
        <v>233</v>
      </c>
      <c r="G659" s="17" t="s">
        <v>233</v>
      </c>
      <c r="H659" s="17" t="s">
        <v>233</v>
      </c>
      <c r="I659" s="17" t="s">
        <v>233</v>
      </c>
      <c r="J659" s="17" t="s">
        <v>233</v>
      </c>
      <c r="K659" s="17" t="s">
        <v>233</v>
      </c>
      <c r="L659" s="17" t="s">
        <v>233</v>
      </c>
      <c r="M659" s="17" t="s">
        <v>233</v>
      </c>
      <c r="N659" s="17" t="s">
        <v>233</v>
      </c>
      <c r="O659" s="17" t="s">
        <v>233</v>
      </c>
      <c r="P659" s="17" t="s">
        <v>233</v>
      </c>
      <c r="Q659" s="17" t="s">
        <v>233</v>
      </c>
      <c r="R659" s="17" t="s">
        <v>233</v>
      </c>
      <c r="S659" s="17" t="s">
        <v>233</v>
      </c>
      <c r="T659" s="152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234</v>
      </c>
      <c r="C660" s="9" t="s">
        <v>234</v>
      </c>
      <c r="D660" s="150" t="s">
        <v>291</v>
      </c>
      <c r="E660" s="151" t="s">
        <v>292</v>
      </c>
      <c r="F660" s="151" t="s">
        <v>293</v>
      </c>
      <c r="G660" s="151" t="s">
        <v>280</v>
      </c>
      <c r="H660" s="151" t="s">
        <v>294</v>
      </c>
      <c r="I660" s="151" t="s">
        <v>303</v>
      </c>
      <c r="J660" s="151" t="s">
        <v>295</v>
      </c>
      <c r="K660" s="151" t="s">
        <v>281</v>
      </c>
      <c r="L660" s="151" t="s">
        <v>282</v>
      </c>
      <c r="M660" s="151" t="s">
        <v>296</v>
      </c>
      <c r="N660" s="151" t="s">
        <v>283</v>
      </c>
      <c r="O660" s="151" t="s">
        <v>297</v>
      </c>
      <c r="P660" s="151" t="s">
        <v>298</v>
      </c>
      <c r="Q660" s="151" t="s">
        <v>284</v>
      </c>
      <c r="R660" s="151" t="s">
        <v>285</v>
      </c>
      <c r="S660" s="151" t="s">
        <v>301</v>
      </c>
      <c r="T660" s="152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341</v>
      </c>
      <c r="E661" s="11" t="s">
        <v>114</v>
      </c>
      <c r="F661" s="11" t="s">
        <v>114</v>
      </c>
      <c r="G661" s="11" t="s">
        <v>342</v>
      </c>
      <c r="H661" s="11" t="s">
        <v>114</v>
      </c>
      <c r="I661" s="11" t="s">
        <v>114</v>
      </c>
      <c r="J661" s="11" t="s">
        <v>342</v>
      </c>
      <c r="K661" s="11" t="s">
        <v>114</v>
      </c>
      <c r="L661" s="11" t="s">
        <v>342</v>
      </c>
      <c r="M661" s="11" t="s">
        <v>342</v>
      </c>
      <c r="N661" s="11" t="s">
        <v>341</v>
      </c>
      <c r="O661" s="11" t="s">
        <v>114</v>
      </c>
      <c r="P661" s="11" t="s">
        <v>341</v>
      </c>
      <c r="Q661" s="11" t="s">
        <v>114</v>
      </c>
      <c r="R661" s="11" t="s">
        <v>342</v>
      </c>
      <c r="S661" s="11" t="s">
        <v>114</v>
      </c>
      <c r="T661" s="152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152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28">
        <v>1.7999999999999999E-2</v>
      </c>
      <c r="E663" s="228">
        <v>0.02</v>
      </c>
      <c r="F663" s="228">
        <v>2.1000000000000001E-2</v>
      </c>
      <c r="G663" s="228">
        <v>0.02</v>
      </c>
      <c r="H663" s="228">
        <v>2.1000000000000001E-2</v>
      </c>
      <c r="I663" s="228">
        <v>2.2000000000000002E-2</v>
      </c>
      <c r="J663" s="229">
        <v>7.0000000000000007E-2</v>
      </c>
      <c r="K663" s="229">
        <v>0.1208</v>
      </c>
      <c r="L663" s="228">
        <v>1.7999999999999999E-2</v>
      </c>
      <c r="M663" s="228">
        <v>2.1999999999999999E-2</v>
      </c>
      <c r="N663" s="228">
        <v>2.2699999999999998E-2</v>
      </c>
      <c r="O663" s="228">
        <v>1.9342285597110119E-2</v>
      </c>
      <c r="P663" s="228">
        <v>1.8161977562279798E-2</v>
      </c>
      <c r="Q663" s="228">
        <v>2.1000000000000001E-2</v>
      </c>
      <c r="R663" s="228">
        <v>2.3E-2</v>
      </c>
      <c r="S663" s="228">
        <v>1.95E-2</v>
      </c>
      <c r="T663" s="205"/>
      <c r="U663" s="206"/>
      <c r="V663" s="206"/>
      <c r="W663" s="206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230">
        <v>1</v>
      </c>
    </row>
    <row r="664" spans="1:65">
      <c r="A664" s="30"/>
      <c r="B664" s="19">
        <v>1</v>
      </c>
      <c r="C664" s="9">
        <v>2</v>
      </c>
      <c r="D664" s="24">
        <v>1.9E-2</v>
      </c>
      <c r="E664" s="24">
        <v>0.02</v>
      </c>
      <c r="F664" s="24">
        <v>2.1000000000000001E-2</v>
      </c>
      <c r="G664" s="24">
        <v>0.02</v>
      </c>
      <c r="H664" s="24">
        <v>2.1000000000000001E-2</v>
      </c>
      <c r="I664" s="24">
        <v>0.02</v>
      </c>
      <c r="J664" s="231">
        <v>0.05</v>
      </c>
      <c r="K664" s="231">
        <v>0.1206</v>
      </c>
      <c r="L664" s="24">
        <v>1.7999999999999999E-2</v>
      </c>
      <c r="M664" s="24">
        <v>2.1999999999999999E-2</v>
      </c>
      <c r="N664" s="24">
        <v>2.3699999999999999E-2</v>
      </c>
      <c r="O664" s="24">
        <v>1.8734992434102309E-2</v>
      </c>
      <c r="P664" s="24">
        <v>1.8516648734272279E-2</v>
      </c>
      <c r="Q664" s="24">
        <v>0.02</v>
      </c>
      <c r="R664" s="24">
        <v>2.2000000000000002E-2</v>
      </c>
      <c r="S664" s="24">
        <v>1.8499999999999999E-2</v>
      </c>
      <c r="T664" s="205"/>
      <c r="U664" s="206"/>
      <c r="V664" s="206"/>
      <c r="W664" s="206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230">
        <v>32</v>
      </c>
    </row>
    <row r="665" spans="1:65">
      <c r="A665" s="30"/>
      <c r="B665" s="19">
        <v>1</v>
      </c>
      <c r="C665" s="9">
        <v>3</v>
      </c>
      <c r="D665" s="24">
        <v>1.7999999999999999E-2</v>
      </c>
      <c r="E665" s="24">
        <v>0.02</v>
      </c>
      <c r="F665" s="24">
        <v>0.02</v>
      </c>
      <c r="G665" s="24">
        <v>2.1000000000000001E-2</v>
      </c>
      <c r="H665" s="24">
        <v>2.2000000000000002E-2</v>
      </c>
      <c r="I665" s="24">
        <v>2.1000000000000001E-2</v>
      </c>
      <c r="J665" s="231">
        <v>0.05</v>
      </c>
      <c r="K665" s="231">
        <v>0.12</v>
      </c>
      <c r="L665" s="24">
        <v>1.7999999999999999E-2</v>
      </c>
      <c r="M665" s="24">
        <v>2.1999999999999999E-2</v>
      </c>
      <c r="N665" s="233">
        <v>2.5799999999999997E-2</v>
      </c>
      <c r="O665" s="24">
        <v>1.8668254319782581E-2</v>
      </c>
      <c r="P665" s="24">
        <v>1.8206432967080709E-2</v>
      </c>
      <c r="Q665" s="24">
        <v>0.02</v>
      </c>
      <c r="R665" s="24">
        <v>2.2000000000000002E-2</v>
      </c>
      <c r="S665" s="24">
        <v>1.95E-2</v>
      </c>
      <c r="T665" s="205"/>
      <c r="U665" s="206"/>
      <c r="V665" s="206"/>
      <c r="W665" s="206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30">
        <v>16</v>
      </c>
    </row>
    <row r="666" spans="1:65">
      <c r="A666" s="30"/>
      <c r="B666" s="19">
        <v>1</v>
      </c>
      <c r="C666" s="9">
        <v>4</v>
      </c>
      <c r="D666" s="24">
        <v>1.9E-2</v>
      </c>
      <c r="E666" s="24">
        <v>0.02</v>
      </c>
      <c r="F666" s="24">
        <v>0.02</v>
      </c>
      <c r="G666" s="24">
        <v>0.02</v>
      </c>
      <c r="H666" s="24">
        <v>2.1000000000000001E-2</v>
      </c>
      <c r="I666" s="24">
        <v>2.2000000000000002E-2</v>
      </c>
      <c r="J666" s="231">
        <v>7.0000000000000007E-2</v>
      </c>
      <c r="K666" s="231">
        <v>0.1201</v>
      </c>
      <c r="L666" s="24">
        <v>1.9E-2</v>
      </c>
      <c r="M666" s="24">
        <v>2.1999999999999999E-2</v>
      </c>
      <c r="N666" s="24">
        <v>2.3800000000000002E-2</v>
      </c>
      <c r="O666" s="24">
        <v>1.9764707587089769E-2</v>
      </c>
      <c r="P666" s="24">
        <v>1.8255535013748249E-2</v>
      </c>
      <c r="Q666" s="24">
        <v>0.02</v>
      </c>
      <c r="R666" s="24">
        <v>2.2000000000000002E-2</v>
      </c>
      <c r="S666" s="24">
        <v>1.9E-2</v>
      </c>
      <c r="T666" s="205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30">
        <v>2.021762099794383E-2</v>
      </c>
    </row>
    <row r="667" spans="1:65">
      <c r="A667" s="30"/>
      <c r="B667" s="19">
        <v>1</v>
      </c>
      <c r="C667" s="9">
        <v>5</v>
      </c>
      <c r="D667" s="24">
        <v>1.7999999999999999E-2</v>
      </c>
      <c r="E667" s="24">
        <v>0.02</v>
      </c>
      <c r="F667" s="24">
        <v>2.1000000000000001E-2</v>
      </c>
      <c r="G667" s="24">
        <v>0.02</v>
      </c>
      <c r="H667" s="24">
        <v>2.1000000000000001E-2</v>
      </c>
      <c r="I667" s="24">
        <v>1.9E-2</v>
      </c>
      <c r="J667" s="231">
        <v>0.05</v>
      </c>
      <c r="K667" s="231">
        <v>0.11939999999999999</v>
      </c>
      <c r="L667" s="24">
        <v>1.9E-2</v>
      </c>
      <c r="M667" s="24">
        <v>2.1999999999999999E-2</v>
      </c>
      <c r="N667" s="24">
        <v>2.2499999999999999E-2</v>
      </c>
      <c r="O667" s="24">
        <v>1.9197752202098028E-2</v>
      </c>
      <c r="P667" s="24">
        <v>1.8431551539513411E-2</v>
      </c>
      <c r="Q667" s="24">
        <v>0.02</v>
      </c>
      <c r="R667" s="24">
        <v>2.3E-2</v>
      </c>
      <c r="S667" s="24">
        <v>1.9E-2</v>
      </c>
      <c r="T667" s="205"/>
      <c r="U667" s="206"/>
      <c r="V667" s="206"/>
      <c r="W667" s="206"/>
      <c r="X667" s="206"/>
      <c r="Y667" s="206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30">
        <v>73</v>
      </c>
    </row>
    <row r="668" spans="1:65">
      <c r="A668" s="30"/>
      <c r="B668" s="19">
        <v>1</v>
      </c>
      <c r="C668" s="9">
        <v>6</v>
      </c>
      <c r="D668" s="24">
        <v>1.7999999999999999E-2</v>
      </c>
      <c r="E668" s="24">
        <v>0.02</v>
      </c>
      <c r="F668" s="24">
        <v>2.1000000000000001E-2</v>
      </c>
      <c r="G668" s="24">
        <v>0.02</v>
      </c>
      <c r="H668" s="24">
        <v>2.2000000000000002E-2</v>
      </c>
      <c r="I668" s="24">
        <v>1.7000000000000001E-2</v>
      </c>
      <c r="J668" s="231">
        <v>7.1999999999999995E-2</v>
      </c>
      <c r="K668" s="231">
        <v>0.1193</v>
      </c>
      <c r="L668" s="24">
        <v>1.9E-2</v>
      </c>
      <c r="M668" s="24">
        <v>2.1000000000000001E-2</v>
      </c>
      <c r="N668" s="24">
        <v>2.1900000000000003E-2</v>
      </c>
      <c r="O668" s="24">
        <v>1.9430495670551384E-2</v>
      </c>
      <c r="P668" s="24">
        <v>1.8449530199653088E-2</v>
      </c>
      <c r="Q668" s="24">
        <v>0.02</v>
      </c>
      <c r="R668" s="24">
        <v>2.2000000000000002E-2</v>
      </c>
      <c r="S668" s="24"/>
      <c r="T668" s="205"/>
      <c r="U668" s="206"/>
      <c r="V668" s="206"/>
      <c r="W668" s="206"/>
      <c r="X668" s="206"/>
      <c r="Y668" s="206"/>
      <c r="Z668" s="206"/>
      <c r="AA668" s="206"/>
      <c r="AB668" s="206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56"/>
    </row>
    <row r="669" spans="1:65">
      <c r="A669" s="30"/>
      <c r="B669" s="20" t="s">
        <v>256</v>
      </c>
      <c r="C669" s="12"/>
      <c r="D669" s="232">
        <v>1.8333333333333333E-2</v>
      </c>
      <c r="E669" s="232">
        <v>0.02</v>
      </c>
      <c r="F669" s="232">
        <v>2.066666666666667E-2</v>
      </c>
      <c r="G669" s="232">
        <v>2.016666666666667E-2</v>
      </c>
      <c r="H669" s="232">
        <v>2.1333333333333333E-2</v>
      </c>
      <c r="I669" s="232">
        <v>2.016666666666667E-2</v>
      </c>
      <c r="J669" s="232">
        <v>6.0333333333333343E-2</v>
      </c>
      <c r="K669" s="232">
        <v>0.12003333333333333</v>
      </c>
      <c r="L669" s="232">
        <v>1.8499999999999999E-2</v>
      </c>
      <c r="M669" s="232">
        <v>2.183333333333333E-2</v>
      </c>
      <c r="N669" s="232">
        <v>2.3400000000000001E-2</v>
      </c>
      <c r="O669" s="232">
        <v>1.9189747968455701E-2</v>
      </c>
      <c r="P669" s="232">
        <v>1.8336946002757922E-2</v>
      </c>
      <c r="Q669" s="232">
        <v>2.016666666666667E-2</v>
      </c>
      <c r="R669" s="232">
        <v>2.2333333333333334E-2</v>
      </c>
      <c r="S669" s="232">
        <v>1.9099999999999999E-2</v>
      </c>
      <c r="T669" s="205"/>
      <c r="U669" s="206"/>
      <c r="V669" s="206"/>
      <c r="W669" s="206"/>
      <c r="X669" s="206"/>
      <c r="Y669" s="206"/>
      <c r="Z669" s="206"/>
      <c r="AA669" s="206"/>
      <c r="AB669" s="206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56"/>
    </row>
    <row r="670" spans="1:65">
      <c r="A670" s="30"/>
      <c r="B670" s="3" t="s">
        <v>257</v>
      </c>
      <c r="C670" s="29"/>
      <c r="D670" s="24">
        <v>1.7999999999999999E-2</v>
      </c>
      <c r="E670" s="24">
        <v>0.02</v>
      </c>
      <c r="F670" s="24">
        <v>2.1000000000000001E-2</v>
      </c>
      <c r="G670" s="24">
        <v>0.02</v>
      </c>
      <c r="H670" s="24">
        <v>2.1000000000000001E-2</v>
      </c>
      <c r="I670" s="24">
        <v>2.0500000000000001E-2</v>
      </c>
      <c r="J670" s="24">
        <v>6.0000000000000005E-2</v>
      </c>
      <c r="K670" s="24">
        <v>0.12004999999999999</v>
      </c>
      <c r="L670" s="24">
        <v>1.8499999999999999E-2</v>
      </c>
      <c r="M670" s="24">
        <v>2.1999999999999999E-2</v>
      </c>
      <c r="N670" s="24">
        <v>2.3199999999999998E-2</v>
      </c>
      <c r="O670" s="24">
        <v>1.9270018899604072E-2</v>
      </c>
      <c r="P670" s="24">
        <v>1.834354327663083E-2</v>
      </c>
      <c r="Q670" s="24">
        <v>0.02</v>
      </c>
      <c r="R670" s="24">
        <v>2.2000000000000002E-2</v>
      </c>
      <c r="S670" s="24">
        <v>1.9E-2</v>
      </c>
      <c r="T670" s="205"/>
      <c r="U670" s="206"/>
      <c r="V670" s="206"/>
      <c r="W670" s="206"/>
      <c r="X670" s="206"/>
      <c r="Y670" s="206"/>
      <c r="Z670" s="206"/>
      <c r="AA670" s="206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30"/>
      <c r="B671" s="3" t="s">
        <v>258</v>
      </c>
      <c r="C671" s="29"/>
      <c r="D671" s="24">
        <v>5.1639777949432275E-4</v>
      </c>
      <c r="E671" s="24">
        <v>0</v>
      </c>
      <c r="F671" s="24">
        <v>5.1639777949432275E-4</v>
      </c>
      <c r="G671" s="24">
        <v>4.0824829046386341E-4</v>
      </c>
      <c r="H671" s="24">
        <v>5.1639777949432275E-4</v>
      </c>
      <c r="I671" s="24">
        <v>1.9407902170679521E-3</v>
      </c>
      <c r="J671" s="24">
        <v>1.1343133018115696E-2</v>
      </c>
      <c r="K671" s="24">
        <v>6.0882400303098182E-4</v>
      </c>
      <c r="L671" s="24">
        <v>5.4772255750516665E-4</v>
      </c>
      <c r="M671" s="24">
        <v>4.0824829046386195E-4</v>
      </c>
      <c r="N671" s="24">
        <v>1.3827508813954868E-3</v>
      </c>
      <c r="O671" s="24">
        <v>4.2204929490933672E-4</v>
      </c>
      <c r="P671" s="24">
        <v>1.4710121513135491E-4</v>
      </c>
      <c r="Q671" s="24">
        <v>4.0824829046386341E-4</v>
      </c>
      <c r="R671" s="24">
        <v>5.1639777949432102E-4</v>
      </c>
      <c r="S671" s="24">
        <v>4.183300132670382E-4</v>
      </c>
      <c r="T671" s="205"/>
      <c r="U671" s="206"/>
      <c r="V671" s="206"/>
      <c r="W671" s="206"/>
      <c r="X671" s="206"/>
      <c r="Y671" s="206"/>
      <c r="Z671" s="206"/>
      <c r="AA671" s="206"/>
      <c r="AB671" s="206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30"/>
      <c r="B672" s="3" t="s">
        <v>86</v>
      </c>
      <c r="C672" s="29"/>
      <c r="D672" s="13">
        <v>2.8167151608781242E-2</v>
      </c>
      <c r="E672" s="13">
        <v>0</v>
      </c>
      <c r="F672" s="13">
        <v>2.4986989330370451E-2</v>
      </c>
      <c r="G672" s="13">
        <v>2.0243716882505619E-2</v>
      </c>
      <c r="H672" s="13">
        <v>2.4206145913796381E-2</v>
      </c>
      <c r="I672" s="13">
        <v>9.6237531424857123E-2</v>
      </c>
      <c r="J672" s="13">
        <v>0.18800772958202808</v>
      </c>
      <c r="K672" s="13">
        <v>5.0721244351373106E-3</v>
      </c>
      <c r="L672" s="13">
        <v>2.960662473000901E-2</v>
      </c>
      <c r="M672" s="13">
        <v>1.8698394983077651E-2</v>
      </c>
      <c r="N672" s="13">
        <v>5.9091918008354137E-2</v>
      </c>
      <c r="O672" s="13">
        <v>2.1993477746716922E-2</v>
      </c>
      <c r="P672" s="13">
        <v>8.0221218467475732E-3</v>
      </c>
      <c r="Q672" s="13">
        <v>2.0243716882505619E-2</v>
      </c>
      <c r="R672" s="13">
        <v>2.3122288634074076E-2</v>
      </c>
      <c r="S672" s="13">
        <v>2.1902094935447026E-2</v>
      </c>
      <c r="T672" s="152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259</v>
      </c>
      <c r="C673" s="29"/>
      <c r="D673" s="13">
        <v>-9.3200266480518823E-2</v>
      </c>
      <c r="E673" s="13">
        <v>-1.0763927069656787E-2</v>
      </c>
      <c r="F673" s="13">
        <v>2.221060869468805E-2</v>
      </c>
      <c r="G673" s="13">
        <v>-2.5202931285704944E-3</v>
      </c>
      <c r="H673" s="13">
        <v>5.5185144459032553E-2</v>
      </c>
      <c r="I673" s="13">
        <v>-2.5202931285704944E-3</v>
      </c>
      <c r="J673" s="13">
        <v>1.9841954866732023</v>
      </c>
      <c r="K673" s="13">
        <v>4.9370651643702761</v>
      </c>
      <c r="L673" s="13">
        <v>-8.4956632539432642E-2</v>
      </c>
      <c r="M673" s="13">
        <v>7.9916046282290987E-2</v>
      </c>
      <c r="N673" s="13">
        <v>0.15740620532850147</v>
      </c>
      <c r="O673" s="13">
        <v>-5.0840453958092557E-2</v>
      </c>
      <c r="P673" s="13">
        <v>-9.3021577334799987E-2</v>
      </c>
      <c r="Q673" s="13">
        <v>-2.5202931285704944E-3</v>
      </c>
      <c r="R673" s="13">
        <v>0.10464694810554986</v>
      </c>
      <c r="S673" s="13">
        <v>-5.5279550351522322E-2</v>
      </c>
      <c r="T673" s="152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260</v>
      </c>
      <c r="C674" s="47"/>
      <c r="D674" s="45">
        <v>0.87</v>
      </c>
      <c r="E674" s="45">
        <v>0.08</v>
      </c>
      <c r="F674" s="45">
        <v>0.24</v>
      </c>
      <c r="G674" s="45">
        <v>0</v>
      </c>
      <c r="H674" s="45">
        <v>0.56000000000000005</v>
      </c>
      <c r="I674" s="45">
        <v>0</v>
      </c>
      <c r="J674" s="45">
        <v>19.12</v>
      </c>
      <c r="K674" s="45">
        <v>47.53</v>
      </c>
      <c r="L674" s="45">
        <v>0.79</v>
      </c>
      <c r="M674" s="45">
        <v>0.79</v>
      </c>
      <c r="N674" s="45">
        <v>1.54</v>
      </c>
      <c r="O674" s="45">
        <v>0.46</v>
      </c>
      <c r="P674" s="45">
        <v>0.87</v>
      </c>
      <c r="Q674" s="45">
        <v>0</v>
      </c>
      <c r="R674" s="45">
        <v>1.03</v>
      </c>
      <c r="S674" s="45">
        <v>0.51</v>
      </c>
      <c r="T674" s="152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BM675" s="55"/>
    </row>
    <row r="676" spans="1:65" ht="15">
      <c r="B676" s="8" t="s">
        <v>608</v>
      </c>
      <c r="BM676" s="28" t="s">
        <v>66</v>
      </c>
    </row>
    <row r="677" spans="1:65" ht="15">
      <c r="A677" s="25" t="s">
        <v>37</v>
      </c>
      <c r="B677" s="18" t="s">
        <v>111</v>
      </c>
      <c r="C677" s="15" t="s">
        <v>112</v>
      </c>
      <c r="D677" s="16" t="s">
        <v>233</v>
      </c>
      <c r="E677" s="17" t="s">
        <v>233</v>
      </c>
      <c r="F677" s="17" t="s">
        <v>233</v>
      </c>
      <c r="G677" s="17" t="s">
        <v>233</v>
      </c>
      <c r="H677" s="17" t="s">
        <v>233</v>
      </c>
      <c r="I677" s="17" t="s">
        <v>233</v>
      </c>
      <c r="J677" s="17" t="s">
        <v>233</v>
      </c>
      <c r="K677" s="17" t="s">
        <v>233</v>
      </c>
      <c r="L677" s="17" t="s">
        <v>233</v>
      </c>
      <c r="M677" s="17" t="s">
        <v>233</v>
      </c>
      <c r="N677" s="17" t="s">
        <v>233</v>
      </c>
      <c r="O677" s="17" t="s">
        <v>233</v>
      </c>
      <c r="P677" s="17" t="s">
        <v>233</v>
      </c>
      <c r="Q677" s="17" t="s">
        <v>233</v>
      </c>
      <c r="R677" s="17" t="s">
        <v>233</v>
      </c>
      <c r="S677" s="17" t="s">
        <v>233</v>
      </c>
      <c r="T677" s="17" t="s">
        <v>233</v>
      </c>
      <c r="U677" s="152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234</v>
      </c>
      <c r="C678" s="9" t="s">
        <v>234</v>
      </c>
      <c r="D678" s="150" t="s">
        <v>291</v>
      </c>
      <c r="E678" s="151" t="s">
        <v>292</v>
      </c>
      <c r="F678" s="151" t="s">
        <v>293</v>
      </c>
      <c r="G678" s="151" t="s">
        <v>279</v>
      </c>
      <c r="H678" s="151" t="s">
        <v>280</v>
      </c>
      <c r="I678" s="151" t="s">
        <v>294</v>
      </c>
      <c r="J678" s="151" t="s">
        <v>303</v>
      </c>
      <c r="K678" s="151" t="s">
        <v>295</v>
      </c>
      <c r="L678" s="151" t="s">
        <v>281</v>
      </c>
      <c r="M678" s="151" t="s">
        <v>282</v>
      </c>
      <c r="N678" s="151" t="s">
        <v>296</v>
      </c>
      <c r="O678" s="151" t="s">
        <v>283</v>
      </c>
      <c r="P678" s="151" t="s">
        <v>297</v>
      </c>
      <c r="Q678" s="151" t="s">
        <v>298</v>
      </c>
      <c r="R678" s="151" t="s">
        <v>284</v>
      </c>
      <c r="S678" s="151" t="s">
        <v>285</v>
      </c>
      <c r="T678" s="151" t="s">
        <v>301</v>
      </c>
      <c r="U678" s="152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341</v>
      </c>
      <c r="E679" s="11" t="s">
        <v>114</v>
      </c>
      <c r="F679" s="11" t="s">
        <v>341</v>
      </c>
      <c r="G679" s="11" t="s">
        <v>114</v>
      </c>
      <c r="H679" s="11" t="s">
        <v>342</v>
      </c>
      <c r="I679" s="11" t="s">
        <v>114</v>
      </c>
      <c r="J679" s="11" t="s">
        <v>114</v>
      </c>
      <c r="K679" s="11" t="s">
        <v>342</v>
      </c>
      <c r="L679" s="11" t="s">
        <v>114</v>
      </c>
      <c r="M679" s="11" t="s">
        <v>342</v>
      </c>
      <c r="N679" s="11" t="s">
        <v>342</v>
      </c>
      <c r="O679" s="11" t="s">
        <v>341</v>
      </c>
      <c r="P679" s="11" t="s">
        <v>114</v>
      </c>
      <c r="Q679" s="11" t="s">
        <v>341</v>
      </c>
      <c r="R679" s="11" t="s">
        <v>114</v>
      </c>
      <c r="S679" s="11" t="s">
        <v>342</v>
      </c>
      <c r="T679" s="11" t="s">
        <v>114</v>
      </c>
      <c r="U679" s="152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0</v>
      </c>
    </row>
    <row r="680" spans="1:65">
      <c r="A680" s="30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152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8">
        <v>1</v>
      </c>
      <c r="C681" s="14">
        <v>1</v>
      </c>
      <c r="D681" s="216">
        <v>459.35</v>
      </c>
      <c r="E681" s="216">
        <v>480</v>
      </c>
      <c r="F681" s="216">
        <v>506.00000000000006</v>
      </c>
      <c r="G681" s="216">
        <v>469.57</v>
      </c>
      <c r="H681" s="216">
        <v>462</v>
      </c>
      <c r="I681" s="216">
        <v>452</v>
      </c>
      <c r="J681" s="216">
        <v>500</v>
      </c>
      <c r="K681" s="216">
        <v>417</v>
      </c>
      <c r="L681" s="216">
        <v>497.99999999999994</v>
      </c>
      <c r="M681" s="216">
        <v>498.27999999999992</v>
      </c>
      <c r="N681" s="216">
        <v>480</v>
      </c>
      <c r="O681" s="216">
        <v>468</v>
      </c>
      <c r="P681" s="216">
        <v>484.21741252761558</v>
      </c>
      <c r="Q681" s="216">
        <v>430.8458360712865</v>
      </c>
      <c r="R681" s="216">
        <v>480</v>
      </c>
      <c r="S681" s="216">
        <v>472</v>
      </c>
      <c r="T681" s="216">
        <v>438</v>
      </c>
      <c r="U681" s="218"/>
      <c r="V681" s="219"/>
      <c r="W681" s="219"/>
      <c r="X681" s="219"/>
      <c r="Y681" s="219"/>
      <c r="Z681" s="219"/>
      <c r="AA681" s="219"/>
      <c r="AB681" s="219"/>
      <c r="AC681" s="219"/>
      <c r="AD681" s="219"/>
      <c r="AE681" s="219"/>
      <c r="AF681" s="219"/>
      <c r="AG681" s="219"/>
      <c r="AH681" s="219"/>
      <c r="AI681" s="219"/>
      <c r="AJ681" s="219"/>
      <c r="AK681" s="219"/>
      <c r="AL681" s="219"/>
      <c r="AM681" s="219"/>
      <c r="AN681" s="219"/>
      <c r="AO681" s="219"/>
      <c r="AP681" s="219"/>
      <c r="AQ681" s="219"/>
      <c r="AR681" s="219"/>
      <c r="AS681" s="219"/>
      <c r="AT681" s="219"/>
      <c r="AU681" s="219"/>
      <c r="AV681" s="219"/>
      <c r="AW681" s="219"/>
      <c r="AX681" s="219"/>
      <c r="AY681" s="219"/>
      <c r="AZ681" s="219"/>
      <c r="BA681" s="219"/>
      <c r="BB681" s="219"/>
      <c r="BC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20">
        <v>1</v>
      </c>
    </row>
    <row r="682" spans="1:65">
      <c r="A682" s="30"/>
      <c r="B682" s="19">
        <v>1</v>
      </c>
      <c r="C682" s="9">
        <v>2</v>
      </c>
      <c r="D682" s="221">
        <v>469.22</v>
      </c>
      <c r="E682" s="221">
        <v>479</v>
      </c>
      <c r="F682" s="221">
        <v>516</v>
      </c>
      <c r="G682" s="221">
        <v>469.87</v>
      </c>
      <c r="H682" s="221">
        <v>470</v>
      </c>
      <c r="I682" s="221">
        <v>451</v>
      </c>
      <c r="J682" s="221">
        <v>530</v>
      </c>
      <c r="K682" s="221">
        <v>395</v>
      </c>
      <c r="L682" s="221">
        <v>497.00000000000006</v>
      </c>
      <c r="M682" s="221">
        <v>495.91</v>
      </c>
      <c r="N682" s="221">
        <v>485</v>
      </c>
      <c r="O682" s="221">
        <v>455</v>
      </c>
      <c r="P682" s="221">
        <v>484.45694463217495</v>
      </c>
      <c r="Q682" s="221">
        <v>435.64606437003761</v>
      </c>
      <c r="R682" s="221">
        <v>480</v>
      </c>
      <c r="S682" s="221">
        <v>460</v>
      </c>
      <c r="T682" s="221">
        <v>426</v>
      </c>
      <c r="U682" s="218"/>
      <c r="V682" s="219"/>
      <c r="W682" s="219"/>
      <c r="X682" s="219"/>
      <c r="Y682" s="219"/>
      <c r="Z682" s="219"/>
      <c r="AA682" s="219"/>
      <c r="AB682" s="219"/>
      <c r="AC682" s="219"/>
      <c r="AD682" s="219"/>
      <c r="AE682" s="219"/>
      <c r="AF682" s="219"/>
      <c r="AG682" s="219"/>
      <c r="AH682" s="219"/>
      <c r="AI682" s="219"/>
      <c r="AJ682" s="219"/>
      <c r="AK682" s="219"/>
      <c r="AL682" s="219"/>
      <c r="AM682" s="219"/>
      <c r="AN682" s="219"/>
      <c r="AO682" s="219"/>
      <c r="AP682" s="219"/>
      <c r="AQ682" s="219"/>
      <c r="AR682" s="219"/>
      <c r="AS682" s="219"/>
      <c r="AT682" s="219"/>
      <c r="AU682" s="219"/>
      <c r="AV682" s="219"/>
      <c r="AW682" s="219"/>
      <c r="AX682" s="219"/>
      <c r="AY682" s="219"/>
      <c r="AZ682" s="219"/>
      <c r="BA682" s="219"/>
      <c r="BB682" s="219"/>
      <c r="BC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20">
        <v>7</v>
      </c>
    </row>
    <row r="683" spans="1:65">
      <c r="A683" s="30"/>
      <c r="B683" s="19">
        <v>1</v>
      </c>
      <c r="C683" s="9">
        <v>3</v>
      </c>
      <c r="D683" s="221">
        <v>454.27</v>
      </c>
      <c r="E683" s="221">
        <v>480</v>
      </c>
      <c r="F683" s="221">
        <v>516</v>
      </c>
      <c r="G683" s="221">
        <v>471.87</v>
      </c>
      <c r="H683" s="221">
        <v>474</v>
      </c>
      <c r="I683" s="221">
        <v>460</v>
      </c>
      <c r="J683" s="221">
        <v>500</v>
      </c>
      <c r="K683" s="221">
        <v>396</v>
      </c>
      <c r="L683" s="221">
        <v>499</v>
      </c>
      <c r="M683" s="221">
        <v>482.51</v>
      </c>
      <c r="N683" s="221">
        <v>485</v>
      </c>
      <c r="O683" s="221">
        <v>465</v>
      </c>
      <c r="P683" s="221">
        <v>486.36122791563753</v>
      </c>
      <c r="Q683" s="221">
        <v>429.76780638255576</v>
      </c>
      <c r="R683" s="221">
        <v>490</v>
      </c>
      <c r="S683" s="221">
        <v>469</v>
      </c>
      <c r="T683" s="221">
        <v>426</v>
      </c>
      <c r="U683" s="218"/>
      <c r="V683" s="219"/>
      <c r="W683" s="219"/>
      <c r="X683" s="219"/>
      <c r="Y683" s="219"/>
      <c r="Z683" s="219"/>
      <c r="AA683" s="219"/>
      <c r="AB683" s="219"/>
      <c r="AC683" s="219"/>
      <c r="AD683" s="219"/>
      <c r="AE683" s="219"/>
      <c r="AF683" s="219"/>
      <c r="AG683" s="219"/>
      <c r="AH683" s="219"/>
      <c r="AI683" s="219"/>
      <c r="AJ683" s="219"/>
      <c r="AK683" s="219"/>
      <c r="AL683" s="219"/>
      <c r="AM683" s="219"/>
      <c r="AN683" s="219"/>
      <c r="AO683" s="219"/>
      <c r="AP683" s="219"/>
      <c r="AQ683" s="219"/>
      <c r="AR683" s="219"/>
      <c r="AS683" s="219"/>
      <c r="AT683" s="219"/>
      <c r="AU683" s="219"/>
      <c r="AV683" s="219"/>
      <c r="AW683" s="219"/>
      <c r="AX683" s="219"/>
      <c r="AY683" s="219"/>
      <c r="AZ683" s="219"/>
      <c r="BA683" s="219"/>
      <c r="BB683" s="219"/>
      <c r="BC683" s="219"/>
      <c r="BD683" s="219"/>
      <c r="BE683" s="219"/>
      <c r="BF683" s="219"/>
      <c r="BG683" s="219"/>
      <c r="BH683" s="219"/>
      <c r="BI683" s="219"/>
      <c r="BJ683" s="219"/>
      <c r="BK683" s="219"/>
      <c r="BL683" s="219"/>
      <c r="BM683" s="220">
        <v>16</v>
      </c>
    </row>
    <row r="684" spans="1:65">
      <c r="A684" s="30"/>
      <c r="B684" s="19">
        <v>1</v>
      </c>
      <c r="C684" s="9">
        <v>4</v>
      </c>
      <c r="D684" s="221">
        <v>470.19</v>
      </c>
      <c r="E684" s="221">
        <v>479</v>
      </c>
      <c r="F684" s="221">
        <v>514</v>
      </c>
      <c r="G684" s="221">
        <v>465.45</v>
      </c>
      <c r="H684" s="221">
        <v>461</v>
      </c>
      <c r="I684" s="221">
        <v>448</v>
      </c>
      <c r="J684" s="221">
        <v>500</v>
      </c>
      <c r="K684" s="221">
        <v>434</v>
      </c>
      <c r="L684" s="221">
        <v>494</v>
      </c>
      <c r="M684" s="221">
        <v>518.09</v>
      </c>
      <c r="N684" s="221">
        <v>488.99999999999994</v>
      </c>
      <c r="O684" s="221">
        <v>461</v>
      </c>
      <c r="P684" s="221">
        <v>485.63789333923017</v>
      </c>
      <c r="Q684" s="221">
        <v>443.26834948299086</v>
      </c>
      <c r="R684" s="221">
        <v>480</v>
      </c>
      <c r="S684" s="221">
        <v>457</v>
      </c>
      <c r="T684" s="221">
        <v>428</v>
      </c>
      <c r="U684" s="218"/>
      <c r="V684" s="219"/>
      <c r="W684" s="219"/>
      <c r="X684" s="219"/>
      <c r="Y684" s="219"/>
      <c r="Z684" s="219"/>
      <c r="AA684" s="219"/>
      <c r="AB684" s="219"/>
      <c r="AC684" s="219"/>
      <c r="AD684" s="219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19"/>
      <c r="AT684" s="219"/>
      <c r="AU684" s="219"/>
      <c r="AV684" s="219"/>
      <c r="AW684" s="219"/>
      <c r="AX684" s="219"/>
      <c r="AY684" s="219"/>
      <c r="AZ684" s="219"/>
      <c r="BA684" s="219"/>
      <c r="BB684" s="219"/>
      <c r="BC684" s="219"/>
      <c r="BD684" s="219"/>
      <c r="BE684" s="219"/>
      <c r="BF684" s="219"/>
      <c r="BG684" s="219"/>
      <c r="BH684" s="219"/>
      <c r="BI684" s="219"/>
      <c r="BJ684" s="219"/>
      <c r="BK684" s="219"/>
      <c r="BL684" s="219"/>
      <c r="BM684" s="220">
        <v>469.4268333014158</v>
      </c>
    </row>
    <row r="685" spans="1:65">
      <c r="A685" s="30"/>
      <c r="B685" s="19">
        <v>1</v>
      </c>
      <c r="C685" s="9">
        <v>5</v>
      </c>
      <c r="D685" s="221">
        <v>451.42</v>
      </c>
      <c r="E685" s="221">
        <v>481</v>
      </c>
      <c r="F685" s="221">
        <v>503</v>
      </c>
      <c r="G685" s="221">
        <v>464</v>
      </c>
      <c r="H685" s="221">
        <v>461</v>
      </c>
      <c r="I685" s="221">
        <v>449</v>
      </c>
      <c r="J685" s="221">
        <v>500</v>
      </c>
      <c r="K685" s="221">
        <v>405</v>
      </c>
      <c r="L685" s="221">
        <v>492.99999999999994</v>
      </c>
      <c r="M685" s="221">
        <v>478.26</v>
      </c>
      <c r="N685" s="221">
        <v>482</v>
      </c>
      <c r="O685" s="221">
        <v>451</v>
      </c>
      <c r="P685" s="221">
        <v>487.01720474044924</v>
      </c>
      <c r="Q685" s="221">
        <v>434.86922922312613</v>
      </c>
      <c r="R685" s="221">
        <v>490</v>
      </c>
      <c r="S685" s="221">
        <v>482</v>
      </c>
      <c r="T685" s="221">
        <v>426</v>
      </c>
      <c r="U685" s="218"/>
      <c r="V685" s="219"/>
      <c r="W685" s="219"/>
      <c r="X685" s="219"/>
      <c r="Y685" s="219"/>
      <c r="Z685" s="219"/>
      <c r="AA685" s="219"/>
      <c r="AB685" s="219"/>
      <c r="AC685" s="219"/>
      <c r="AD685" s="219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19"/>
      <c r="AT685" s="219"/>
      <c r="AU685" s="219"/>
      <c r="AV685" s="219"/>
      <c r="AW685" s="219"/>
      <c r="AX685" s="219"/>
      <c r="AY685" s="219"/>
      <c r="AZ685" s="219"/>
      <c r="BA685" s="219"/>
      <c r="BB685" s="219"/>
      <c r="BC685" s="219"/>
      <c r="BD685" s="219"/>
      <c r="BE685" s="219"/>
      <c r="BF685" s="219"/>
      <c r="BG685" s="219"/>
      <c r="BH685" s="219"/>
      <c r="BI685" s="219"/>
      <c r="BJ685" s="219"/>
      <c r="BK685" s="219"/>
      <c r="BL685" s="219"/>
      <c r="BM685" s="220">
        <v>74</v>
      </c>
    </row>
    <row r="686" spans="1:65">
      <c r="A686" s="30"/>
      <c r="B686" s="19">
        <v>1</v>
      </c>
      <c r="C686" s="9">
        <v>6</v>
      </c>
      <c r="D686" s="221">
        <v>449.82</v>
      </c>
      <c r="E686" s="221">
        <v>482</v>
      </c>
      <c r="F686" s="221">
        <v>500</v>
      </c>
      <c r="G686" s="221">
        <v>466.36</v>
      </c>
      <c r="H686" s="221">
        <v>464</v>
      </c>
      <c r="I686" s="221">
        <v>461</v>
      </c>
      <c r="J686" s="221">
        <v>500</v>
      </c>
      <c r="K686" s="221">
        <v>427</v>
      </c>
      <c r="L686" s="221">
        <v>494</v>
      </c>
      <c r="M686" s="221">
        <v>491.44999999999993</v>
      </c>
      <c r="N686" s="221">
        <v>461</v>
      </c>
      <c r="O686" s="221">
        <v>443</v>
      </c>
      <c r="P686" s="221">
        <v>485.84284611015784</v>
      </c>
      <c r="Q686" s="221">
        <v>441.91618194914531</v>
      </c>
      <c r="R686" s="221">
        <v>480</v>
      </c>
      <c r="S686" s="221">
        <v>460</v>
      </c>
      <c r="T686" s="221"/>
      <c r="U686" s="218"/>
      <c r="V686" s="219"/>
      <c r="W686" s="219"/>
      <c r="X686" s="219"/>
      <c r="Y686" s="219"/>
      <c r="Z686" s="219"/>
      <c r="AA686" s="219"/>
      <c r="AB686" s="219"/>
      <c r="AC686" s="219"/>
      <c r="AD686" s="219"/>
      <c r="AE686" s="219"/>
      <c r="AF686" s="219"/>
      <c r="AG686" s="219"/>
      <c r="AH686" s="219"/>
      <c r="AI686" s="219"/>
      <c r="AJ686" s="219"/>
      <c r="AK686" s="219"/>
      <c r="AL686" s="219"/>
      <c r="AM686" s="219"/>
      <c r="AN686" s="219"/>
      <c r="AO686" s="219"/>
      <c r="AP686" s="219"/>
      <c r="AQ686" s="219"/>
      <c r="AR686" s="219"/>
      <c r="AS686" s="219"/>
      <c r="AT686" s="219"/>
      <c r="AU686" s="219"/>
      <c r="AV686" s="219"/>
      <c r="AW686" s="219"/>
      <c r="AX686" s="219"/>
      <c r="AY686" s="219"/>
      <c r="AZ686" s="219"/>
      <c r="BA686" s="219"/>
      <c r="BB686" s="219"/>
      <c r="BC686" s="219"/>
      <c r="BD686" s="219"/>
      <c r="BE686" s="219"/>
      <c r="BF686" s="219"/>
      <c r="BG686" s="219"/>
      <c r="BH686" s="219"/>
      <c r="BI686" s="219"/>
      <c r="BJ686" s="219"/>
      <c r="BK686" s="219"/>
      <c r="BL686" s="219"/>
      <c r="BM686" s="223"/>
    </row>
    <row r="687" spans="1:65">
      <c r="A687" s="30"/>
      <c r="B687" s="20" t="s">
        <v>256</v>
      </c>
      <c r="C687" s="12"/>
      <c r="D687" s="224">
        <v>459.04500000000007</v>
      </c>
      <c r="E687" s="224">
        <v>480.16666666666669</v>
      </c>
      <c r="F687" s="224">
        <v>509.16666666666669</v>
      </c>
      <c r="G687" s="224">
        <v>467.85333333333341</v>
      </c>
      <c r="H687" s="224">
        <v>465.33333333333331</v>
      </c>
      <c r="I687" s="224">
        <v>453.5</v>
      </c>
      <c r="J687" s="224">
        <v>505</v>
      </c>
      <c r="K687" s="224">
        <v>412.33333333333331</v>
      </c>
      <c r="L687" s="224">
        <v>495.83333333333331</v>
      </c>
      <c r="M687" s="224">
        <v>494.08333333333331</v>
      </c>
      <c r="N687" s="224">
        <v>480.33333333333331</v>
      </c>
      <c r="O687" s="224">
        <v>457.16666666666669</v>
      </c>
      <c r="P687" s="224">
        <v>485.58892154421096</v>
      </c>
      <c r="Q687" s="224">
        <v>436.05224457985713</v>
      </c>
      <c r="R687" s="224">
        <v>483.33333333333331</v>
      </c>
      <c r="S687" s="224">
        <v>466.66666666666669</v>
      </c>
      <c r="T687" s="224">
        <v>428.8</v>
      </c>
      <c r="U687" s="218"/>
      <c r="V687" s="219"/>
      <c r="W687" s="219"/>
      <c r="X687" s="219"/>
      <c r="Y687" s="219"/>
      <c r="Z687" s="219"/>
      <c r="AA687" s="219"/>
      <c r="AB687" s="219"/>
      <c r="AC687" s="219"/>
      <c r="AD687" s="219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19"/>
      <c r="AT687" s="219"/>
      <c r="AU687" s="219"/>
      <c r="AV687" s="219"/>
      <c r="AW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23"/>
    </row>
    <row r="688" spans="1:65">
      <c r="A688" s="30"/>
      <c r="B688" s="3" t="s">
        <v>257</v>
      </c>
      <c r="C688" s="29"/>
      <c r="D688" s="221">
        <v>456.81</v>
      </c>
      <c r="E688" s="221">
        <v>480</v>
      </c>
      <c r="F688" s="221">
        <v>510</v>
      </c>
      <c r="G688" s="221">
        <v>467.96500000000003</v>
      </c>
      <c r="H688" s="221">
        <v>463</v>
      </c>
      <c r="I688" s="221">
        <v>451.5</v>
      </c>
      <c r="J688" s="221">
        <v>500</v>
      </c>
      <c r="K688" s="221">
        <v>411</v>
      </c>
      <c r="L688" s="221">
        <v>495.5</v>
      </c>
      <c r="M688" s="221">
        <v>493.67999999999995</v>
      </c>
      <c r="N688" s="221">
        <v>483.5</v>
      </c>
      <c r="O688" s="221">
        <v>458</v>
      </c>
      <c r="P688" s="221">
        <v>485.74036972469401</v>
      </c>
      <c r="Q688" s="221">
        <v>435.25764679658187</v>
      </c>
      <c r="R688" s="221">
        <v>480</v>
      </c>
      <c r="S688" s="221">
        <v>464.5</v>
      </c>
      <c r="T688" s="221">
        <v>426</v>
      </c>
      <c r="U688" s="218"/>
      <c r="V688" s="219"/>
      <c r="W688" s="219"/>
      <c r="X688" s="219"/>
      <c r="Y688" s="219"/>
      <c r="Z688" s="219"/>
      <c r="AA688" s="219"/>
      <c r="AB688" s="219"/>
      <c r="AC688" s="219"/>
      <c r="AD688" s="219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19"/>
      <c r="AT688" s="219"/>
      <c r="AU688" s="219"/>
      <c r="AV688" s="219"/>
      <c r="AW688" s="219"/>
      <c r="AX688" s="219"/>
      <c r="AY688" s="219"/>
      <c r="AZ688" s="219"/>
      <c r="BA688" s="219"/>
      <c r="BB688" s="219"/>
      <c r="BC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23"/>
    </row>
    <row r="689" spans="1:65">
      <c r="A689" s="30"/>
      <c r="B689" s="3" t="s">
        <v>258</v>
      </c>
      <c r="C689" s="29"/>
      <c r="D689" s="221">
        <v>8.8755456170311078</v>
      </c>
      <c r="E689" s="221">
        <v>1.1690451944500122</v>
      </c>
      <c r="F689" s="221">
        <v>7.0545493595740467</v>
      </c>
      <c r="G689" s="221">
        <v>3.0332073233899912</v>
      </c>
      <c r="H689" s="221">
        <v>5.4283207962192748</v>
      </c>
      <c r="I689" s="221">
        <v>5.6124860801609122</v>
      </c>
      <c r="J689" s="221">
        <v>12.24744871391589</v>
      </c>
      <c r="K689" s="221">
        <v>16.293147844006899</v>
      </c>
      <c r="L689" s="221">
        <v>2.4832774042918984</v>
      </c>
      <c r="M689" s="221">
        <v>14.060747727865223</v>
      </c>
      <c r="N689" s="221">
        <v>9.9532239333125858</v>
      </c>
      <c r="O689" s="221">
        <v>9.347013783378447</v>
      </c>
      <c r="P689" s="221">
        <v>1.0831190750685209</v>
      </c>
      <c r="Q689" s="221">
        <v>5.5609943742984056</v>
      </c>
      <c r="R689" s="221">
        <v>5.1639777949432224</v>
      </c>
      <c r="S689" s="221">
        <v>9.5008771524879041</v>
      </c>
      <c r="T689" s="221">
        <v>5.215361924162119</v>
      </c>
      <c r="U689" s="218"/>
      <c r="V689" s="219"/>
      <c r="W689" s="219"/>
      <c r="X689" s="219"/>
      <c r="Y689" s="219"/>
      <c r="Z689" s="219"/>
      <c r="AA689" s="219"/>
      <c r="AB689" s="219"/>
      <c r="AC689" s="219"/>
      <c r="AD689" s="219"/>
      <c r="AE689" s="219"/>
      <c r="AF689" s="219"/>
      <c r="AG689" s="219"/>
      <c r="AH689" s="219"/>
      <c r="AI689" s="219"/>
      <c r="AJ689" s="219"/>
      <c r="AK689" s="219"/>
      <c r="AL689" s="219"/>
      <c r="AM689" s="219"/>
      <c r="AN689" s="219"/>
      <c r="AO689" s="219"/>
      <c r="AP689" s="219"/>
      <c r="AQ689" s="219"/>
      <c r="AR689" s="219"/>
      <c r="AS689" s="219"/>
      <c r="AT689" s="219"/>
      <c r="AU689" s="219"/>
      <c r="AV689" s="219"/>
      <c r="AW689" s="219"/>
      <c r="AX689" s="219"/>
      <c r="AY689" s="219"/>
      <c r="AZ689" s="219"/>
      <c r="BA689" s="219"/>
      <c r="BB689" s="219"/>
      <c r="BC689" s="219"/>
      <c r="BD689" s="219"/>
      <c r="BE689" s="219"/>
      <c r="BF689" s="219"/>
      <c r="BG689" s="219"/>
      <c r="BH689" s="219"/>
      <c r="BI689" s="219"/>
      <c r="BJ689" s="219"/>
      <c r="BK689" s="219"/>
      <c r="BL689" s="219"/>
      <c r="BM689" s="223"/>
    </row>
    <row r="690" spans="1:65">
      <c r="A690" s="30"/>
      <c r="B690" s="3" t="s">
        <v>86</v>
      </c>
      <c r="C690" s="29"/>
      <c r="D690" s="13">
        <v>1.9334805121570011E-2</v>
      </c>
      <c r="E690" s="13">
        <v>2.4346654518223091E-3</v>
      </c>
      <c r="F690" s="13">
        <v>1.3855088758574233E-2</v>
      </c>
      <c r="G690" s="13">
        <v>6.4832440153395456E-3</v>
      </c>
      <c r="H690" s="13">
        <v>1.166544583714744E-2</v>
      </c>
      <c r="I690" s="13">
        <v>1.2375934024610612E-2</v>
      </c>
      <c r="J690" s="13">
        <v>2.4252373690922556E-2</v>
      </c>
      <c r="K690" s="13">
        <v>3.9514505684737834E-2</v>
      </c>
      <c r="L690" s="13">
        <v>5.008290563277778E-3</v>
      </c>
      <c r="M690" s="13">
        <v>2.8458251430997249E-2</v>
      </c>
      <c r="N690" s="13">
        <v>2.0721493268520304E-2</v>
      </c>
      <c r="O690" s="13">
        <v>2.0445527779901815E-2</v>
      </c>
      <c r="P690" s="13">
        <v>2.2305267418871854E-3</v>
      </c>
      <c r="Q690" s="13">
        <v>1.2753046093493927E-2</v>
      </c>
      <c r="R690" s="13">
        <v>1.0684091989537702E-2</v>
      </c>
      <c r="S690" s="13">
        <v>2.0359022469616937E-2</v>
      </c>
      <c r="T690" s="13">
        <v>1.2162691054482554E-2</v>
      </c>
      <c r="U690" s="152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259</v>
      </c>
      <c r="C691" s="29"/>
      <c r="D691" s="13">
        <v>-2.211597753882466E-2</v>
      </c>
      <c r="E691" s="13">
        <v>2.2878609835145225E-2</v>
      </c>
      <c r="F691" s="13">
        <v>8.4656075337163905E-2</v>
      </c>
      <c r="G691" s="13">
        <v>-3.3519599998494964E-3</v>
      </c>
      <c r="H691" s="13">
        <v>-8.720208726232026E-3</v>
      </c>
      <c r="I691" s="13">
        <v>-3.392825499429708E-2</v>
      </c>
      <c r="J691" s="13">
        <v>7.5780002707563465E-2</v>
      </c>
      <c r="K691" s="13">
        <v>-0.12162385257474861</v>
      </c>
      <c r="L691" s="13">
        <v>5.6252642922442586E-2</v>
      </c>
      <c r="M691" s="13">
        <v>5.2524692418010499E-2</v>
      </c>
      <c r="N691" s="13">
        <v>2.323365274032918E-2</v>
      </c>
      <c r="O691" s="13">
        <v>-2.6117311080248617E-2</v>
      </c>
      <c r="P691" s="13">
        <v>3.4429408581374332E-2</v>
      </c>
      <c r="Q691" s="13">
        <v>-7.1096465634142958E-2</v>
      </c>
      <c r="R691" s="13">
        <v>2.9624425033641488E-2</v>
      </c>
      <c r="S691" s="13">
        <v>-5.8798654847598275E-3</v>
      </c>
      <c r="T691" s="13">
        <v>-8.6545613542567956E-2</v>
      </c>
      <c r="U691" s="152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260</v>
      </c>
      <c r="C692" s="47"/>
      <c r="D692" s="45">
        <v>0.38</v>
      </c>
      <c r="E692" s="45">
        <v>0.54</v>
      </c>
      <c r="F692" s="45">
        <v>1.8</v>
      </c>
      <c r="G692" s="45">
        <v>0</v>
      </c>
      <c r="H692" s="45">
        <v>0.11</v>
      </c>
      <c r="I692" s="45">
        <v>0.63</v>
      </c>
      <c r="J692" s="45">
        <v>1.62</v>
      </c>
      <c r="K692" s="45">
        <v>2.42</v>
      </c>
      <c r="L692" s="45">
        <v>1.22</v>
      </c>
      <c r="M692" s="45">
        <v>1.1399999999999999</v>
      </c>
      <c r="N692" s="45">
        <v>0.54</v>
      </c>
      <c r="O692" s="45">
        <v>0.47</v>
      </c>
      <c r="P692" s="45">
        <v>0.77</v>
      </c>
      <c r="Q692" s="45">
        <v>1.39</v>
      </c>
      <c r="R692" s="45">
        <v>0.67</v>
      </c>
      <c r="S692" s="45">
        <v>0.05</v>
      </c>
      <c r="T692" s="45">
        <v>1.7</v>
      </c>
      <c r="U692" s="152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BM693" s="55"/>
    </row>
    <row r="694" spans="1:65" ht="15">
      <c r="B694" s="8" t="s">
        <v>609</v>
      </c>
      <c r="BM694" s="28" t="s">
        <v>66</v>
      </c>
    </row>
    <row r="695" spans="1:65" ht="15">
      <c r="A695" s="25" t="s">
        <v>40</v>
      </c>
      <c r="B695" s="18" t="s">
        <v>111</v>
      </c>
      <c r="C695" s="15" t="s">
        <v>112</v>
      </c>
      <c r="D695" s="16" t="s">
        <v>233</v>
      </c>
      <c r="E695" s="17" t="s">
        <v>233</v>
      </c>
      <c r="F695" s="17" t="s">
        <v>233</v>
      </c>
      <c r="G695" s="17" t="s">
        <v>233</v>
      </c>
      <c r="H695" s="17" t="s">
        <v>233</v>
      </c>
      <c r="I695" s="17" t="s">
        <v>233</v>
      </c>
      <c r="J695" s="15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234</v>
      </c>
      <c r="C696" s="9" t="s">
        <v>234</v>
      </c>
      <c r="D696" s="150" t="s">
        <v>291</v>
      </c>
      <c r="E696" s="151" t="s">
        <v>292</v>
      </c>
      <c r="F696" s="151" t="s">
        <v>279</v>
      </c>
      <c r="G696" s="151" t="s">
        <v>295</v>
      </c>
      <c r="H696" s="151" t="s">
        <v>282</v>
      </c>
      <c r="I696" s="151" t="s">
        <v>298</v>
      </c>
      <c r="J696" s="15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341</v>
      </c>
      <c r="E697" s="11" t="s">
        <v>341</v>
      </c>
      <c r="F697" s="11" t="s">
        <v>341</v>
      </c>
      <c r="G697" s="11" t="s">
        <v>342</v>
      </c>
      <c r="H697" s="11" t="s">
        <v>342</v>
      </c>
      <c r="I697" s="11" t="s">
        <v>341</v>
      </c>
      <c r="J697" s="15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15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2">
        <v>2</v>
      </c>
      <c r="E699" s="22">
        <v>2.17</v>
      </c>
      <c r="F699" s="22">
        <v>2.1420400000000002</v>
      </c>
      <c r="G699" s="22">
        <v>1.8</v>
      </c>
      <c r="H699" s="22">
        <v>1.9</v>
      </c>
      <c r="I699" s="22">
        <v>1.7203875042171937</v>
      </c>
      <c r="J699" s="15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>
        <v>1</v>
      </c>
      <c r="C700" s="9">
        <v>2</v>
      </c>
      <c r="D700" s="11">
        <v>1.6</v>
      </c>
      <c r="E700" s="11">
        <v>2.04</v>
      </c>
      <c r="F700" s="11">
        <v>2.1634000000000002</v>
      </c>
      <c r="G700" s="11">
        <v>1.8</v>
      </c>
      <c r="H700" s="11">
        <v>1.9</v>
      </c>
      <c r="I700" s="11">
        <v>1.6850998494040348</v>
      </c>
      <c r="J700" s="15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e">
        <v>#N/A</v>
      </c>
    </row>
    <row r="701" spans="1:65">
      <c r="A701" s="30"/>
      <c r="B701" s="19">
        <v>1</v>
      </c>
      <c r="C701" s="9">
        <v>3</v>
      </c>
      <c r="D701" s="11">
        <v>1.7</v>
      </c>
      <c r="E701" s="11">
        <v>2.14</v>
      </c>
      <c r="F701" s="11">
        <v>2.14072</v>
      </c>
      <c r="G701" s="11">
        <v>1.9</v>
      </c>
      <c r="H701" s="11">
        <v>1.9</v>
      </c>
      <c r="I701" s="11">
        <v>1.7328575113747546</v>
      </c>
      <c r="J701" s="15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16</v>
      </c>
    </row>
    <row r="702" spans="1:65">
      <c r="A702" s="30"/>
      <c r="B702" s="19">
        <v>1</v>
      </c>
      <c r="C702" s="9">
        <v>4</v>
      </c>
      <c r="D702" s="11">
        <v>1.7</v>
      </c>
      <c r="E702" s="11">
        <v>2.16</v>
      </c>
      <c r="F702" s="11">
        <v>2.2945600000000002</v>
      </c>
      <c r="G702" s="11">
        <v>1.8</v>
      </c>
      <c r="H702" s="11">
        <v>2.1</v>
      </c>
      <c r="I702" s="11">
        <v>1.7531003597189478</v>
      </c>
      <c r="J702" s="15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1.9360724319475826</v>
      </c>
    </row>
    <row r="703" spans="1:65">
      <c r="A703" s="30"/>
      <c r="B703" s="19">
        <v>1</v>
      </c>
      <c r="C703" s="9">
        <v>5</v>
      </c>
      <c r="D703" s="11">
        <v>1.7</v>
      </c>
      <c r="E703" s="11">
        <v>2.09</v>
      </c>
      <c r="F703" s="11">
        <v>2.2031200000000002</v>
      </c>
      <c r="G703" s="11">
        <v>1.9</v>
      </c>
      <c r="H703" s="11">
        <v>1.9</v>
      </c>
      <c r="I703" s="11">
        <v>1.7779017655232172</v>
      </c>
      <c r="J703" s="15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75</v>
      </c>
    </row>
    <row r="704" spans="1:65">
      <c r="A704" s="30"/>
      <c r="B704" s="19">
        <v>1</v>
      </c>
      <c r="C704" s="9">
        <v>6</v>
      </c>
      <c r="D704" s="11">
        <v>1.9</v>
      </c>
      <c r="E704" s="11">
        <v>2.17</v>
      </c>
      <c r="F704" s="11">
        <v>2.1320800000000002</v>
      </c>
      <c r="G704" s="11">
        <v>1.9</v>
      </c>
      <c r="H704" s="11">
        <v>2</v>
      </c>
      <c r="I704" s="11">
        <v>1.7833405598748293</v>
      </c>
      <c r="J704" s="15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20" t="s">
        <v>256</v>
      </c>
      <c r="C705" s="12"/>
      <c r="D705" s="23">
        <v>1.7666666666666666</v>
      </c>
      <c r="E705" s="23">
        <v>2.1283333333333334</v>
      </c>
      <c r="F705" s="23">
        <v>2.1793200000000001</v>
      </c>
      <c r="G705" s="23">
        <v>1.8499999999999999</v>
      </c>
      <c r="H705" s="23">
        <v>1.95</v>
      </c>
      <c r="I705" s="23">
        <v>1.7421145916854961</v>
      </c>
      <c r="J705" s="15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257</v>
      </c>
      <c r="C706" s="29"/>
      <c r="D706" s="11">
        <v>1.7</v>
      </c>
      <c r="E706" s="11">
        <v>2.1500000000000004</v>
      </c>
      <c r="F706" s="11">
        <v>2.1527200000000004</v>
      </c>
      <c r="G706" s="11">
        <v>1.85</v>
      </c>
      <c r="H706" s="11">
        <v>1.9</v>
      </c>
      <c r="I706" s="11">
        <v>1.7429789355468512</v>
      </c>
      <c r="J706" s="15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258</v>
      </c>
      <c r="C707" s="29"/>
      <c r="D707" s="24">
        <v>0.15055453054181619</v>
      </c>
      <c r="E707" s="24">
        <v>5.2694085689635677E-2</v>
      </c>
      <c r="F707" s="24">
        <v>6.1986321071668724E-2</v>
      </c>
      <c r="G707" s="24">
        <v>5.477225575051653E-2</v>
      </c>
      <c r="H707" s="24">
        <v>8.3666002653407623E-2</v>
      </c>
      <c r="I707" s="24">
        <v>3.7173727461421537E-2</v>
      </c>
      <c r="J707" s="205"/>
      <c r="K707" s="206"/>
      <c r="L707" s="206"/>
      <c r="M707" s="206"/>
      <c r="N707" s="206"/>
      <c r="O707" s="206"/>
      <c r="P707" s="206"/>
      <c r="Q707" s="206"/>
      <c r="R707" s="206"/>
      <c r="S707" s="206"/>
      <c r="T707" s="206"/>
      <c r="U707" s="206"/>
      <c r="V707" s="206"/>
      <c r="W707" s="206"/>
      <c r="X707" s="206"/>
      <c r="Y707" s="206"/>
      <c r="Z707" s="206"/>
      <c r="AA707" s="206"/>
      <c r="AB707" s="206"/>
      <c r="AC707" s="206"/>
      <c r="AD707" s="206"/>
      <c r="AE707" s="206"/>
      <c r="AF707" s="206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06"/>
      <c r="AT707" s="206"/>
      <c r="AU707" s="206"/>
      <c r="AV707" s="206"/>
      <c r="AW707" s="206"/>
      <c r="AX707" s="206"/>
      <c r="AY707" s="206"/>
      <c r="AZ707" s="206"/>
      <c r="BA707" s="206"/>
      <c r="BB707" s="206"/>
      <c r="BC707" s="206"/>
      <c r="BD707" s="206"/>
      <c r="BE707" s="206"/>
      <c r="BF707" s="206"/>
      <c r="BG707" s="206"/>
      <c r="BH707" s="206"/>
      <c r="BI707" s="206"/>
      <c r="BJ707" s="206"/>
      <c r="BK707" s="206"/>
      <c r="BL707" s="206"/>
      <c r="BM707" s="56"/>
    </row>
    <row r="708" spans="1:65">
      <c r="A708" s="30"/>
      <c r="B708" s="3" t="s">
        <v>86</v>
      </c>
      <c r="C708" s="29"/>
      <c r="D708" s="13">
        <v>8.5219545589707277E-2</v>
      </c>
      <c r="E708" s="13">
        <v>2.4758380120423966E-2</v>
      </c>
      <c r="F708" s="13">
        <v>2.8442964352031239E-2</v>
      </c>
      <c r="G708" s="13">
        <v>2.9606624730008937E-2</v>
      </c>
      <c r="H708" s="13">
        <v>4.2905642386362887E-2</v>
      </c>
      <c r="I708" s="13">
        <v>2.133827914583733E-2</v>
      </c>
      <c r="J708" s="15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259</v>
      </c>
      <c r="C709" s="29"/>
      <c r="D709" s="13">
        <v>-8.7499704290765146E-2</v>
      </c>
      <c r="E709" s="13">
        <v>9.9304601528955594E-2</v>
      </c>
      <c r="F709" s="13">
        <v>0.12563970440285854</v>
      </c>
      <c r="G709" s="13">
        <v>-4.4457237512027681E-2</v>
      </c>
      <c r="H709" s="13">
        <v>7.1937226224574324E-3</v>
      </c>
      <c r="I709" s="13">
        <v>-0.10018108675147841</v>
      </c>
      <c r="J709" s="15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260</v>
      </c>
      <c r="C710" s="47"/>
      <c r="D710" s="45">
        <v>0.62</v>
      </c>
      <c r="E710" s="45">
        <v>1.06</v>
      </c>
      <c r="F710" s="45">
        <v>1.29</v>
      </c>
      <c r="G710" s="45">
        <v>0.23</v>
      </c>
      <c r="H710" s="45">
        <v>0.23</v>
      </c>
      <c r="I710" s="45">
        <v>0.73</v>
      </c>
      <c r="J710" s="15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BM711" s="55"/>
    </row>
    <row r="712" spans="1:65" ht="15">
      <c r="B712" s="8" t="s">
        <v>610</v>
      </c>
      <c r="BM712" s="28" t="s">
        <v>66</v>
      </c>
    </row>
    <row r="713" spans="1:65" ht="15">
      <c r="A713" s="25" t="s">
        <v>43</v>
      </c>
      <c r="B713" s="18" t="s">
        <v>111</v>
      </c>
      <c r="C713" s="15" t="s">
        <v>112</v>
      </c>
      <c r="D713" s="16" t="s">
        <v>233</v>
      </c>
      <c r="E713" s="17" t="s">
        <v>233</v>
      </c>
      <c r="F713" s="17" t="s">
        <v>233</v>
      </c>
      <c r="G713" s="17" t="s">
        <v>233</v>
      </c>
      <c r="H713" s="17" t="s">
        <v>233</v>
      </c>
      <c r="I713" s="17" t="s">
        <v>233</v>
      </c>
      <c r="J713" s="17" t="s">
        <v>233</v>
      </c>
      <c r="K713" s="17" t="s">
        <v>233</v>
      </c>
      <c r="L713" s="17" t="s">
        <v>233</v>
      </c>
      <c r="M713" s="17" t="s">
        <v>233</v>
      </c>
      <c r="N713" s="17" t="s">
        <v>233</v>
      </c>
      <c r="O713" s="152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234</v>
      </c>
      <c r="C714" s="9" t="s">
        <v>234</v>
      </c>
      <c r="D714" s="150" t="s">
        <v>291</v>
      </c>
      <c r="E714" s="151" t="s">
        <v>292</v>
      </c>
      <c r="F714" s="151" t="s">
        <v>293</v>
      </c>
      <c r="G714" s="151" t="s">
        <v>279</v>
      </c>
      <c r="H714" s="151" t="s">
        <v>280</v>
      </c>
      <c r="I714" s="151" t="s">
        <v>295</v>
      </c>
      <c r="J714" s="151" t="s">
        <v>282</v>
      </c>
      <c r="K714" s="151" t="s">
        <v>296</v>
      </c>
      <c r="L714" s="151" t="s">
        <v>297</v>
      </c>
      <c r="M714" s="151" t="s">
        <v>298</v>
      </c>
      <c r="N714" s="151" t="s">
        <v>285</v>
      </c>
      <c r="O714" s="152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341</v>
      </c>
      <c r="E715" s="11" t="s">
        <v>341</v>
      </c>
      <c r="F715" s="11" t="s">
        <v>341</v>
      </c>
      <c r="G715" s="11" t="s">
        <v>341</v>
      </c>
      <c r="H715" s="11" t="s">
        <v>342</v>
      </c>
      <c r="I715" s="11" t="s">
        <v>342</v>
      </c>
      <c r="J715" s="11" t="s">
        <v>342</v>
      </c>
      <c r="K715" s="11" t="s">
        <v>342</v>
      </c>
      <c r="L715" s="11" t="s">
        <v>114</v>
      </c>
      <c r="M715" s="11" t="s">
        <v>341</v>
      </c>
      <c r="N715" s="11" t="s">
        <v>342</v>
      </c>
      <c r="O715" s="152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152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07">
        <v>22.3</v>
      </c>
      <c r="E717" s="207">
        <v>24.3</v>
      </c>
      <c r="F717" s="207">
        <v>22</v>
      </c>
      <c r="G717" s="207">
        <v>23.22465</v>
      </c>
      <c r="H717" s="207">
        <v>23</v>
      </c>
      <c r="I717" s="207">
        <v>22.4</v>
      </c>
      <c r="J717" s="207">
        <v>24.4</v>
      </c>
      <c r="K717" s="208">
        <v>34.6</v>
      </c>
      <c r="L717" s="207">
        <v>22.814415001881731</v>
      </c>
      <c r="M717" s="207">
        <v>21.317996445915604</v>
      </c>
      <c r="N717" s="207">
        <v>23.7</v>
      </c>
      <c r="O717" s="209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1">
        <v>1</v>
      </c>
    </row>
    <row r="718" spans="1:65">
      <c r="A718" s="30"/>
      <c r="B718" s="19">
        <v>1</v>
      </c>
      <c r="C718" s="9">
        <v>2</v>
      </c>
      <c r="D718" s="212">
        <v>21.9</v>
      </c>
      <c r="E718" s="212">
        <v>24.4</v>
      </c>
      <c r="F718" s="212">
        <v>21.4</v>
      </c>
      <c r="G718" s="212">
        <v>23.613350000000001</v>
      </c>
      <c r="H718" s="212">
        <v>22.5</v>
      </c>
      <c r="I718" s="212">
        <v>24.2</v>
      </c>
      <c r="J718" s="212">
        <v>24.1</v>
      </c>
      <c r="K718" s="213">
        <v>35.4</v>
      </c>
      <c r="L718" s="212">
        <v>22.416302103615713</v>
      </c>
      <c r="M718" s="212">
        <v>20.906656661048661</v>
      </c>
      <c r="N718" s="212">
        <v>22</v>
      </c>
      <c r="O718" s="209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>
        <v>8</v>
      </c>
    </row>
    <row r="719" spans="1:65">
      <c r="A719" s="30"/>
      <c r="B719" s="19">
        <v>1</v>
      </c>
      <c r="C719" s="9">
        <v>3</v>
      </c>
      <c r="D719" s="212">
        <v>20.9</v>
      </c>
      <c r="E719" s="212">
        <v>23.9</v>
      </c>
      <c r="F719" s="212">
        <v>21.6</v>
      </c>
      <c r="G719" s="212">
        <v>23.163699999999999</v>
      </c>
      <c r="H719" s="212">
        <v>24.5</v>
      </c>
      <c r="I719" s="212">
        <v>25.1</v>
      </c>
      <c r="J719" s="212">
        <v>23.3</v>
      </c>
      <c r="K719" s="213">
        <v>36.5</v>
      </c>
      <c r="L719" s="212">
        <v>22.928435321677853</v>
      </c>
      <c r="M719" s="212">
        <v>21.02882652256438</v>
      </c>
      <c r="N719" s="212">
        <v>22.9</v>
      </c>
      <c r="O719" s="209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>
        <v>16</v>
      </c>
    </row>
    <row r="720" spans="1:65">
      <c r="A720" s="30"/>
      <c r="B720" s="19">
        <v>1</v>
      </c>
      <c r="C720" s="9">
        <v>4</v>
      </c>
      <c r="D720" s="212">
        <v>21.6</v>
      </c>
      <c r="E720" s="212">
        <v>24.3</v>
      </c>
      <c r="F720" s="212">
        <v>22.3</v>
      </c>
      <c r="G720" s="212">
        <v>24.258500000000002</v>
      </c>
      <c r="H720" s="212">
        <v>22.1</v>
      </c>
      <c r="I720" s="212">
        <v>22.7</v>
      </c>
      <c r="J720" s="212">
        <v>23.9</v>
      </c>
      <c r="K720" s="213">
        <v>36.5</v>
      </c>
      <c r="L720" s="212">
        <v>22.890298048525906</v>
      </c>
      <c r="M720" s="212">
        <v>21.904868353259154</v>
      </c>
      <c r="N720" s="212">
        <v>22.3</v>
      </c>
      <c r="O720" s="209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22.884629901808403</v>
      </c>
    </row>
    <row r="721" spans="1:65">
      <c r="A721" s="30"/>
      <c r="B721" s="19">
        <v>1</v>
      </c>
      <c r="C721" s="9">
        <v>5</v>
      </c>
      <c r="D721" s="212">
        <v>21.7</v>
      </c>
      <c r="E721" s="212">
        <v>23.9</v>
      </c>
      <c r="F721" s="212">
        <v>21.5</v>
      </c>
      <c r="G721" s="212">
        <v>23.310899999999997</v>
      </c>
      <c r="H721" s="212">
        <v>22.9</v>
      </c>
      <c r="I721" s="212">
        <v>22.9</v>
      </c>
      <c r="J721" s="212">
        <v>24.5</v>
      </c>
      <c r="K721" s="213">
        <v>36.799999999999997</v>
      </c>
      <c r="L721" s="212">
        <v>22.747944448960912</v>
      </c>
      <c r="M721" s="212">
        <v>21.925682672546799</v>
      </c>
      <c r="N721" s="212">
        <v>23</v>
      </c>
      <c r="O721" s="209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1">
        <v>76</v>
      </c>
    </row>
    <row r="722" spans="1:65">
      <c r="A722" s="30"/>
      <c r="B722" s="19">
        <v>1</v>
      </c>
      <c r="C722" s="9">
        <v>6</v>
      </c>
      <c r="D722" s="212">
        <v>23.9</v>
      </c>
      <c r="E722" s="212">
        <v>23.6</v>
      </c>
      <c r="F722" s="212">
        <v>21.6</v>
      </c>
      <c r="G722" s="212">
        <v>23.223500000000001</v>
      </c>
      <c r="H722" s="212">
        <v>22.9</v>
      </c>
      <c r="I722" s="212">
        <v>22.9</v>
      </c>
      <c r="J722" s="212">
        <v>24.6</v>
      </c>
      <c r="K722" s="213">
        <v>35.4</v>
      </c>
      <c r="L722" s="212">
        <v>22.463492841259768</v>
      </c>
      <c r="M722" s="212">
        <v>22.138275687247713</v>
      </c>
      <c r="N722" s="212">
        <v>22.9</v>
      </c>
      <c r="O722" s="209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4"/>
    </row>
    <row r="723" spans="1:65">
      <c r="A723" s="30"/>
      <c r="B723" s="20" t="s">
        <v>256</v>
      </c>
      <c r="C723" s="12"/>
      <c r="D723" s="215">
        <v>22.049999999999997</v>
      </c>
      <c r="E723" s="215">
        <v>24.066666666666663</v>
      </c>
      <c r="F723" s="215">
        <v>21.733333333333334</v>
      </c>
      <c r="G723" s="215">
        <v>23.465766666666667</v>
      </c>
      <c r="H723" s="215">
        <v>22.983333333333334</v>
      </c>
      <c r="I723" s="215">
        <v>23.366666666666664</v>
      </c>
      <c r="J723" s="215">
        <v>24.133333333333329</v>
      </c>
      <c r="K723" s="215">
        <v>35.866666666666667</v>
      </c>
      <c r="L723" s="215">
        <v>22.710147960986983</v>
      </c>
      <c r="M723" s="215">
        <v>21.537051057097056</v>
      </c>
      <c r="N723" s="215">
        <v>22.799999999999997</v>
      </c>
      <c r="O723" s="209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4"/>
    </row>
    <row r="724" spans="1:65">
      <c r="A724" s="30"/>
      <c r="B724" s="3" t="s">
        <v>257</v>
      </c>
      <c r="C724" s="29"/>
      <c r="D724" s="212">
        <v>21.799999999999997</v>
      </c>
      <c r="E724" s="212">
        <v>24.1</v>
      </c>
      <c r="F724" s="212">
        <v>21.6</v>
      </c>
      <c r="G724" s="212">
        <v>23.267775</v>
      </c>
      <c r="H724" s="212">
        <v>22.9</v>
      </c>
      <c r="I724" s="212">
        <v>22.9</v>
      </c>
      <c r="J724" s="212">
        <v>24.25</v>
      </c>
      <c r="K724" s="212">
        <v>35.950000000000003</v>
      </c>
      <c r="L724" s="212">
        <v>22.781179725421321</v>
      </c>
      <c r="M724" s="212">
        <v>21.611432399587379</v>
      </c>
      <c r="N724" s="212">
        <v>22.9</v>
      </c>
      <c r="O724" s="209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214"/>
    </row>
    <row r="725" spans="1:65">
      <c r="A725" s="30"/>
      <c r="B725" s="3" t="s">
        <v>258</v>
      </c>
      <c r="C725" s="29"/>
      <c r="D725" s="24">
        <v>1.0153817016275206</v>
      </c>
      <c r="E725" s="24">
        <v>0.3141125063837264</v>
      </c>
      <c r="F725" s="24">
        <v>0.34448028487370197</v>
      </c>
      <c r="G725" s="24">
        <v>0.4200631662817717</v>
      </c>
      <c r="H725" s="24">
        <v>0.8158839786799752</v>
      </c>
      <c r="I725" s="24">
        <v>1.0500793620801567</v>
      </c>
      <c r="J725" s="24">
        <v>0.48442405665559862</v>
      </c>
      <c r="K725" s="24">
        <v>0.86178110136313935</v>
      </c>
      <c r="L725" s="24">
        <v>0.2189007776046861</v>
      </c>
      <c r="M725" s="24">
        <v>0.51989794124095179</v>
      </c>
      <c r="N725" s="24">
        <v>0.59329587896765257</v>
      </c>
      <c r="O725" s="152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86</v>
      </c>
      <c r="C726" s="29"/>
      <c r="D726" s="13">
        <v>4.6049056763152865E-2</v>
      </c>
      <c r="E726" s="13">
        <v>1.3051766193229631E-2</v>
      </c>
      <c r="F726" s="13">
        <v>1.5850319856151929E-2</v>
      </c>
      <c r="G726" s="13">
        <v>1.7901105565771912E-2</v>
      </c>
      <c r="H726" s="13">
        <v>3.5498940334154107E-2</v>
      </c>
      <c r="I726" s="13">
        <v>4.4939202371476042E-2</v>
      </c>
      <c r="J726" s="13">
        <v>2.0072820027165691E-2</v>
      </c>
      <c r="K726" s="13">
        <v>2.4027354127225075E-2</v>
      </c>
      <c r="L726" s="13">
        <v>9.6388970243931719E-3</v>
      </c>
      <c r="M726" s="13">
        <v>2.4139699528159451E-2</v>
      </c>
      <c r="N726" s="13">
        <v>2.6021749077528626E-2</v>
      </c>
      <c r="O726" s="152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259</v>
      </c>
      <c r="C727" s="29"/>
      <c r="D727" s="13">
        <v>-3.6471199463988357E-2</v>
      </c>
      <c r="E727" s="13">
        <v>5.1651993933485185E-2</v>
      </c>
      <c r="F727" s="13">
        <v>-5.0308725699955037E-2</v>
      </c>
      <c r="G727" s="13">
        <v>2.5394195464456315E-2</v>
      </c>
      <c r="H727" s="13">
        <v>4.3130883893880423E-3</v>
      </c>
      <c r="I727" s="13">
        <v>2.1063778043453052E-2</v>
      </c>
      <c r="J727" s="13">
        <v>5.4565157351583515E-2</v>
      </c>
      <c r="K727" s="13">
        <v>0.56728191893688384</v>
      </c>
      <c r="L727" s="13">
        <v>-7.6244161067962057E-3</v>
      </c>
      <c r="M727" s="13">
        <v>-5.8885760901243867E-2</v>
      </c>
      <c r="N727" s="13">
        <v>-3.6981110103824211E-3</v>
      </c>
      <c r="O727" s="152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260</v>
      </c>
      <c r="C728" s="47"/>
      <c r="D728" s="45">
        <v>0.67</v>
      </c>
      <c r="E728" s="45">
        <v>0.78</v>
      </c>
      <c r="F728" s="45">
        <v>0.9</v>
      </c>
      <c r="G728" s="45">
        <v>0.35</v>
      </c>
      <c r="H728" s="45">
        <v>0</v>
      </c>
      <c r="I728" s="45">
        <v>0.28000000000000003</v>
      </c>
      <c r="J728" s="45">
        <v>0.83</v>
      </c>
      <c r="K728" s="45">
        <v>9.31</v>
      </c>
      <c r="L728" s="45">
        <v>0.2</v>
      </c>
      <c r="M728" s="45">
        <v>1.04</v>
      </c>
      <c r="N728" s="45">
        <v>0.13</v>
      </c>
      <c r="O728" s="152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BM729" s="55"/>
    </row>
    <row r="730" spans="1:65" ht="15">
      <c r="B730" s="8" t="s">
        <v>611</v>
      </c>
      <c r="BM730" s="28" t="s">
        <v>66</v>
      </c>
    </row>
    <row r="731" spans="1:65" ht="15">
      <c r="A731" s="25" t="s">
        <v>59</v>
      </c>
      <c r="B731" s="18" t="s">
        <v>111</v>
      </c>
      <c r="C731" s="15" t="s">
        <v>112</v>
      </c>
      <c r="D731" s="16" t="s">
        <v>233</v>
      </c>
      <c r="E731" s="17" t="s">
        <v>233</v>
      </c>
      <c r="F731" s="17" t="s">
        <v>233</v>
      </c>
      <c r="G731" s="17" t="s">
        <v>233</v>
      </c>
      <c r="H731" s="17" t="s">
        <v>233</v>
      </c>
      <c r="I731" s="17" t="s">
        <v>233</v>
      </c>
      <c r="J731" s="17" t="s">
        <v>233</v>
      </c>
      <c r="K731" s="17" t="s">
        <v>233</v>
      </c>
      <c r="L731" s="17" t="s">
        <v>233</v>
      </c>
      <c r="M731" s="17" t="s">
        <v>233</v>
      </c>
      <c r="N731" s="17" t="s">
        <v>233</v>
      </c>
      <c r="O731" s="152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234</v>
      </c>
      <c r="C732" s="9" t="s">
        <v>234</v>
      </c>
      <c r="D732" s="150" t="s">
        <v>291</v>
      </c>
      <c r="E732" s="151" t="s">
        <v>292</v>
      </c>
      <c r="F732" s="151" t="s">
        <v>293</v>
      </c>
      <c r="G732" s="151" t="s">
        <v>280</v>
      </c>
      <c r="H732" s="151" t="s">
        <v>295</v>
      </c>
      <c r="I732" s="151" t="s">
        <v>282</v>
      </c>
      <c r="J732" s="151" t="s">
        <v>296</v>
      </c>
      <c r="K732" s="151" t="s">
        <v>283</v>
      </c>
      <c r="L732" s="151" t="s">
        <v>297</v>
      </c>
      <c r="M732" s="151" t="s">
        <v>298</v>
      </c>
      <c r="N732" s="151" t="s">
        <v>285</v>
      </c>
      <c r="O732" s="152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341</v>
      </c>
      <c r="E733" s="11" t="s">
        <v>341</v>
      </c>
      <c r="F733" s="11" t="s">
        <v>341</v>
      </c>
      <c r="G733" s="11" t="s">
        <v>342</v>
      </c>
      <c r="H733" s="11" t="s">
        <v>342</v>
      </c>
      <c r="I733" s="11" t="s">
        <v>342</v>
      </c>
      <c r="J733" s="11" t="s">
        <v>342</v>
      </c>
      <c r="K733" s="11" t="s">
        <v>341</v>
      </c>
      <c r="L733" s="11" t="s">
        <v>114</v>
      </c>
      <c r="M733" s="11" t="s">
        <v>341</v>
      </c>
      <c r="N733" s="11" t="s">
        <v>342</v>
      </c>
      <c r="O733" s="152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152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22">
        <v>4.9909999999999997</v>
      </c>
      <c r="E735" s="22">
        <v>4.99</v>
      </c>
      <c r="F735" s="22">
        <v>4.5999999999999996</v>
      </c>
      <c r="G735" s="22">
        <v>4.01</v>
      </c>
      <c r="H735" s="22">
        <v>5.29</v>
      </c>
      <c r="I735" s="22">
        <v>5.0090000000000003</v>
      </c>
      <c r="J735" s="22" t="s">
        <v>347</v>
      </c>
      <c r="K735" s="22">
        <v>3.5960000000000001</v>
      </c>
      <c r="L735" s="22">
        <v>5.0349954851405103</v>
      </c>
      <c r="M735" s="22">
        <v>3.5591426052165582</v>
      </c>
      <c r="N735" s="22">
        <v>4.43</v>
      </c>
      <c r="O735" s="152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1">
        <v>4.8230000000000004</v>
      </c>
      <c r="E736" s="11">
        <v>4.97</v>
      </c>
      <c r="F736" s="11">
        <v>4.6100000000000003</v>
      </c>
      <c r="G736" s="11">
        <v>3.8800000000000003</v>
      </c>
      <c r="H736" s="11">
        <v>5.1100000000000003</v>
      </c>
      <c r="I736" s="11">
        <v>4.9059999999999997</v>
      </c>
      <c r="J736" s="11" t="s">
        <v>347</v>
      </c>
      <c r="K736" s="11">
        <v>3.706</v>
      </c>
      <c r="L736" s="11">
        <v>5.0156486590850697</v>
      </c>
      <c r="M736" s="11">
        <v>3.5517154674619986</v>
      </c>
      <c r="N736" s="11">
        <v>3.62</v>
      </c>
      <c r="O736" s="152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9</v>
      </c>
    </row>
    <row r="737" spans="1:65">
      <c r="A737" s="30"/>
      <c r="B737" s="19">
        <v>1</v>
      </c>
      <c r="C737" s="9">
        <v>3</v>
      </c>
      <c r="D737" s="11">
        <v>4.7300000000000004</v>
      </c>
      <c r="E737" s="11">
        <v>5.08</v>
      </c>
      <c r="F737" s="11">
        <v>4.75</v>
      </c>
      <c r="G737" s="11">
        <v>4.84</v>
      </c>
      <c r="H737" s="11">
        <v>5.04</v>
      </c>
      <c r="I737" s="11">
        <v>4.915</v>
      </c>
      <c r="J737" s="11" t="s">
        <v>347</v>
      </c>
      <c r="K737" s="11">
        <v>3.8439999999999999</v>
      </c>
      <c r="L737" s="11">
        <v>5.0427835893209201</v>
      </c>
      <c r="M737" s="11">
        <v>3.5832477449845443</v>
      </c>
      <c r="N737" s="11">
        <v>4.21</v>
      </c>
      <c r="O737" s="152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1">
        <v>4.8159999999999998</v>
      </c>
      <c r="E738" s="11">
        <v>5.29</v>
      </c>
      <c r="F738" s="11">
        <v>4.8899999999999997</v>
      </c>
      <c r="G738" s="11">
        <v>3.38</v>
      </c>
      <c r="H738" s="11">
        <v>5.22</v>
      </c>
      <c r="I738" s="11">
        <v>5.23</v>
      </c>
      <c r="J738" s="11" t="s">
        <v>347</v>
      </c>
      <c r="K738" s="11">
        <v>3.8670000000000004</v>
      </c>
      <c r="L738" s="11">
        <v>5.0301255165866099</v>
      </c>
      <c r="M738" s="11">
        <v>3.8118329068548591</v>
      </c>
      <c r="N738" s="11">
        <v>3.9899999999999998</v>
      </c>
      <c r="O738" s="152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4.5386126648212812</v>
      </c>
    </row>
    <row r="739" spans="1:65">
      <c r="A739" s="30"/>
      <c r="B739" s="19">
        <v>1</v>
      </c>
      <c r="C739" s="9">
        <v>5</v>
      </c>
      <c r="D739" s="11">
        <v>4.5380000000000003</v>
      </c>
      <c r="E739" s="11">
        <v>5.1100000000000003</v>
      </c>
      <c r="F739" s="11">
        <v>4.7699999999999996</v>
      </c>
      <c r="G739" s="11">
        <v>3.84</v>
      </c>
      <c r="H739" s="11">
        <v>5.0999999999999996</v>
      </c>
      <c r="I739" s="11">
        <v>4.8369999999999997</v>
      </c>
      <c r="J739" s="11" t="s">
        <v>347</v>
      </c>
      <c r="K739" s="11">
        <v>3.7160000000000002</v>
      </c>
      <c r="L739" s="11">
        <v>5.0414733618630798</v>
      </c>
      <c r="M739" s="11">
        <v>3.7736927115963095</v>
      </c>
      <c r="N739" s="11">
        <v>3.72</v>
      </c>
      <c r="O739" s="152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77</v>
      </c>
    </row>
    <row r="740" spans="1:65">
      <c r="A740" s="30"/>
      <c r="B740" s="19">
        <v>1</v>
      </c>
      <c r="C740" s="9">
        <v>6</v>
      </c>
      <c r="D740" s="11">
        <v>5.2119999999999997</v>
      </c>
      <c r="E740" s="11">
        <v>5.19</v>
      </c>
      <c r="F740" s="11">
        <v>4.7300000000000004</v>
      </c>
      <c r="G740" s="11">
        <v>4.0199999999999996</v>
      </c>
      <c r="H740" s="11">
        <v>5.31</v>
      </c>
      <c r="I740" s="11">
        <v>5.1520000000000001</v>
      </c>
      <c r="J740" s="11" t="s">
        <v>347</v>
      </c>
      <c r="K740" s="11">
        <v>3.4049999999999998</v>
      </c>
      <c r="L740" s="11">
        <v>5.0175090399150788</v>
      </c>
      <c r="M740" s="11">
        <v>3.7215928012513126</v>
      </c>
      <c r="N740" s="11">
        <v>4.8499999999999996</v>
      </c>
      <c r="O740" s="152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256</v>
      </c>
      <c r="C741" s="12"/>
      <c r="D741" s="23">
        <v>4.8516666666666666</v>
      </c>
      <c r="E741" s="23">
        <v>5.1050000000000004</v>
      </c>
      <c r="F741" s="23">
        <v>4.7250000000000005</v>
      </c>
      <c r="G741" s="23">
        <v>3.9949999999999997</v>
      </c>
      <c r="H741" s="23">
        <v>5.1783333333333328</v>
      </c>
      <c r="I741" s="23">
        <v>5.0081666666666669</v>
      </c>
      <c r="J741" s="23" t="s">
        <v>675</v>
      </c>
      <c r="K741" s="23">
        <v>3.6890000000000001</v>
      </c>
      <c r="L741" s="23">
        <v>5.030422608651878</v>
      </c>
      <c r="M741" s="23">
        <v>3.6668707062275967</v>
      </c>
      <c r="N741" s="23">
        <v>4.1366666666666667</v>
      </c>
      <c r="O741" s="152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257</v>
      </c>
      <c r="C742" s="29"/>
      <c r="D742" s="11">
        <v>4.8194999999999997</v>
      </c>
      <c r="E742" s="11">
        <v>5.0950000000000006</v>
      </c>
      <c r="F742" s="11">
        <v>4.74</v>
      </c>
      <c r="G742" s="11">
        <v>3.9450000000000003</v>
      </c>
      <c r="H742" s="11">
        <v>5.165</v>
      </c>
      <c r="I742" s="11">
        <v>4.9619999999999997</v>
      </c>
      <c r="J742" s="11" t="s">
        <v>675</v>
      </c>
      <c r="K742" s="11">
        <v>3.7110000000000003</v>
      </c>
      <c r="L742" s="11">
        <v>5.0325605008635605</v>
      </c>
      <c r="M742" s="11">
        <v>3.6524202731179285</v>
      </c>
      <c r="N742" s="11">
        <v>4.0999999999999996</v>
      </c>
      <c r="O742" s="152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258</v>
      </c>
      <c r="C743" s="29"/>
      <c r="D743" s="24">
        <v>0.23001623131132845</v>
      </c>
      <c r="E743" s="24">
        <v>0.12128478882366089</v>
      </c>
      <c r="F743" s="24">
        <v>0.10839741694339387</v>
      </c>
      <c r="G743" s="24">
        <v>0.47546819031350412</v>
      </c>
      <c r="H743" s="24">
        <v>0.11089033621856614</v>
      </c>
      <c r="I743" s="24">
        <v>0.15382771748507074</v>
      </c>
      <c r="J743" s="24" t="s">
        <v>675</v>
      </c>
      <c r="K743" s="24">
        <v>0.17089880046390041</v>
      </c>
      <c r="L743" s="24">
        <v>1.1669981114239067E-2</v>
      </c>
      <c r="M743" s="24">
        <v>0.1159985866596141</v>
      </c>
      <c r="N743" s="24">
        <v>0.46094106637037963</v>
      </c>
      <c r="O743" s="152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86</v>
      </c>
      <c r="C744" s="29"/>
      <c r="D744" s="13">
        <v>4.7409735069322251E-2</v>
      </c>
      <c r="E744" s="13">
        <v>2.3758038946848362E-2</v>
      </c>
      <c r="F744" s="13">
        <v>2.2941252263152141E-2</v>
      </c>
      <c r="G744" s="13">
        <v>0.11901581735006363</v>
      </c>
      <c r="H744" s="13">
        <v>2.1414290869372285E-2</v>
      </c>
      <c r="I744" s="13">
        <v>3.0715375051097355E-2</v>
      </c>
      <c r="J744" s="13" t="s">
        <v>675</v>
      </c>
      <c r="K744" s="13">
        <v>4.6326592698265223E-2</v>
      </c>
      <c r="L744" s="13">
        <v>2.3198808573593284E-3</v>
      </c>
      <c r="M744" s="13">
        <v>3.1634217825735972E-2</v>
      </c>
      <c r="N744" s="13">
        <v>0.11142813852628032</v>
      </c>
      <c r="O744" s="152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259</v>
      </c>
      <c r="C745" s="29"/>
      <c r="D745" s="13">
        <v>6.8975703582696557E-2</v>
      </c>
      <c r="E745" s="13">
        <v>0.12479305395870832</v>
      </c>
      <c r="F745" s="13">
        <v>4.1067028394691008E-2</v>
      </c>
      <c r="G745" s="13">
        <v>-0.11977507334671122</v>
      </c>
      <c r="H745" s="13">
        <v>0.14095070801492193</v>
      </c>
      <c r="I745" s="13">
        <v>0.10345760621629863</v>
      </c>
      <c r="J745" s="13" t="s">
        <v>675</v>
      </c>
      <c r="K745" s="13">
        <v>-0.18719655709036731</v>
      </c>
      <c r="L745" s="13">
        <v>0.10836129455210131</v>
      </c>
      <c r="M745" s="13">
        <v>-0.19207234081695124</v>
      </c>
      <c r="N745" s="13">
        <v>-8.8561423465388867E-2</v>
      </c>
      <c r="O745" s="152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260</v>
      </c>
      <c r="C746" s="47"/>
      <c r="D746" s="45">
        <v>0.12</v>
      </c>
      <c r="E746" s="45">
        <v>0.6</v>
      </c>
      <c r="F746" s="45">
        <v>0.12</v>
      </c>
      <c r="G746" s="45">
        <v>1.51</v>
      </c>
      <c r="H746" s="45">
        <v>0.74</v>
      </c>
      <c r="I746" s="45">
        <v>0.42</v>
      </c>
      <c r="J746" s="45" t="s">
        <v>270</v>
      </c>
      <c r="K746" s="45">
        <v>2.1</v>
      </c>
      <c r="L746" s="45">
        <v>0.46</v>
      </c>
      <c r="M746" s="45">
        <v>2.14</v>
      </c>
      <c r="N746" s="45">
        <v>1.24</v>
      </c>
      <c r="O746" s="152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BM747" s="55"/>
    </row>
    <row r="748" spans="1:65" ht="15">
      <c r="B748" s="8" t="s">
        <v>612</v>
      </c>
      <c r="BM748" s="28" t="s">
        <v>66</v>
      </c>
    </row>
    <row r="749" spans="1:65" ht="15">
      <c r="A749" s="25" t="s">
        <v>60</v>
      </c>
      <c r="B749" s="18" t="s">
        <v>111</v>
      </c>
      <c r="C749" s="15" t="s">
        <v>112</v>
      </c>
      <c r="D749" s="16" t="s">
        <v>233</v>
      </c>
      <c r="E749" s="17" t="s">
        <v>233</v>
      </c>
      <c r="F749" s="17" t="s">
        <v>233</v>
      </c>
      <c r="G749" s="17" t="s">
        <v>233</v>
      </c>
      <c r="H749" s="17" t="s">
        <v>233</v>
      </c>
      <c r="I749" s="17" t="s">
        <v>233</v>
      </c>
      <c r="J749" s="17" t="s">
        <v>233</v>
      </c>
      <c r="K749" s="17" t="s">
        <v>233</v>
      </c>
      <c r="L749" s="17" t="s">
        <v>233</v>
      </c>
      <c r="M749" s="17" t="s">
        <v>233</v>
      </c>
      <c r="N749" s="17" t="s">
        <v>233</v>
      </c>
      <c r="O749" s="17" t="s">
        <v>233</v>
      </c>
      <c r="P749" s="17" t="s">
        <v>233</v>
      </c>
      <c r="Q749" s="17" t="s">
        <v>233</v>
      </c>
      <c r="R749" s="17" t="s">
        <v>233</v>
      </c>
      <c r="S749" s="152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234</v>
      </c>
      <c r="C750" s="9" t="s">
        <v>234</v>
      </c>
      <c r="D750" s="150" t="s">
        <v>291</v>
      </c>
      <c r="E750" s="151" t="s">
        <v>293</v>
      </c>
      <c r="F750" s="151" t="s">
        <v>279</v>
      </c>
      <c r="G750" s="151" t="s">
        <v>280</v>
      </c>
      <c r="H750" s="151" t="s">
        <v>294</v>
      </c>
      <c r="I750" s="151" t="s">
        <v>303</v>
      </c>
      <c r="J750" s="151" t="s">
        <v>295</v>
      </c>
      <c r="K750" s="151" t="s">
        <v>281</v>
      </c>
      <c r="L750" s="151" t="s">
        <v>282</v>
      </c>
      <c r="M750" s="151" t="s">
        <v>296</v>
      </c>
      <c r="N750" s="151" t="s">
        <v>283</v>
      </c>
      <c r="O750" s="151" t="s">
        <v>297</v>
      </c>
      <c r="P750" s="151" t="s">
        <v>298</v>
      </c>
      <c r="Q750" s="151" t="s">
        <v>284</v>
      </c>
      <c r="R750" s="151" t="s">
        <v>285</v>
      </c>
      <c r="S750" s="152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1</v>
      </c>
    </row>
    <row r="751" spans="1:65">
      <c r="A751" s="30"/>
      <c r="B751" s="19"/>
      <c r="C751" s="9"/>
      <c r="D751" s="10" t="s">
        <v>114</v>
      </c>
      <c r="E751" s="11" t="s">
        <v>114</v>
      </c>
      <c r="F751" s="11" t="s">
        <v>114</v>
      </c>
      <c r="G751" s="11" t="s">
        <v>115</v>
      </c>
      <c r="H751" s="11" t="s">
        <v>115</v>
      </c>
      <c r="I751" s="11" t="s">
        <v>114</v>
      </c>
      <c r="J751" s="11" t="s">
        <v>114</v>
      </c>
      <c r="K751" s="11" t="s">
        <v>114</v>
      </c>
      <c r="L751" s="11" t="s">
        <v>342</v>
      </c>
      <c r="M751" s="11" t="s">
        <v>342</v>
      </c>
      <c r="N751" s="11" t="s">
        <v>341</v>
      </c>
      <c r="O751" s="11" t="s">
        <v>114</v>
      </c>
      <c r="P751" s="11" t="s">
        <v>114</v>
      </c>
      <c r="Q751" s="11" t="s">
        <v>114</v>
      </c>
      <c r="R751" s="11" t="s">
        <v>115</v>
      </c>
      <c r="S751" s="152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152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2">
        <v>25.09</v>
      </c>
      <c r="E753" s="22">
        <v>27.900000000000002</v>
      </c>
      <c r="F753" s="22">
        <v>31.3843</v>
      </c>
      <c r="G753" s="22">
        <v>24.2</v>
      </c>
      <c r="H753" s="22">
        <v>26.200000000000003</v>
      </c>
      <c r="I753" s="22">
        <v>25.900000000000002</v>
      </c>
      <c r="J753" s="22">
        <v>30.099999999999998</v>
      </c>
      <c r="K753" s="22">
        <v>29.94</v>
      </c>
      <c r="L753" s="22" t="s">
        <v>290</v>
      </c>
      <c r="M753" s="22" t="s">
        <v>290</v>
      </c>
      <c r="N753" s="22">
        <v>27.612500000000001</v>
      </c>
      <c r="O753" s="22">
        <v>28.595365173922882</v>
      </c>
      <c r="P753" s="22">
        <v>23.835685274442625</v>
      </c>
      <c r="Q753" s="22">
        <v>25.900000000000002</v>
      </c>
      <c r="R753" s="22">
        <v>26.1</v>
      </c>
      <c r="S753" s="152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25.840000000000003</v>
      </c>
      <c r="E754" s="11">
        <v>27.700000000000003</v>
      </c>
      <c r="F754" s="11">
        <v>31.343300000000003</v>
      </c>
      <c r="G754" s="11">
        <v>26.700000000000003</v>
      </c>
      <c r="H754" s="11">
        <v>26</v>
      </c>
      <c r="I754" s="11">
        <v>26.400000000000002</v>
      </c>
      <c r="J754" s="11">
        <v>28.999999999999996</v>
      </c>
      <c r="K754" s="11">
        <v>29.710000000000004</v>
      </c>
      <c r="L754" s="11" t="s">
        <v>290</v>
      </c>
      <c r="M754" s="11" t="s">
        <v>290</v>
      </c>
      <c r="N754" s="11">
        <v>28.2669</v>
      </c>
      <c r="O754" s="11">
        <v>29.590292086642357</v>
      </c>
      <c r="P754" s="11">
        <v>23.282498986802533</v>
      </c>
      <c r="Q754" s="11">
        <v>25.1</v>
      </c>
      <c r="R754" s="11">
        <v>25.900000000000002</v>
      </c>
      <c r="S754" s="152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34</v>
      </c>
    </row>
    <row r="755" spans="1:65">
      <c r="A755" s="30"/>
      <c r="B755" s="19">
        <v>1</v>
      </c>
      <c r="C755" s="9">
        <v>3</v>
      </c>
      <c r="D755" s="11">
        <v>25.56</v>
      </c>
      <c r="E755" s="11">
        <v>27.700000000000003</v>
      </c>
      <c r="F755" s="11">
        <v>31.34</v>
      </c>
      <c r="G755" s="11">
        <v>25.8</v>
      </c>
      <c r="H755" s="11">
        <v>26.6</v>
      </c>
      <c r="I755" s="11">
        <v>25.7</v>
      </c>
      <c r="J755" s="11">
        <v>29.7</v>
      </c>
      <c r="K755" s="11">
        <v>29.98</v>
      </c>
      <c r="L755" s="11" t="s">
        <v>290</v>
      </c>
      <c r="M755" s="11" t="s">
        <v>290</v>
      </c>
      <c r="N755" s="11">
        <v>28.057100000000002</v>
      </c>
      <c r="O755" s="11">
        <v>28.601482911651001</v>
      </c>
      <c r="P755" s="11">
        <v>23.927772731428835</v>
      </c>
      <c r="Q755" s="11">
        <v>25.7</v>
      </c>
      <c r="R755" s="11">
        <v>26.200000000000003</v>
      </c>
      <c r="S755" s="152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23.65</v>
      </c>
      <c r="E756" s="11">
        <v>28.000000000000004</v>
      </c>
      <c r="F756" s="11">
        <v>31.382300000000001</v>
      </c>
      <c r="G756" s="11">
        <v>26.3</v>
      </c>
      <c r="H756" s="11">
        <v>25.1</v>
      </c>
      <c r="I756" s="11">
        <v>25.7</v>
      </c>
      <c r="J756" s="11">
        <v>29.7</v>
      </c>
      <c r="K756" s="11">
        <v>29.69</v>
      </c>
      <c r="L756" s="11" t="s">
        <v>290</v>
      </c>
      <c r="M756" s="11" t="s">
        <v>290</v>
      </c>
      <c r="N756" s="11">
        <v>28.0169</v>
      </c>
      <c r="O756" s="11">
        <v>29.301640858472737</v>
      </c>
      <c r="P756" s="11">
        <v>23.978986300964632</v>
      </c>
      <c r="Q756" s="11">
        <v>25.6</v>
      </c>
      <c r="R756" s="11">
        <v>25.900000000000002</v>
      </c>
      <c r="S756" s="152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27.186342915952022</v>
      </c>
    </row>
    <row r="757" spans="1:65">
      <c r="A757" s="30"/>
      <c r="B757" s="19">
        <v>1</v>
      </c>
      <c r="C757" s="9">
        <v>5</v>
      </c>
      <c r="D757" s="11">
        <v>25.75</v>
      </c>
      <c r="E757" s="11">
        <v>28.000000000000004</v>
      </c>
      <c r="F757" s="11">
        <v>31.395099999999999</v>
      </c>
      <c r="G757" s="11">
        <v>24.4</v>
      </c>
      <c r="H757" s="11">
        <v>26.6</v>
      </c>
      <c r="I757" s="11">
        <v>26.6</v>
      </c>
      <c r="J757" s="11">
        <v>28.800000000000004</v>
      </c>
      <c r="K757" s="11">
        <v>29.92</v>
      </c>
      <c r="L757" s="11" t="s">
        <v>290</v>
      </c>
      <c r="M757" s="11" t="s">
        <v>290</v>
      </c>
      <c r="N757" s="11">
        <v>27.254299999999997</v>
      </c>
      <c r="O757" s="11">
        <v>28.847751859863202</v>
      </c>
      <c r="P757" s="11">
        <v>23.71411542127073</v>
      </c>
      <c r="Q757" s="11">
        <v>26.200000000000003</v>
      </c>
      <c r="R757" s="11">
        <v>25.6</v>
      </c>
      <c r="S757" s="152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78</v>
      </c>
    </row>
    <row r="758" spans="1:65">
      <c r="A758" s="30"/>
      <c r="B758" s="19">
        <v>1</v>
      </c>
      <c r="C758" s="9">
        <v>6</v>
      </c>
      <c r="D758" s="11">
        <v>25.53</v>
      </c>
      <c r="E758" s="11">
        <v>27.700000000000003</v>
      </c>
      <c r="F758" s="11">
        <v>31.328600000000002</v>
      </c>
      <c r="G758" s="11">
        <v>25.1</v>
      </c>
      <c r="H758" s="11">
        <v>25.8</v>
      </c>
      <c r="I758" s="11">
        <v>25.7</v>
      </c>
      <c r="J758" s="11">
        <v>29.5</v>
      </c>
      <c r="K758" s="11">
        <v>29.87</v>
      </c>
      <c r="L758" s="11" t="s">
        <v>290</v>
      </c>
      <c r="M758" s="11" t="s">
        <v>290</v>
      </c>
      <c r="N758" s="11">
        <v>27.1098</v>
      </c>
      <c r="O758" s="11">
        <v>29.167923381621485</v>
      </c>
      <c r="P758" s="11">
        <v>23.870132457173991</v>
      </c>
      <c r="Q758" s="11">
        <v>25.8</v>
      </c>
      <c r="R758" s="11">
        <v>26.200000000000003</v>
      </c>
      <c r="S758" s="152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256</v>
      </c>
      <c r="C759" s="12"/>
      <c r="D759" s="23">
        <v>25.236666666666668</v>
      </c>
      <c r="E759" s="23">
        <v>27.833333333333332</v>
      </c>
      <c r="F759" s="23">
        <v>31.362266666666667</v>
      </c>
      <c r="G759" s="23">
        <v>25.416666666666668</v>
      </c>
      <c r="H759" s="23">
        <v>26.05</v>
      </c>
      <c r="I759" s="23">
        <v>26</v>
      </c>
      <c r="J759" s="23">
        <v>29.466666666666669</v>
      </c>
      <c r="K759" s="23">
        <v>29.85166666666667</v>
      </c>
      <c r="L759" s="23" t="s">
        <v>675</v>
      </c>
      <c r="M759" s="23" t="s">
        <v>675</v>
      </c>
      <c r="N759" s="23">
        <v>27.719583333333336</v>
      </c>
      <c r="O759" s="23">
        <v>29.017409378695607</v>
      </c>
      <c r="P759" s="23">
        <v>23.768198528680557</v>
      </c>
      <c r="Q759" s="23">
        <v>25.716666666666669</v>
      </c>
      <c r="R759" s="23">
        <v>25.983333333333338</v>
      </c>
      <c r="S759" s="152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257</v>
      </c>
      <c r="C760" s="29"/>
      <c r="D760" s="11">
        <v>25.545000000000002</v>
      </c>
      <c r="E760" s="11">
        <v>27.800000000000004</v>
      </c>
      <c r="F760" s="11">
        <v>31.3628</v>
      </c>
      <c r="G760" s="11">
        <v>25.450000000000003</v>
      </c>
      <c r="H760" s="11">
        <v>26.1</v>
      </c>
      <c r="I760" s="11">
        <v>25.8</v>
      </c>
      <c r="J760" s="11">
        <v>29.6</v>
      </c>
      <c r="K760" s="11">
        <v>29.895000000000003</v>
      </c>
      <c r="L760" s="11" t="s">
        <v>675</v>
      </c>
      <c r="M760" s="11" t="s">
        <v>675</v>
      </c>
      <c r="N760" s="11">
        <v>27.814700000000002</v>
      </c>
      <c r="O760" s="11">
        <v>29.007837620742343</v>
      </c>
      <c r="P760" s="11">
        <v>23.85290886580831</v>
      </c>
      <c r="Q760" s="11">
        <v>25.75</v>
      </c>
      <c r="R760" s="11">
        <v>26</v>
      </c>
      <c r="S760" s="152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258</v>
      </c>
      <c r="C761" s="29"/>
      <c r="D761" s="24">
        <v>0.8194062891305316</v>
      </c>
      <c r="E761" s="24">
        <v>0.15055453054181644</v>
      </c>
      <c r="F761" s="24">
        <v>2.8120502603378547E-2</v>
      </c>
      <c r="G761" s="24">
        <v>1.0186592495366982</v>
      </c>
      <c r="H761" s="24">
        <v>0.56480084985771761</v>
      </c>
      <c r="I761" s="24">
        <v>0.40000000000000102</v>
      </c>
      <c r="J761" s="24">
        <v>0.48442405665559751</v>
      </c>
      <c r="K761" s="24">
        <v>0.12286849338486436</v>
      </c>
      <c r="L761" s="24" t="s">
        <v>675</v>
      </c>
      <c r="M761" s="24" t="s">
        <v>675</v>
      </c>
      <c r="N761" s="24">
        <v>0.46939564726003519</v>
      </c>
      <c r="O761" s="24">
        <v>0.40287377842304084</v>
      </c>
      <c r="P761" s="24">
        <v>0.25442854605822629</v>
      </c>
      <c r="Q761" s="24">
        <v>0.36560452221856748</v>
      </c>
      <c r="R761" s="24">
        <v>0.23166067138525448</v>
      </c>
      <c r="S761" s="205"/>
      <c r="T761" s="206"/>
      <c r="U761" s="206"/>
      <c r="V761" s="206"/>
      <c r="W761" s="206"/>
      <c r="X761" s="206"/>
      <c r="Y761" s="206"/>
      <c r="Z761" s="206"/>
      <c r="AA761" s="206"/>
      <c r="AB761" s="206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56"/>
    </row>
    <row r="762" spans="1:65">
      <c r="A762" s="30"/>
      <c r="B762" s="3" t="s">
        <v>86</v>
      </c>
      <c r="C762" s="29"/>
      <c r="D762" s="13">
        <v>3.2468879505898753E-2</v>
      </c>
      <c r="E762" s="13">
        <v>5.4091448098856207E-3</v>
      </c>
      <c r="F762" s="13">
        <v>8.9663489256873062E-4</v>
      </c>
      <c r="G762" s="13">
        <v>4.0078396703083205E-2</v>
      </c>
      <c r="H762" s="13">
        <v>2.1681414581870156E-2</v>
      </c>
      <c r="I762" s="13">
        <v>1.5384615384615424E-2</v>
      </c>
      <c r="J762" s="13">
        <v>1.6439730429488604E-2</v>
      </c>
      <c r="K762" s="13">
        <v>4.1159676193913575E-3</v>
      </c>
      <c r="L762" s="13" t="s">
        <v>675</v>
      </c>
      <c r="M762" s="13" t="s">
        <v>675</v>
      </c>
      <c r="N762" s="13">
        <v>1.6933719443595598E-2</v>
      </c>
      <c r="O762" s="13">
        <v>1.3883864447211064E-2</v>
      </c>
      <c r="P762" s="13">
        <v>1.0704578462318591E-2</v>
      </c>
      <c r="Q762" s="13">
        <v>1.4216637286528871E-2</v>
      </c>
      <c r="R762" s="13">
        <v>8.9157410411258922E-3</v>
      </c>
      <c r="S762" s="152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259</v>
      </c>
      <c r="C763" s="29"/>
      <c r="D763" s="13">
        <v>-7.1715282019096049E-2</v>
      </c>
      <c r="E763" s="13">
        <v>2.3798361529592915E-2</v>
      </c>
      <c r="F763" s="13">
        <v>0.15360373271332328</v>
      </c>
      <c r="G763" s="13">
        <v>-6.5094310579263959E-2</v>
      </c>
      <c r="H763" s="13">
        <v>-4.1798299957632512E-2</v>
      </c>
      <c r="I763" s="13">
        <v>-4.3637458690919284E-2</v>
      </c>
      <c r="J763" s="13">
        <v>8.3877546816958359E-2</v>
      </c>
      <c r="K763" s="13">
        <v>9.803906906326576E-2</v>
      </c>
      <c r="L763" s="13" t="s">
        <v>675</v>
      </c>
      <c r="M763" s="13" t="s">
        <v>675</v>
      </c>
      <c r="N763" s="13">
        <v>1.9614275411365734E-2</v>
      </c>
      <c r="O763" s="13">
        <v>6.735243752366471E-2</v>
      </c>
      <c r="P763" s="13">
        <v>-0.1257302020297042</v>
      </c>
      <c r="Q763" s="13">
        <v>-5.4059358179543771E-2</v>
      </c>
      <c r="R763" s="13">
        <v>-4.4250511602014653E-2</v>
      </c>
      <c r="S763" s="152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260</v>
      </c>
      <c r="C764" s="47"/>
      <c r="D764" s="45">
        <v>0.33</v>
      </c>
      <c r="E764" s="45">
        <v>0.72</v>
      </c>
      <c r="F764" s="45">
        <v>2.15</v>
      </c>
      <c r="G764" s="45">
        <v>0.26</v>
      </c>
      <c r="H764" s="45">
        <v>0</v>
      </c>
      <c r="I764" s="45">
        <v>0.02</v>
      </c>
      <c r="J764" s="45">
        <v>1.38</v>
      </c>
      <c r="K764" s="45">
        <v>1.54</v>
      </c>
      <c r="L764" s="45" t="s">
        <v>270</v>
      </c>
      <c r="M764" s="45" t="s">
        <v>270</v>
      </c>
      <c r="N764" s="45">
        <v>0.67</v>
      </c>
      <c r="O764" s="45">
        <v>1.2</v>
      </c>
      <c r="P764" s="45">
        <v>0.92</v>
      </c>
      <c r="Q764" s="45">
        <v>0.13</v>
      </c>
      <c r="R764" s="45">
        <v>0.03</v>
      </c>
      <c r="S764" s="152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BM765" s="55"/>
    </row>
    <row r="766" spans="1:65" ht="15">
      <c r="B766" s="8" t="s">
        <v>613</v>
      </c>
      <c r="BM766" s="28" t="s">
        <v>66</v>
      </c>
    </row>
    <row r="767" spans="1:65" ht="15">
      <c r="A767" s="25" t="s">
        <v>6</v>
      </c>
      <c r="B767" s="18" t="s">
        <v>111</v>
      </c>
      <c r="C767" s="15" t="s">
        <v>112</v>
      </c>
      <c r="D767" s="16" t="s">
        <v>233</v>
      </c>
      <c r="E767" s="17" t="s">
        <v>233</v>
      </c>
      <c r="F767" s="17" t="s">
        <v>233</v>
      </c>
      <c r="G767" s="17" t="s">
        <v>233</v>
      </c>
      <c r="H767" s="17" t="s">
        <v>233</v>
      </c>
      <c r="I767" s="17" t="s">
        <v>233</v>
      </c>
      <c r="J767" s="17" t="s">
        <v>233</v>
      </c>
      <c r="K767" s="17" t="s">
        <v>233</v>
      </c>
      <c r="L767" s="17" t="s">
        <v>233</v>
      </c>
      <c r="M767" s="17" t="s">
        <v>233</v>
      </c>
      <c r="N767" s="17" t="s">
        <v>233</v>
      </c>
      <c r="O767" s="17" t="s">
        <v>233</v>
      </c>
      <c r="P767" s="17" t="s">
        <v>233</v>
      </c>
      <c r="Q767" s="17" t="s">
        <v>233</v>
      </c>
      <c r="R767" s="17" t="s">
        <v>233</v>
      </c>
      <c r="S767" s="17" t="s">
        <v>233</v>
      </c>
      <c r="T767" s="152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234</v>
      </c>
      <c r="C768" s="9" t="s">
        <v>234</v>
      </c>
      <c r="D768" s="150" t="s">
        <v>291</v>
      </c>
      <c r="E768" s="151" t="s">
        <v>292</v>
      </c>
      <c r="F768" s="151" t="s">
        <v>293</v>
      </c>
      <c r="G768" s="151" t="s">
        <v>279</v>
      </c>
      <c r="H768" s="151" t="s">
        <v>280</v>
      </c>
      <c r="I768" s="151" t="s">
        <v>294</v>
      </c>
      <c r="J768" s="151" t="s">
        <v>303</v>
      </c>
      <c r="K768" s="151" t="s">
        <v>295</v>
      </c>
      <c r="L768" s="151" t="s">
        <v>281</v>
      </c>
      <c r="M768" s="151" t="s">
        <v>282</v>
      </c>
      <c r="N768" s="151" t="s">
        <v>296</v>
      </c>
      <c r="O768" s="151" t="s">
        <v>283</v>
      </c>
      <c r="P768" s="151" t="s">
        <v>297</v>
      </c>
      <c r="Q768" s="151" t="s">
        <v>298</v>
      </c>
      <c r="R768" s="151" t="s">
        <v>284</v>
      </c>
      <c r="S768" s="151" t="s">
        <v>285</v>
      </c>
      <c r="T768" s="152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341</v>
      </c>
      <c r="E769" s="11" t="s">
        <v>341</v>
      </c>
      <c r="F769" s="11" t="s">
        <v>341</v>
      </c>
      <c r="G769" s="11" t="s">
        <v>341</v>
      </c>
      <c r="H769" s="11" t="s">
        <v>342</v>
      </c>
      <c r="I769" s="11" t="s">
        <v>114</v>
      </c>
      <c r="J769" s="11" t="s">
        <v>114</v>
      </c>
      <c r="K769" s="11" t="s">
        <v>342</v>
      </c>
      <c r="L769" s="11" t="s">
        <v>114</v>
      </c>
      <c r="M769" s="11" t="s">
        <v>342</v>
      </c>
      <c r="N769" s="11" t="s">
        <v>342</v>
      </c>
      <c r="O769" s="11" t="s">
        <v>341</v>
      </c>
      <c r="P769" s="11" t="s">
        <v>114</v>
      </c>
      <c r="Q769" s="11" t="s">
        <v>341</v>
      </c>
      <c r="R769" s="11" t="s">
        <v>114</v>
      </c>
      <c r="S769" s="11" t="s">
        <v>342</v>
      </c>
      <c r="T769" s="152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152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8">
        <v>1</v>
      </c>
      <c r="C771" s="14">
        <v>1</v>
      </c>
      <c r="D771" s="207">
        <v>57.45</v>
      </c>
      <c r="E771" s="207">
        <v>54</v>
      </c>
      <c r="F771" s="207">
        <v>54.8</v>
      </c>
      <c r="G771" s="207">
        <v>46.7258</v>
      </c>
      <c r="H771" s="207">
        <v>57.1</v>
      </c>
      <c r="I771" s="207">
        <v>46</v>
      </c>
      <c r="J771" s="208">
        <v>50</v>
      </c>
      <c r="K771" s="208">
        <v>7.7000000000000011</v>
      </c>
      <c r="L771" s="207">
        <v>41</v>
      </c>
      <c r="M771" s="207">
        <v>52.22</v>
      </c>
      <c r="N771" s="207">
        <v>45.2</v>
      </c>
      <c r="O771" s="207">
        <v>45.49</v>
      </c>
      <c r="P771" s="207">
        <v>52.661032558612497</v>
      </c>
      <c r="Q771" s="207">
        <v>43.941040244773902</v>
      </c>
      <c r="R771" s="208">
        <v>60</v>
      </c>
      <c r="S771" s="207">
        <v>51.3</v>
      </c>
      <c r="T771" s="209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  <c r="AH771" s="210"/>
      <c r="AI771" s="210"/>
      <c r="AJ771" s="210"/>
      <c r="AK771" s="210"/>
      <c r="AL771" s="210"/>
      <c r="AM771" s="210"/>
      <c r="AN771" s="210"/>
      <c r="AO771" s="210"/>
      <c r="AP771" s="210"/>
      <c r="AQ771" s="210"/>
      <c r="AR771" s="210"/>
      <c r="AS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F771" s="210"/>
      <c r="BG771" s="210"/>
      <c r="BH771" s="210"/>
      <c r="BI771" s="210"/>
      <c r="BJ771" s="210"/>
      <c r="BK771" s="210"/>
      <c r="BL771" s="210"/>
      <c r="BM771" s="211">
        <v>1</v>
      </c>
    </row>
    <row r="772" spans="1:65">
      <c r="A772" s="30"/>
      <c r="B772" s="19">
        <v>1</v>
      </c>
      <c r="C772" s="9">
        <v>2</v>
      </c>
      <c r="D772" s="212">
        <v>49.7</v>
      </c>
      <c r="E772" s="212">
        <v>53.5</v>
      </c>
      <c r="F772" s="212">
        <v>54.5</v>
      </c>
      <c r="G772" s="212">
        <v>47.346200000000003</v>
      </c>
      <c r="H772" s="212">
        <v>55.3</v>
      </c>
      <c r="I772" s="212">
        <v>47</v>
      </c>
      <c r="J772" s="213">
        <v>50</v>
      </c>
      <c r="K772" s="213">
        <v>10.4</v>
      </c>
      <c r="L772" s="212">
        <v>42</v>
      </c>
      <c r="M772" s="212">
        <v>51.29</v>
      </c>
      <c r="N772" s="212">
        <v>46.2</v>
      </c>
      <c r="O772" s="212">
        <v>41.42</v>
      </c>
      <c r="P772" s="212">
        <v>52.65813510313378</v>
      </c>
      <c r="Q772" s="212">
        <v>44.106392902410711</v>
      </c>
      <c r="R772" s="213">
        <v>60</v>
      </c>
      <c r="S772" s="212">
        <v>50.5</v>
      </c>
      <c r="T772" s="209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1">
        <v>10</v>
      </c>
    </row>
    <row r="773" spans="1:65">
      <c r="A773" s="30"/>
      <c r="B773" s="19">
        <v>1</v>
      </c>
      <c r="C773" s="9">
        <v>3</v>
      </c>
      <c r="D773" s="212">
        <v>49.34</v>
      </c>
      <c r="E773" s="212">
        <v>54.6</v>
      </c>
      <c r="F773" s="212">
        <v>55.3</v>
      </c>
      <c r="G773" s="212">
        <v>46.900300000000001</v>
      </c>
      <c r="H773" s="212">
        <v>55.9</v>
      </c>
      <c r="I773" s="212">
        <v>50</v>
      </c>
      <c r="J773" s="213">
        <v>40</v>
      </c>
      <c r="K773" s="213">
        <v>23.2</v>
      </c>
      <c r="L773" s="212">
        <v>42</v>
      </c>
      <c r="M773" s="212">
        <v>50.06</v>
      </c>
      <c r="N773" s="212">
        <v>46.5</v>
      </c>
      <c r="O773" s="212">
        <v>44.33</v>
      </c>
      <c r="P773" s="212">
        <v>52.135447785149502</v>
      </c>
      <c r="Q773" s="212">
        <v>41.790907666531005</v>
      </c>
      <c r="R773" s="213">
        <v>50</v>
      </c>
      <c r="S773" s="212">
        <v>49.6</v>
      </c>
      <c r="T773" s="209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1">
        <v>16</v>
      </c>
    </row>
    <row r="774" spans="1:65">
      <c r="A774" s="30"/>
      <c r="B774" s="19">
        <v>1</v>
      </c>
      <c r="C774" s="9">
        <v>4</v>
      </c>
      <c r="D774" s="212">
        <v>50.09</v>
      </c>
      <c r="E774" s="212">
        <v>54.3</v>
      </c>
      <c r="F774" s="212">
        <v>53.6</v>
      </c>
      <c r="G774" s="212">
        <v>46.716799999999999</v>
      </c>
      <c r="H774" s="212">
        <v>54.3</v>
      </c>
      <c r="I774" s="212">
        <v>44</v>
      </c>
      <c r="J774" s="213">
        <v>50</v>
      </c>
      <c r="K774" s="213">
        <v>6.4</v>
      </c>
      <c r="L774" s="212">
        <v>41</v>
      </c>
      <c r="M774" s="212">
        <v>52.22</v>
      </c>
      <c r="N774" s="212">
        <v>45.6</v>
      </c>
      <c r="O774" s="212">
        <v>42.97</v>
      </c>
      <c r="P774" s="212">
        <v>52.817461771083316</v>
      </c>
      <c r="Q774" s="212">
        <v>45.539677627650669</v>
      </c>
      <c r="R774" s="213">
        <v>50</v>
      </c>
      <c r="S774" s="212">
        <v>50.5</v>
      </c>
      <c r="T774" s="209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1">
        <v>49.118704787794435</v>
      </c>
    </row>
    <row r="775" spans="1:65">
      <c r="A775" s="30"/>
      <c r="B775" s="19">
        <v>1</v>
      </c>
      <c r="C775" s="9">
        <v>5</v>
      </c>
      <c r="D775" s="212">
        <v>49.1</v>
      </c>
      <c r="E775" s="212">
        <v>54.1</v>
      </c>
      <c r="F775" s="212">
        <v>54.8</v>
      </c>
      <c r="G775" s="212">
        <v>47.203499999999998</v>
      </c>
      <c r="H775" s="212">
        <v>55.7</v>
      </c>
      <c r="I775" s="212">
        <v>47</v>
      </c>
      <c r="J775" s="213">
        <v>40</v>
      </c>
      <c r="K775" s="225">
        <v>38.5</v>
      </c>
      <c r="L775" s="212">
        <v>43</v>
      </c>
      <c r="M775" s="212">
        <v>50.54</v>
      </c>
      <c r="N775" s="212">
        <v>46</v>
      </c>
      <c r="O775" s="212">
        <v>41.8</v>
      </c>
      <c r="P775" s="212">
        <v>52.060256875258951</v>
      </c>
      <c r="Q775" s="212">
        <v>44.960993907370515</v>
      </c>
      <c r="R775" s="213">
        <v>50</v>
      </c>
      <c r="S775" s="212">
        <v>48.4</v>
      </c>
      <c r="T775" s="209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1">
        <v>79</v>
      </c>
    </row>
    <row r="776" spans="1:65">
      <c r="A776" s="30"/>
      <c r="B776" s="19">
        <v>1</v>
      </c>
      <c r="C776" s="9">
        <v>6</v>
      </c>
      <c r="D776" s="212">
        <v>53.92</v>
      </c>
      <c r="E776" s="212">
        <v>53.9</v>
      </c>
      <c r="F776" s="212">
        <v>54.6</v>
      </c>
      <c r="G776" s="212">
        <v>46.851799999999997</v>
      </c>
      <c r="H776" s="212">
        <v>56.9</v>
      </c>
      <c r="I776" s="212">
        <v>48</v>
      </c>
      <c r="J776" s="213">
        <v>40</v>
      </c>
      <c r="K776" s="213">
        <v>7.9</v>
      </c>
      <c r="L776" s="212">
        <v>41</v>
      </c>
      <c r="M776" s="212">
        <v>52.66</v>
      </c>
      <c r="N776" s="212">
        <v>43.4</v>
      </c>
      <c r="O776" s="212">
        <v>39.729999999999997</v>
      </c>
      <c r="P776" s="212">
        <v>52.633679876030456</v>
      </c>
      <c r="Q776" s="212">
        <v>45.379547129960081</v>
      </c>
      <c r="R776" s="213">
        <v>60</v>
      </c>
      <c r="S776" s="212">
        <v>52.1</v>
      </c>
      <c r="T776" s="209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4"/>
    </row>
    <row r="777" spans="1:65">
      <c r="A777" s="30"/>
      <c r="B777" s="20" t="s">
        <v>256</v>
      </c>
      <c r="C777" s="12"/>
      <c r="D777" s="215">
        <v>51.6</v>
      </c>
      <c r="E777" s="215">
        <v>54.066666666666663</v>
      </c>
      <c r="F777" s="215">
        <v>54.6</v>
      </c>
      <c r="G777" s="215">
        <v>46.957400000000007</v>
      </c>
      <c r="H777" s="215">
        <v>55.866666666666667</v>
      </c>
      <c r="I777" s="215">
        <v>47</v>
      </c>
      <c r="J777" s="215">
        <v>45</v>
      </c>
      <c r="K777" s="215">
        <v>15.683333333333332</v>
      </c>
      <c r="L777" s="215">
        <v>41.666666666666664</v>
      </c>
      <c r="M777" s="215">
        <v>51.498333333333335</v>
      </c>
      <c r="N777" s="215">
        <v>45.483333333333327</v>
      </c>
      <c r="O777" s="215">
        <v>42.623333333333328</v>
      </c>
      <c r="P777" s="215">
        <v>52.494335661544746</v>
      </c>
      <c r="Q777" s="215">
        <v>44.286426579782812</v>
      </c>
      <c r="R777" s="215">
        <v>55</v>
      </c>
      <c r="S777" s="215">
        <v>50.400000000000006</v>
      </c>
      <c r="T777" s="209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4"/>
    </row>
    <row r="778" spans="1:65">
      <c r="A778" s="30"/>
      <c r="B778" s="3" t="s">
        <v>257</v>
      </c>
      <c r="C778" s="29"/>
      <c r="D778" s="212">
        <v>49.895000000000003</v>
      </c>
      <c r="E778" s="212">
        <v>54.05</v>
      </c>
      <c r="F778" s="212">
        <v>54.7</v>
      </c>
      <c r="G778" s="212">
        <v>46.876049999999999</v>
      </c>
      <c r="H778" s="212">
        <v>55.8</v>
      </c>
      <c r="I778" s="212">
        <v>47</v>
      </c>
      <c r="J778" s="212">
        <v>45</v>
      </c>
      <c r="K778" s="212">
        <v>9.15</v>
      </c>
      <c r="L778" s="212">
        <v>41.5</v>
      </c>
      <c r="M778" s="212">
        <v>51.754999999999995</v>
      </c>
      <c r="N778" s="212">
        <v>45.8</v>
      </c>
      <c r="O778" s="212">
        <v>42.384999999999998</v>
      </c>
      <c r="P778" s="212">
        <v>52.645907489582115</v>
      </c>
      <c r="Q778" s="212">
        <v>44.533693404890613</v>
      </c>
      <c r="R778" s="212">
        <v>55</v>
      </c>
      <c r="S778" s="212">
        <v>50.5</v>
      </c>
      <c r="T778" s="209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214"/>
    </row>
    <row r="779" spans="1:65">
      <c r="A779" s="30"/>
      <c r="B779" s="3" t="s">
        <v>258</v>
      </c>
      <c r="C779" s="29"/>
      <c r="D779" s="24">
        <v>3.3720201660132458</v>
      </c>
      <c r="E779" s="24">
        <v>0.37237973450050532</v>
      </c>
      <c r="F779" s="24">
        <v>0.56213877290220626</v>
      </c>
      <c r="G779" s="24">
        <v>0.25987279195791257</v>
      </c>
      <c r="H779" s="24">
        <v>1.0385887861259957</v>
      </c>
      <c r="I779" s="24">
        <v>2</v>
      </c>
      <c r="J779" s="24">
        <v>5.4772255750516612</v>
      </c>
      <c r="K779" s="24">
        <v>12.771126288102655</v>
      </c>
      <c r="L779" s="24">
        <v>0.81649658092772603</v>
      </c>
      <c r="M779" s="24">
        <v>1.0413148739294296</v>
      </c>
      <c r="N779" s="24">
        <v>1.1178849076119906</v>
      </c>
      <c r="O779" s="24">
        <v>2.0855662700251631</v>
      </c>
      <c r="P779" s="24">
        <v>0.31485561956550967</v>
      </c>
      <c r="Q779" s="24">
        <v>1.3856341723158416</v>
      </c>
      <c r="R779" s="24">
        <v>5.4772255750516612</v>
      </c>
      <c r="S779" s="24">
        <v>1.2930583900195693</v>
      </c>
      <c r="T779" s="152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86</v>
      </c>
      <c r="C780" s="29"/>
      <c r="D780" s="13">
        <v>6.5349228023512521E-2</v>
      </c>
      <c r="E780" s="13">
        <v>6.8874180240537366E-3</v>
      </c>
      <c r="F780" s="13">
        <v>1.0295581921285829E-2</v>
      </c>
      <c r="G780" s="13">
        <v>5.5342244663868214E-3</v>
      </c>
      <c r="H780" s="13">
        <v>1.8590491398436677E-2</v>
      </c>
      <c r="I780" s="13">
        <v>4.2553191489361701E-2</v>
      </c>
      <c r="J780" s="13">
        <v>0.12171612389003691</v>
      </c>
      <c r="K780" s="13">
        <v>0.81431198436361252</v>
      </c>
      <c r="L780" s="13">
        <v>1.9595917942265426E-2</v>
      </c>
      <c r="M780" s="13">
        <v>2.0220360670496058E-2</v>
      </c>
      <c r="N780" s="13">
        <v>2.45779019628873E-2</v>
      </c>
      <c r="O780" s="13">
        <v>4.8930154141514741E-2</v>
      </c>
      <c r="P780" s="13">
        <v>5.9978970225574319E-3</v>
      </c>
      <c r="Q780" s="13">
        <v>3.1288010330198943E-2</v>
      </c>
      <c r="R780" s="13">
        <v>9.9585919546393842E-2</v>
      </c>
      <c r="S780" s="13">
        <v>2.5655920436896216E-2</v>
      </c>
      <c r="T780" s="152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259</v>
      </c>
      <c r="C781" s="29"/>
      <c r="D781" s="13">
        <v>5.05162997054871E-2</v>
      </c>
      <c r="E781" s="13">
        <v>0.10073477914877249</v>
      </c>
      <c r="F781" s="13">
        <v>0.11159282875813159</v>
      </c>
      <c r="G781" s="13">
        <v>-4.4001664887782121E-2</v>
      </c>
      <c r="H781" s="13">
        <v>0.13738069658035945</v>
      </c>
      <c r="I781" s="13">
        <v>-4.3134378175234689E-2</v>
      </c>
      <c r="J781" s="13">
        <v>-8.385206421033109E-2</v>
      </c>
      <c r="K781" s="13">
        <v>-0.68070547867478581</v>
      </c>
      <c r="L781" s="13">
        <v>-0.15171487426882513</v>
      </c>
      <c r="M781" s="13">
        <v>4.8446483998703105E-2</v>
      </c>
      <c r="N781" s="13">
        <v>-7.4011956751849572E-2</v>
      </c>
      <c r="O781" s="13">
        <v>-0.13223824778203741</v>
      </c>
      <c r="P781" s="13">
        <v>6.872393904387164E-2</v>
      </c>
      <c r="Q781" s="13">
        <v>-9.8379593454027692E-2</v>
      </c>
      <c r="R781" s="13">
        <v>0.11973636596515091</v>
      </c>
      <c r="S781" s="13">
        <v>2.6085688084429348E-2</v>
      </c>
      <c r="T781" s="152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260</v>
      </c>
      <c r="C782" s="47"/>
      <c r="D782" s="45">
        <v>0.48</v>
      </c>
      <c r="E782" s="45">
        <v>0.88</v>
      </c>
      <c r="F782" s="45">
        <v>0.97</v>
      </c>
      <c r="G782" s="45">
        <v>0.28999999999999998</v>
      </c>
      <c r="H782" s="45">
        <v>1.18</v>
      </c>
      <c r="I782" s="45">
        <v>0.28000000000000003</v>
      </c>
      <c r="J782" s="45" t="s">
        <v>270</v>
      </c>
      <c r="K782" s="45">
        <v>5.42</v>
      </c>
      <c r="L782" s="45">
        <v>1.1599999999999999</v>
      </c>
      <c r="M782" s="45">
        <v>0.46</v>
      </c>
      <c r="N782" s="45">
        <v>0.53</v>
      </c>
      <c r="O782" s="45">
        <v>1</v>
      </c>
      <c r="P782" s="45">
        <v>0.62</v>
      </c>
      <c r="Q782" s="45">
        <v>0.73</v>
      </c>
      <c r="R782" s="45" t="s">
        <v>270</v>
      </c>
      <c r="S782" s="45">
        <v>0.28000000000000003</v>
      </c>
      <c r="T782" s="152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 t="s">
        <v>343</v>
      </c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>
      <c r="BM784" s="55"/>
    </row>
    <row r="785" spans="1:65" ht="15">
      <c r="B785" s="8" t="s">
        <v>614</v>
      </c>
      <c r="BM785" s="28" t="s">
        <v>66</v>
      </c>
    </row>
    <row r="786" spans="1:65" ht="15">
      <c r="A786" s="25" t="s">
        <v>9</v>
      </c>
      <c r="B786" s="18" t="s">
        <v>111</v>
      </c>
      <c r="C786" s="15" t="s">
        <v>112</v>
      </c>
      <c r="D786" s="16" t="s">
        <v>233</v>
      </c>
      <c r="E786" s="17" t="s">
        <v>233</v>
      </c>
      <c r="F786" s="17" t="s">
        <v>233</v>
      </c>
      <c r="G786" s="17" t="s">
        <v>233</v>
      </c>
      <c r="H786" s="17" t="s">
        <v>233</v>
      </c>
      <c r="I786" s="17" t="s">
        <v>233</v>
      </c>
      <c r="J786" s="17" t="s">
        <v>233</v>
      </c>
      <c r="K786" s="17" t="s">
        <v>233</v>
      </c>
      <c r="L786" s="17" t="s">
        <v>233</v>
      </c>
      <c r="M786" s="17" t="s">
        <v>233</v>
      </c>
      <c r="N786" s="17" t="s">
        <v>233</v>
      </c>
      <c r="O786" s="17" t="s">
        <v>233</v>
      </c>
      <c r="P786" s="17" t="s">
        <v>233</v>
      </c>
      <c r="Q786" s="17" t="s">
        <v>233</v>
      </c>
      <c r="R786" s="152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234</v>
      </c>
      <c r="C787" s="9" t="s">
        <v>234</v>
      </c>
      <c r="D787" s="150" t="s">
        <v>291</v>
      </c>
      <c r="E787" s="151" t="s">
        <v>293</v>
      </c>
      <c r="F787" s="151" t="s">
        <v>279</v>
      </c>
      <c r="G787" s="151" t="s">
        <v>280</v>
      </c>
      <c r="H787" s="151" t="s">
        <v>294</v>
      </c>
      <c r="I787" s="151" t="s">
        <v>303</v>
      </c>
      <c r="J787" s="151" t="s">
        <v>295</v>
      </c>
      <c r="K787" s="151" t="s">
        <v>281</v>
      </c>
      <c r="L787" s="151" t="s">
        <v>282</v>
      </c>
      <c r="M787" s="151" t="s">
        <v>296</v>
      </c>
      <c r="N787" s="151" t="s">
        <v>297</v>
      </c>
      <c r="O787" s="151" t="s">
        <v>298</v>
      </c>
      <c r="P787" s="151" t="s">
        <v>284</v>
      </c>
      <c r="Q787" s="151" t="s">
        <v>285</v>
      </c>
      <c r="R787" s="15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3</v>
      </c>
    </row>
    <row r="788" spans="1:65">
      <c r="A788" s="30"/>
      <c r="B788" s="19"/>
      <c r="C788" s="9"/>
      <c r="D788" s="10" t="s">
        <v>341</v>
      </c>
      <c r="E788" s="11" t="s">
        <v>114</v>
      </c>
      <c r="F788" s="11" t="s">
        <v>114</v>
      </c>
      <c r="G788" s="11" t="s">
        <v>342</v>
      </c>
      <c r="H788" s="11" t="s">
        <v>114</v>
      </c>
      <c r="I788" s="11" t="s">
        <v>114</v>
      </c>
      <c r="J788" s="11" t="s">
        <v>342</v>
      </c>
      <c r="K788" s="11" t="s">
        <v>114</v>
      </c>
      <c r="L788" s="11" t="s">
        <v>342</v>
      </c>
      <c r="M788" s="11" t="s">
        <v>342</v>
      </c>
      <c r="N788" s="11" t="s">
        <v>114</v>
      </c>
      <c r="O788" s="11" t="s">
        <v>341</v>
      </c>
      <c r="P788" s="11" t="s">
        <v>114</v>
      </c>
      <c r="Q788" s="11" t="s">
        <v>342</v>
      </c>
      <c r="R788" s="152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15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6.5</v>
      </c>
      <c r="E790" s="22">
        <v>6</v>
      </c>
      <c r="F790" s="22">
        <v>6.03</v>
      </c>
      <c r="G790" s="22">
        <v>5.4</v>
      </c>
      <c r="H790" s="22">
        <v>5</v>
      </c>
      <c r="I790" s="22">
        <v>5</v>
      </c>
      <c r="J790" s="22">
        <v>6</v>
      </c>
      <c r="K790" s="22">
        <v>6</v>
      </c>
      <c r="L790" s="22">
        <v>5.9</v>
      </c>
      <c r="M790" s="147">
        <v>11</v>
      </c>
      <c r="N790" s="22">
        <v>6.255432118415305</v>
      </c>
      <c r="O790" s="22">
        <v>6.0658648901446295</v>
      </c>
      <c r="P790" s="22">
        <v>5</v>
      </c>
      <c r="Q790" s="22">
        <v>6.1</v>
      </c>
      <c r="R790" s="15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6.7</v>
      </c>
      <c r="E791" s="11">
        <v>6</v>
      </c>
      <c r="F791" s="11">
        <v>6.02</v>
      </c>
      <c r="G791" s="11">
        <v>5.2</v>
      </c>
      <c r="H791" s="11">
        <v>5</v>
      </c>
      <c r="I791" s="11">
        <v>5</v>
      </c>
      <c r="J791" s="11">
        <v>6</v>
      </c>
      <c r="K791" s="11">
        <v>6</v>
      </c>
      <c r="L791" s="11">
        <v>5.9</v>
      </c>
      <c r="M791" s="148">
        <v>11.1</v>
      </c>
      <c r="N791" s="11">
        <v>6.1233193276157447</v>
      </c>
      <c r="O791" s="11">
        <v>5.9667306204852864</v>
      </c>
      <c r="P791" s="11">
        <v>5</v>
      </c>
      <c r="Q791" s="11">
        <v>5.7</v>
      </c>
      <c r="R791" s="152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11</v>
      </c>
    </row>
    <row r="792" spans="1:65">
      <c r="A792" s="30"/>
      <c r="B792" s="19">
        <v>1</v>
      </c>
      <c r="C792" s="9">
        <v>3</v>
      </c>
      <c r="D792" s="11">
        <v>6.4</v>
      </c>
      <c r="E792" s="11">
        <v>6</v>
      </c>
      <c r="F792" s="11">
        <v>5.99</v>
      </c>
      <c r="G792" s="11">
        <v>5.9</v>
      </c>
      <c r="H792" s="11">
        <v>5</v>
      </c>
      <c r="I792" s="11">
        <v>6</v>
      </c>
      <c r="J792" s="11">
        <v>5</v>
      </c>
      <c r="K792" s="11">
        <v>6</v>
      </c>
      <c r="L792" s="11">
        <v>5.7</v>
      </c>
      <c r="M792" s="148">
        <v>11.1</v>
      </c>
      <c r="N792" s="11">
        <v>6.3075086038977553</v>
      </c>
      <c r="O792" s="11">
        <v>5.8498393190800071</v>
      </c>
      <c r="P792" s="11">
        <v>5</v>
      </c>
      <c r="Q792" s="11">
        <v>5.5</v>
      </c>
      <c r="R792" s="152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6.6</v>
      </c>
      <c r="E793" s="11">
        <v>6</v>
      </c>
      <c r="F793" s="11">
        <v>6.02</v>
      </c>
      <c r="G793" s="11">
        <v>5.3</v>
      </c>
      <c r="H793" s="11">
        <v>5</v>
      </c>
      <c r="I793" s="11">
        <v>5</v>
      </c>
      <c r="J793" s="11">
        <v>6</v>
      </c>
      <c r="K793" s="11">
        <v>6</v>
      </c>
      <c r="L793" s="11">
        <v>6</v>
      </c>
      <c r="M793" s="148">
        <v>11.1</v>
      </c>
      <c r="N793" s="11">
        <v>6.389668615802595</v>
      </c>
      <c r="O793" s="11">
        <v>6.2283011236526367</v>
      </c>
      <c r="P793" s="11">
        <v>5</v>
      </c>
      <c r="Q793" s="11">
        <v>5.6</v>
      </c>
      <c r="R793" s="152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5.753443391424228</v>
      </c>
    </row>
    <row r="794" spans="1:65">
      <c r="A794" s="30"/>
      <c r="B794" s="19">
        <v>1</v>
      </c>
      <c r="C794" s="9">
        <v>5</v>
      </c>
      <c r="D794" s="11">
        <v>6.3</v>
      </c>
      <c r="E794" s="11">
        <v>6</v>
      </c>
      <c r="F794" s="11">
        <v>5.98</v>
      </c>
      <c r="G794" s="11">
        <v>5.2</v>
      </c>
      <c r="H794" s="11">
        <v>5</v>
      </c>
      <c r="I794" s="11">
        <v>5</v>
      </c>
      <c r="J794" s="11">
        <v>6</v>
      </c>
      <c r="K794" s="11">
        <v>6</v>
      </c>
      <c r="L794" s="11">
        <v>5.9</v>
      </c>
      <c r="M794" s="148">
        <v>11</v>
      </c>
      <c r="N794" s="11">
        <v>6.2743785471437148</v>
      </c>
      <c r="O794" s="11">
        <v>6.2047957045580313</v>
      </c>
      <c r="P794" s="11">
        <v>5</v>
      </c>
      <c r="Q794" s="11">
        <v>5.4</v>
      </c>
      <c r="R794" s="15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80</v>
      </c>
    </row>
    <row r="795" spans="1:65">
      <c r="A795" s="30"/>
      <c r="B795" s="19">
        <v>1</v>
      </c>
      <c r="C795" s="9">
        <v>6</v>
      </c>
      <c r="D795" s="11">
        <v>6.3</v>
      </c>
      <c r="E795" s="11">
        <v>6</v>
      </c>
      <c r="F795" s="11">
        <v>6.02</v>
      </c>
      <c r="G795" s="11">
        <v>5.3</v>
      </c>
      <c r="H795" s="11">
        <v>5</v>
      </c>
      <c r="I795" s="11">
        <v>5</v>
      </c>
      <c r="J795" s="11">
        <v>6</v>
      </c>
      <c r="K795" s="11">
        <v>6</v>
      </c>
      <c r="L795" s="11">
        <v>6.2</v>
      </c>
      <c r="M795" s="148">
        <v>11</v>
      </c>
      <c r="N795" s="11">
        <v>6.0641410465015921</v>
      </c>
      <c r="O795" s="11">
        <v>6.2786046137925178</v>
      </c>
      <c r="P795" s="11">
        <v>5</v>
      </c>
      <c r="Q795" s="11">
        <v>5.7</v>
      </c>
      <c r="R795" s="15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256</v>
      </c>
      <c r="C796" s="12"/>
      <c r="D796" s="23">
        <v>6.4666666666666659</v>
      </c>
      <c r="E796" s="23">
        <v>6</v>
      </c>
      <c r="F796" s="23">
        <v>6.0100000000000007</v>
      </c>
      <c r="G796" s="23">
        <v>5.3833333333333329</v>
      </c>
      <c r="H796" s="23">
        <v>5</v>
      </c>
      <c r="I796" s="23">
        <v>5.166666666666667</v>
      </c>
      <c r="J796" s="23">
        <v>5.833333333333333</v>
      </c>
      <c r="K796" s="23">
        <v>6</v>
      </c>
      <c r="L796" s="23">
        <v>5.9333333333333336</v>
      </c>
      <c r="M796" s="23">
        <v>11.050000000000002</v>
      </c>
      <c r="N796" s="23">
        <v>6.2357413765627845</v>
      </c>
      <c r="O796" s="23">
        <v>6.099022711952184</v>
      </c>
      <c r="P796" s="23">
        <v>5</v>
      </c>
      <c r="Q796" s="23">
        <v>5.666666666666667</v>
      </c>
      <c r="R796" s="152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257</v>
      </c>
      <c r="C797" s="29"/>
      <c r="D797" s="11">
        <v>6.45</v>
      </c>
      <c r="E797" s="11">
        <v>6</v>
      </c>
      <c r="F797" s="11">
        <v>6.02</v>
      </c>
      <c r="G797" s="11">
        <v>5.3</v>
      </c>
      <c r="H797" s="11">
        <v>5</v>
      </c>
      <c r="I797" s="11">
        <v>5</v>
      </c>
      <c r="J797" s="11">
        <v>6</v>
      </c>
      <c r="K797" s="11">
        <v>6</v>
      </c>
      <c r="L797" s="11">
        <v>5.9</v>
      </c>
      <c r="M797" s="11">
        <v>11.05</v>
      </c>
      <c r="N797" s="11">
        <v>6.2649053327795095</v>
      </c>
      <c r="O797" s="11">
        <v>6.1353302973513308</v>
      </c>
      <c r="P797" s="11">
        <v>5</v>
      </c>
      <c r="Q797" s="11">
        <v>5.65</v>
      </c>
      <c r="R797" s="152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258</v>
      </c>
      <c r="C798" s="29"/>
      <c r="D798" s="24">
        <v>0.16329931618554525</v>
      </c>
      <c r="E798" s="24">
        <v>0</v>
      </c>
      <c r="F798" s="24">
        <v>1.9999999999999751E-2</v>
      </c>
      <c r="G798" s="24">
        <v>0.26394443859772221</v>
      </c>
      <c r="H798" s="24">
        <v>0</v>
      </c>
      <c r="I798" s="24">
        <v>0.40824829046386302</v>
      </c>
      <c r="J798" s="24">
        <v>0.40824829046386302</v>
      </c>
      <c r="K798" s="24">
        <v>0</v>
      </c>
      <c r="L798" s="24">
        <v>0.16329931618554516</v>
      </c>
      <c r="M798" s="24">
        <v>5.4772255750516419E-2</v>
      </c>
      <c r="N798" s="24">
        <v>0.12067317558687392</v>
      </c>
      <c r="O798" s="24">
        <v>0.1678353330262593</v>
      </c>
      <c r="P798" s="24">
        <v>0</v>
      </c>
      <c r="Q798" s="24">
        <v>0.24221202832779914</v>
      </c>
      <c r="R798" s="205"/>
      <c r="S798" s="206"/>
      <c r="T798" s="206"/>
      <c r="U798" s="206"/>
      <c r="V798" s="206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30"/>
      <c r="B799" s="3" t="s">
        <v>86</v>
      </c>
      <c r="C799" s="29"/>
      <c r="D799" s="13">
        <v>2.5252471575084319E-2</v>
      </c>
      <c r="E799" s="13">
        <v>0</v>
      </c>
      <c r="F799" s="13">
        <v>3.3277870216305737E-3</v>
      </c>
      <c r="G799" s="13">
        <v>4.9029926674499485E-2</v>
      </c>
      <c r="H799" s="13">
        <v>0</v>
      </c>
      <c r="I799" s="13">
        <v>7.901579815429606E-2</v>
      </c>
      <c r="J799" s="13">
        <v>6.9985421222376526E-2</v>
      </c>
      <c r="K799" s="13">
        <v>0</v>
      </c>
      <c r="L799" s="13">
        <v>2.752235666048514E-2</v>
      </c>
      <c r="M799" s="13">
        <v>4.9567652262910772E-3</v>
      </c>
      <c r="N799" s="13">
        <v>1.9351857028649E-2</v>
      </c>
      <c r="O799" s="13">
        <v>2.7518397774999977E-2</v>
      </c>
      <c r="P799" s="13">
        <v>0</v>
      </c>
      <c r="Q799" s="13">
        <v>4.2743299116670436E-2</v>
      </c>
      <c r="R799" s="152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259</v>
      </c>
      <c r="C800" s="29"/>
      <c r="D800" s="13">
        <v>0.1239645941951093</v>
      </c>
      <c r="E800" s="13">
        <v>4.2853747191338609E-2</v>
      </c>
      <c r="F800" s="13">
        <v>4.45918367699909E-2</v>
      </c>
      <c r="G800" s="13">
        <v>-6.432844349221567E-2</v>
      </c>
      <c r="H800" s="13">
        <v>-0.13095521067388449</v>
      </c>
      <c r="I800" s="13">
        <v>-0.10198705102968053</v>
      </c>
      <c r="J800" s="13">
        <v>1.3885587547134648E-2</v>
      </c>
      <c r="K800" s="13">
        <v>4.2853747191338609E-2</v>
      </c>
      <c r="L800" s="13">
        <v>3.1266483333657114E-2</v>
      </c>
      <c r="M800" s="13">
        <v>0.92058898441071579</v>
      </c>
      <c r="N800" s="13">
        <v>8.3827710177429404E-2</v>
      </c>
      <c r="O800" s="13">
        <v>6.0064781560736025E-2</v>
      </c>
      <c r="P800" s="13">
        <v>-0.13095521067388449</v>
      </c>
      <c r="Q800" s="13">
        <v>-1.508257209706898E-2</v>
      </c>
      <c r="R800" s="152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260</v>
      </c>
      <c r="C801" s="47"/>
      <c r="D801" s="45">
        <v>1.18</v>
      </c>
      <c r="E801" s="45">
        <v>0.08</v>
      </c>
      <c r="F801" s="45">
        <v>0.1</v>
      </c>
      <c r="G801" s="45">
        <v>1.38</v>
      </c>
      <c r="H801" s="45">
        <v>2.29</v>
      </c>
      <c r="I801" s="45">
        <v>1.9</v>
      </c>
      <c r="J801" s="45">
        <v>0.32</v>
      </c>
      <c r="K801" s="45">
        <v>0.08</v>
      </c>
      <c r="L801" s="45">
        <v>0.08</v>
      </c>
      <c r="M801" s="45">
        <v>12.05</v>
      </c>
      <c r="N801" s="45">
        <v>0.64</v>
      </c>
      <c r="O801" s="45">
        <v>0.31</v>
      </c>
      <c r="P801" s="45">
        <v>2.29</v>
      </c>
      <c r="Q801" s="45">
        <v>0.71</v>
      </c>
      <c r="R801" s="152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BM802" s="55"/>
    </row>
    <row r="803" spans="1:65" ht="15">
      <c r="B803" s="8" t="s">
        <v>615</v>
      </c>
      <c r="BM803" s="28" t="s">
        <v>66</v>
      </c>
    </row>
    <row r="804" spans="1:65" ht="15">
      <c r="A804" s="25" t="s">
        <v>61</v>
      </c>
      <c r="B804" s="18" t="s">
        <v>111</v>
      </c>
      <c r="C804" s="15" t="s">
        <v>112</v>
      </c>
      <c r="D804" s="16" t="s">
        <v>233</v>
      </c>
      <c r="E804" s="17" t="s">
        <v>233</v>
      </c>
      <c r="F804" s="17" t="s">
        <v>233</v>
      </c>
      <c r="G804" s="17" t="s">
        <v>233</v>
      </c>
      <c r="H804" s="17" t="s">
        <v>233</v>
      </c>
      <c r="I804" s="17" t="s">
        <v>233</v>
      </c>
      <c r="J804" s="17" t="s">
        <v>233</v>
      </c>
      <c r="K804" s="17" t="s">
        <v>233</v>
      </c>
      <c r="L804" s="17" t="s">
        <v>233</v>
      </c>
      <c r="M804" s="17" t="s">
        <v>233</v>
      </c>
      <c r="N804" s="17" t="s">
        <v>233</v>
      </c>
      <c r="O804" s="152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234</v>
      </c>
      <c r="C805" s="9" t="s">
        <v>234</v>
      </c>
      <c r="D805" s="150" t="s">
        <v>291</v>
      </c>
      <c r="E805" s="151" t="s">
        <v>292</v>
      </c>
      <c r="F805" s="151" t="s">
        <v>293</v>
      </c>
      <c r="G805" s="151" t="s">
        <v>280</v>
      </c>
      <c r="H805" s="151" t="s">
        <v>295</v>
      </c>
      <c r="I805" s="151" t="s">
        <v>281</v>
      </c>
      <c r="J805" s="151" t="s">
        <v>282</v>
      </c>
      <c r="K805" s="151" t="s">
        <v>283</v>
      </c>
      <c r="L805" s="151" t="s">
        <v>297</v>
      </c>
      <c r="M805" s="151" t="s">
        <v>298</v>
      </c>
      <c r="N805" s="151" t="s">
        <v>285</v>
      </c>
      <c r="O805" s="152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341</v>
      </c>
      <c r="E806" s="11" t="s">
        <v>341</v>
      </c>
      <c r="F806" s="11" t="s">
        <v>341</v>
      </c>
      <c r="G806" s="11" t="s">
        <v>342</v>
      </c>
      <c r="H806" s="11" t="s">
        <v>342</v>
      </c>
      <c r="I806" s="11" t="s">
        <v>114</v>
      </c>
      <c r="J806" s="11" t="s">
        <v>342</v>
      </c>
      <c r="K806" s="11" t="s">
        <v>341</v>
      </c>
      <c r="L806" s="11" t="s">
        <v>114</v>
      </c>
      <c r="M806" s="11" t="s">
        <v>341</v>
      </c>
      <c r="N806" s="11" t="s">
        <v>342</v>
      </c>
      <c r="O806" s="152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152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0</v>
      </c>
    </row>
    <row r="808" spans="1:65">
      <c r="A808" s="30"/>
      <c r="B808" s="18">
        <v>1</v>
      </c>
      <c r="C808" s="14">
        <v>1</v>
      </c>
      <c r="D808" s="216">
        <v>179</v>
      </c>
      <c r="E808" s="216">
        <v>194</v>
      </c>
      <c r="F808" s="216">
        <v>211</v>
      </c>
      <c r="G808" s="216">
        <v>186</v>
      </c>
      <c r="H808" s="216">
        <v>207</v>
      </c>
      <c r="I808" s="216">
        <v>152</v>
      </c>
      <c r="J808" s="216">
        <v>196.6</v>
      </c>
      <c r="K808" s="216">
        <v>209.84</v>
      </c>
      <c r="L808" s="216">
        <v>190.31897433258032</v>
      </c>
      <c r="M808" s="216">
        <v>176.39980049634275</v>
      </c>
      <c r="N808" s="216">
        <v>192</v>
      </c>
      <c r="O808" s="218"/>
      <c r="P808" s="219"/>
      <c r="Q808" s="219"/>
      <c r="R808" s="219"/>
      <c r="S808" s="219"/>
      <c r="T808" s="219"/>
      <c r="U808" s="219"/>
      <c r="V808" s="219"/>
      <c r="W808" s="219"/>
      <c r="X808" s="219"/>
      <c r="Y808" s="219"/>
      <c r="Z808" s="219"/>
      <c r="AA808" s="219"/>
      <c r="AB808" s="219"/>
      <c r="AC808" s="219"/>
      <c r="AD808" s="219"/>
      <c r="AE808" s="219"/>
      <c r="AF808" s="219"/>
      <c r="AG808" s="219"/>
      <c r="AH808" s="219"/>
      <c r="AI808" s="219"/>
      <c r="AJ808" s="219"/>
      <c r="AK808" s="219"/>
      <c r="AL808" s="219"/>
      <c r="AM808" s="219"/>
      <c r="AN808" s="219"/>
      <c r="AO808" s="219"/>
      <c r="AP808" s="219"/>
      <c r="AQ808" s="219"/>
      <c r="AR808" s="219"/>
      <c r="AS808" s="219"/>
      <c r="AT808" s="219"/>
      <c r="AU808" s="219"/>
      <c r="AV808" s="219"/>
      <c r="AW808" s="219"/>
      <c r="AX808" s="219"/>
      <c r="AY808" s="219"/>
      <c r="AZ808" s="219"/>
      <c r="BA808" s="219"/>
      <c r="BB808" s="219"/>
      <c r="BC808" s="219"/>
      <c r="BD808" s="219"/>
      <c r="BE808" s="219"/>
      <c r="BF808" s="219"/>
      <c r="BG808" s="219"/>
      <c r="BH808" s="219"/>
      <c r="BI808" s="219"/>
      <c r="BJ808" s="219"/>
      <c r="BK808" s="219"/>
      <c r="BL808" s="219"/>
      <c r="BM808" s="220">
        <v>1</v>
      </c>
    </row>
    <row r="809" spans="1:65">
      <c r="A809" s="30"/>
      <c r="B809" s="19">
        <v>1</v>
      </c>
      <c r="C809" s="9">
        <v>2</v>
      </c>
      <c r="D809" s="221">
        <v>185.1</v>
      </c>
      <c r="E809" s="221">
        <v>190</v>
      </c>
      <c r="F809" s="221">
        <v>210</v>
      </c>
      <c r="G809" s="221">
        <v>178</v>
      </c>
      <c r="H809" s="221">
        <v>189</v>
      </c>
      <c r="I809" s="221">
        <v>156</v>
      </c>
      <c r="J809" s="221">
        <v>193.6</v>
      </c>
      <c r="K809" s="221">
        <v>226.35</v>
      </c>
      <c r="L809" s="221">
        <v>191.44717978009803</v>
      </c>
      <c r="M809" s="221">
        <v>177.13072816344038</v>
      </c>
      <c r="N809" s="221">
        <v>172</v>
      </c>
      <c r="O809" s="218"/>
      <c r="P809" s="219"/>
      <c r="Q809" s="219"/>
      <c r="R809" s="219"/>
      <c r="S809" s="219"/>
      <c r="T809" s="219"/>
      <c r="U809" s="219"/>
      <c r="V809" s="219"/>
      <c r="W809" s="219"/>
      <c r="X809" s="219"/>
      <c r="Y809" s="219"/>
      <c r="Z809" s="219"/>
      <c r="AA809" s="219"/>
      <c r="AB809" s="219"/>
      <c r="AC809" s="219"/>
      <c r="AD809" s="219"/>
      <c r="AE809" s="219"/>
      <c r="AF809" s="219"/>
      <c r="AG809" s="219"/>
      <c r="AH809" s="219"/>
      <c r="AI809" s="219"/>
      <c r="AJ809" s="219"/>
      <c r="AK809" s="219"/>
      <c r="AL809" s="219"/>
      <c r="AM809" s="219"/>
      <c r="AN809" s="219"/>
      <c r="AO809" s="219"/>
      <c r="AP809" s="219"/>
      <c r="AQ809" s="219"/>
      <c r="AR809" s="219"/>
      <c r="AS809" s="219"/>
      <c r="AT809" s="219"/>
      <c r="AU809" s="219"/>
      <c r="AV809" s="219"/>
      <c r="AW809" s="219"/>
      <c r="AX809" s="219"/>
      <c r="AY809" s="219"/>
      <c r="AZ809" s="219"/>
      <c r="BA809" s="219"/>
      <c r="BB809" s="219"/>
      <c r="BC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220">
        <v>1</v>
      </c>
    </row>
    <row r="810" spans="1:65">
      <c r="A810" s="30"/>
      <c r="B810" s="19">
        <v>1</v>
      </c>
      <c r="C810" s="9">
        <v>3</v>
      </c>
      <c r="D810" s="221">
        <v>178.6</v>
      </c>
      <c r="E810" s="221">
        <v>193</v>
      </c>
      <c r="F810" s="221">
        <v>205</v>
      </c>
      <c r="G810" s="221">
        <v>208</v>
      </c>
      <c r="H810" s="221">
        <v>195</v>
      </c>
      <c r="I810" s="221">
        <v>157</v>
      </c>
      <c r="J810" s="221">
        <v>191.2</v>
      </c>
      <c r="K810" s="221">
        <v>222.17</v>
      </c>
      <c r="L810" s="221">
        <v>190.03332907801916</v>
      </c>
      <c r="M810" s="221">
        <v>176.27902446718221</v>
      </c>
      <c r="N810" s="221">
        <v>179</v>
      </c>
      <c r="O810" s="218"/>
      <c r="P810" s="219"/>
      <c r="Q810" s="219"/>
      <c r="R810" s="219"/>
      <c r="S810" s="219"/>
      <c r="T810" s="219"/>
      <c r="U810" s="219"/>
      <c r="V810" s="219"/>
      <c r="W810" s="219"/>
      <c r="X810" s="219"/>
      <c r="Y810" s="219"/>
      <c r="Z810" s="219"/>
      <c r="AA810" s="219"/>
      <c r="AB810" s="219"/>
      <c r="AC810" s="219"/>
      <c r="AD810" s="219"/>
      <c r="AE810" s="219"/>
      <c r="AF810" s="219"/>
      <c r="AG810" s="219"/>
      <c r="AH810" s="219"/>
      <c r="AI810" s="219"/>
      <c r="AJ810" s="219"/>
      <c r="AK810" s="219"/>
      <c r="AL810" s="219"/>
      <c r="AM810" s="219"/>
      <c r="AN810" s="219"/>
      <c r="AO810" s="219"/>
      <c r="AP810" s="219"/>
      <c r="AQ810" s="219"/>
      <c r="AR810" s="219"/>
      <c r="AS810" s="219"/>
      <c r="AT810" s="219"/>
      <c r="AU810" s="219"/>
      <c r="AV810" s="219"/>
      <c r="AW810" s="219"/>
      <c r="AX810" s="219"/>
      <c r="AY810" s="219"/>
      <c r="AZ810" s="219"/>
      <c r="BA810" s="219"/>
      <c r="BB810" s="219"/>
      <c r="BC810" s="219"/>
      <c r="BD810" s="219"/>
      <c r="BE810" s="219"/>
      <c r="BF810" s="219"/>
      <c r="BG810" s="219"/>
      <c r="BH810" s="219"/>
      <c r="BI810" s="219"/>
      <c r="BJ810" s="219"/>
      <c r="BK810" s="219"/>
      <c r="BL810" s="219"/>
      <c r="BM810" s="220">
        <v>16</v>
      </c>
    </row>
    <row r="811" spans="1:65">
      <c r="A811" s="30"/>
      <c r="B811" s="19">
        <v>1</v>
      </c>
      <c r="C811" s="9">
        <v>4</v>
      </c>
      <c r="D811" s="221">
        <v>182.9</v>
      </c>
      <c r="E811" s="221">
        <v>197</v>
      </c>
      <c r="F811" s="221">
        <v>200</v>
      </c>
      <c r="G811" s="221">
        <v>175</v>
      </c>
      <c r="H811" s="221">
        <v>207</v>
      </c>
      <c r="I811" s="221">
        <v>156</v>
      </c>
      <c r="J811" s="221">
        <v>201.4</v>
      </c>
      <c r="K811" s="221">
        <v>224.69</v>
      </c>
      <c r="L811" s="221">
        <v>188.9750777658881</v>
      </c>
      <c r="M811" s="221">
        <v>174.44094284447519</v>
      </c>
      <c r="N811" s="221">
        <v>172</v>
      </c>
      <c r="O811" s="218"/>
      <c r="P811" s="219"/>
      <c r="Q811" s="219"/>
      <c r="R811" s="219"/>
      <c r="S811" s="219"/>
      <c r="T811" s="219"/>
      <c r="U811" s="219"/>
      <c r="V811" s="219"/>
      <c r="W811" s="219"/>
      <c r="X811" s="219"/>
      <c r="Y811" s="219"/>
      <c r="Z811" s="219"/>
      <c r="AA811" s="219"/>
      <c r="AB811" s="219"/>
      <c r="AC811" s="219"/>
      <c r="AD811" s="219"/>
      <c r="AE811" s="219"/>
      <c r="AF811" s="219"/>
      <c r="AG811" s="219"/>
      <c r="AH811" s="219"/>
      <c r="AI811" s="219"/>
      <c r="AJ811" s="219"/>
      <c r="AK811" s="219"/>
      <c r="AL811" s="219"/>
      <c r="AM811" s="219"/>
      <c r="AN811" s="219"/>
      <c r="AO811" s="219"/>
      <c r="AP811" s="219"/>
      <c r="AQ811" s="219"/>
      <c r="AR811" s="219"/>
      <c r="AS811" s="219"/>
      <c r="AT811" s="219"/>
      <c r="AU811" s="219"/>
      <c r="AV811" s="219"/>
      <c r="AW811" s="219"/>
      <c r="AX811" s="219"/>
      <c r="AY811" s="219"/>
      <c r="AZ811" s="219"/>
      <c r="BA811" s="219"/>
      <c r="BB811" s="219"/>
      <c r="BC811" s="219"/>
      <c r="BD811" s="219"/>
      <c r="BE811" s="219"/>
      <c r="BF811" s="219"/>
      <c r="BG811" s="219"/>
      <c r="BH811" s="219"/>
      <c r="BI811" s="219"/>
      <c r="BJ811" s="219"/>
      <c r="BK811" s="219"/>
      <c r="BL811" s="219"/>
      <c r="BM811" s="220">
        <v>189.30725786719196</v>
      </c>
    </row>
    <row r="812" spans="1:65">
      <c r="A812" s="30"/>
      <c r="B812" s="19">
        <v>1</v>
      </c>
      <c r="C812" s="9">
        <v>5</v>
      </c>
      <c r="D812" s="221">
        <v>175.1</v>
      </c>
      <c r="E812" s="221">
        <v>201</v>
      </c>
      <c r="F812" s="221">
        <v>202</v>
      </c>
      <c r="G812" s="221">
        <v>180</v>
      </c>
      <c r="H812" s="221">
        <v>181</v>
      </c>
      <c r="I812" s="221">
        <v>153</v>
      </c>
      <c r="J812" s="221">
        <v>198.2</v>
      </c>
      <c r="K812" s="221">
        <v>222.16</v>
      </c>
      <c r="L812" s="221">
        <v>192.69535673718815</v>
      </c>
      <c r="M812" s="221">
        <v>175.14479271036578</v>
      </c>
      <c r="N812" s="221">
        <v>166</v>
      </c>
      <c r="O812" s="218"/>
      <c r="P812" s="219"/>
      <c r="Q812" s="219"/>
      <c r="R812" s="219"/>
      <c r="S812" s="219"/>
      <c r="T812" s="219"/>
      <c r="U812" s="219"/>
      <c r="V812" s="219"/>
      <c r="W812" s="219"/>
      <c r="X812" s="219"/>
      <c r="Y812" s="219"/>
      <c r="Z812" s="219"/>
      <c r="AA812" s="219"/>
      <c r="AB812" s="219"/>
      <c r="AC812" s="219"/>
      <c r="AD812" s="219"/>
      <c r="AE812" s="219"/>
      <c r="AF812" s="219"/>
      <c r="AG812" s="219"/>
      <c r="AH812" s="219"/>
      <c r="AI812" s="219"/>
      <c r="AJ812" s="219"/>
      <c r="AK812" s="219"/>
      <c r="AL812" s="219"/>
      <c r="AM812" s="219"/>
      <c r="AN812" s="219"/>
      <c r="AO812" s="219"/>
      <c r="AP812" s="219"/>
      <c r="AQ812" s="219"/>
      <c r="AR812" s="219"/>
      <c r="AS812" s="219"/>
      <c r="AT812" s="219"/>
      <c r="AU812" s="219"/>
      <c r="AV812" s="219"/>
      <c r="AW812" s="219"/>
      <c r="AX812" s="219"/>
      <c r="AY812" s="219"/>
      <c r="AZ812" s="219"/>
      <c r="BA812" s="219"/>
      <c r="BB812" s="219"/>
      <c r="BC812" s="219"/>
      <c r="BD812" s="219"/>
      <c r="BE812" s="219"/>
      <c r="BF812" s="219"/>
      <c r="BG812" s="219"/>
      <c r="BH812" s="219"/>
      <c r="BI812" s="219"/>
      <c r="BJ812" s="219"/>
      <c r="BK812" s="219"/>
      <c r="BL812" s="219"/>
      <c r="BM812" s="220">
        <v>81</v>
      </c>
    </row>
    <row r="813" spans="1:65">
      <c r="A813" s="30"/>
      <c r="B813" s="19">
        <v>1</v>
      </c>
      <c r="C813" s="9">
        <v>6</v>
      </c>
      <c r="D813" s="221">
        <v>175.2</v>
      </c>
      <c r="E813" s="221">
        <v>190</v>
      </c>
      <c r="F813" s="221">
        <v>204</v>
      </c>
      <c r="G813" s="221">
        <v>188</v>
      </c>
      <c r="H813" s="221">
        <v>205</v>
      </c>
      <c r="I813" s="221">
        <v>155</v>
      </c>
      <c r="J813" s="221">
        <v>204.1</v>
      </c>
      <c r="K813" s="221">
        <v>220.66</v>
      </c>
      <c r="L813" s="221">
        <v>191.77098499467957</v>
      </c>
      <c r="M813" s="221">
        <v>175.77282786441094</v>
      </c>
      <c r="N813" s="221">
        <v>201</v>
      </c>
      <c r="O813" s="218"/>
      <c r="P813" s="219"/>
      <c r="Q813" s="219"/>
      <c r="R813" s="219"/>
      <c r="S813" s="219"/>
      <c r="T813" s="219"/>
      <c r="U813" s="219"/>
      <c r="V813" s="219"/>
      <c r="W813" s="219"/>
      <c r="X813" s="219"/>
      <c r="Y813" s="219"/>
      <c r="Z813" s="219"/>
      <c r="AA813" s="219"/>
      <c r="AB813" s="219"/>
      <c r="AC813" s="219"/>
      <c r="AD813" s="219"/>
      <c r="AE813" s="219"/>
      <c r="AF813" s="219"/>
      <c r="AG813" s="219"/>
      <c r="AH813" s="219"/>
      <c r="AI813" s="219"/>
      <c r="AJ813" s="219"/>
      <c r="AK813" s="219"/>
      <c r="AL813" s="219"/>
      <c r="AM813" s="219"/>
      <c r="AN813" s="219"/>
      <c r="AO813" s="219"/>
      <c r="AP813" s="219"/>
      <c r="AQ813" s="219"/>
      <c r="AR813" s="219"/>
      <c r="AS813" s="219"/>
      <c r="AT813" s="219"/>
      <c r="AU813" s="219"/>
      <c r="AV813" s="219"/>
      <c r="AW813" s="219"/>
      <c r="AX813" s="219"/>
      <c r="AY813" s="219"/>
      <c r="AZ813" s="219"/>
      <c r="BA813" s="219"/>
      <c r="BB813" s="219"/>
      <c r="BC813" s="219"/>
      <c r="BD813" s="219"/>
      <c r="BE813" s="219"/>
      <c r="BF813" s="219"/>
      <c r="BG813" s="219"/>
      <c r="BH813" s="219"/>
      <c r="BI813" s="219"/>
      <c r="BJ813" s="219"/>
      <c r="BK813" s="219"/>
      <c r="BL813" s="219"/>
      <c r="BM813" s="223"/>
    </row>
    <row r="814" spans="1:65">
      <c r="A814" s="30"/>
      <c r="B814" s="20" t="s">
        <v>256</v>
      </c>
      <c r="C814" s="12"/>
      <c r="D814" s="224">
        <v>179.31666666666669</v>
      </c>
      <c r="E814" s="224">
        <v>194.16666666666666</v>
      </c>
      <c r="F814" s="224">
        <v>205.33333333333334</v>
      </c>
      <c r="G814" s="224">
        <v>185.83333333333334</v>
      </c>
      <c r="H814" s="224">
        <v>197.33333333333334</v>
      </c>
      <c r="I814" s="224">
        <v>154.83333333333334</v>
      </c>
      <c r="J814" s="224">
        <v>197.51666666666665</v>
      </c>
      <c r="K814" s="224">
        <v>220.97833333333335</v>
      </c>
      <c r="L814" s="224">
        <v>190.87348378140891</v>
      </c>
      <c r="M814" s="224">
        <v>175.86135275770289</v>
      </c>
      <c r="N814" s="224">
        <v>180.33333333333334</v>
      </c>
      <c r="O814" s="218"/>
      <c r="P814" s="219"/>
      <c r="Q814" s="219"/>
      <c r="R814" s="219"/>
      <c r="S814" s="219"/>
      <c r="T814" s="219"/>
      <c r="U814" s="219"/>
      <c r="V814" s="219"/>
      <c r="W814" s="219"/>
      <c r="X814" s="219"/>
      <c r="Y814" s="219"/>
      <c r="Z814" s="219"/>
      <c r="AA814" s="219"/>
      <c r="AB814" s="219"/>
      <c r="AC814" s="219"/>
      <c r="AD814" s="219"/>
      <c r="AE814" s="219"/>
      <c r="AF814" s="219"/>
      <c r="AG814" s="219"/>
      <c r="AH814" s="219"/>
      <c r="AI814" s="219"/>
      <c r="AJ814" s="219"/>
      <c r="AK814" s="219"/>
      <c r="AL814" s="219"/>
      <c r="AM814" s="219"/>
      <c r="AN814" s="219"/>
      <c r="AO814" s="219"/>
      <c r="AP814" s="219"/>
      <c r="AQ814" s="219"/>
      <c r="AR814" s="219"/>
      <c r="AS814" s="219"/>
      <c r="AT814" s="219"/>
      <c r="AU814" s="219"/>
      <c r="AV814" s="219"/>
      <c r="AW814" s="219"/>
      <c r="AX814" s="219"/>
      <c r="AY814" s="219"/>
      <c r="AZ814" s="219"/>
      <c r="BA814" s="219"/>
      <c r="BB814" s="219"/>
      <c r="BC814" s="219"/>
      <c r="BD814" s="219"/>
      <c r="BE814" s="219"/>
      <c r="BF814" s="219"/>
      <c r="BG814" s="219"/>
      <c r="BH814" s="219"/>
      <c r="BI814" s="219"/>
      <c r="BJ814" s="219"/>
      <c r="BK814" s="219"/>
      <c r="BL814" s="219"/>
      <c r="BM814" s="223"/>
    </row>
    <row r="815" spans="1:65">
      <c r="A815" s="30"/>
      <c r="B815" s="3" t="s">
        <v>257</v>
      </c>
      <c r="C815" s="29"/>
      <c r="D815" s="221">
        <v>178.8</v>
      </c>
      <c r="E815" s="221">
        <v>193.5</v>
      </c>
      <c r="F815" s="221">
        <v>204.5</v>
      </c>
      <c r="G815" s="221">
        <v>183</v>
      </c>
      <c r="H815" s="221">
        <v>200</v>
      </c>
      <c r="I815" s="221">
        <v>155.5</v>
      </c>
      <c r="J815" s="221">
        <v>197.39999999999998</v>
      </c>
      <c r="K815" s="221">
        <v>222.16499999999999</v>
      </c>
      <c r="L815" s="221">
        <v>190.88307705633918</v>
      </c>
      <c r="M815" s="221">
        <v>176.02592616579659</v>
      </c>
      <c r="N815" s="221">
        <v>175.5</v>
      </c>
      <c r="O815" s="218"/>
      <c r="P815" s="219"/>
      <c r="Q815" s="219"/>
      <c r="R815" s="219"/>
      <c r="S815" s="219"/>
      <c r="T815" s="219"/>
      <c r="U815" s="219"/>
      <c r="V815" s="219"/>
      <c r="W815" s="219"/>
      <c r="X815" s="219"/>
      <c r="Y815" s="219"/>
      <c r="Z815" s="219"/>
      <c r="AA815" s="219"/>
      <c r="AB815" s="219"/>
      <c r="AC815" s="219"/>
      <c r="AD815" s="219"/>
      <c r="AE815" s="219"/>
      <c r="AF815" s="219"/>
      <c r="AG815" s="219"/>
      <c r="AH815" s="219"/>
      <c r="AI815" s="219"/>
      <c r="AJ815" s="219"/>
      <c r="AK815" s="219"/>
      <c r="AL815" s="219"/>
      <c r="AM815" s="219"/>
      <c r="AN815" s="219"/>
      <c r="AO815" s="219"/>
      <c r="AP815" s="219"/>
      <c r="AQ815" s="219"/>
      <c r="AR815" s="219"/>
      <c r="AS815" s="219"/>
      <c r="AT815" s="219"/>
      <c r="AU815" s="219"/>
      <c r="AV815" s="219"/>
      <c r="AW815" s="219"/>
      <c r="AX815" s="219"/>
      <c r="AY815" s="219"/>
      <c r="AZ815" s="219"/>
      <c r="BA815" s="219"/>
      <c r="BB815" s="219"/>
      <c r="BC815" s="219"/>
      <c r="BD815" s="219"/>
      <c r="BE815" s="219"/>
      <c r="BF815" s="219"/>
      <c r="BG815" s="219"/>
      <c r="BH815" s="219"/>
      <c r="BI815" s="219"/>
      <c r="BJ815" s="219"/>
      <c r="BK815" s="219"/>
      <c r="BL815" s="219"/>
      <c r="BM815" s="223"/>
    </row>
    <row r="816" spans="1:65">
      <c r="A816" s="30"/>
      <c r="B816" s="3" t="s">
        <v>258</v>
      </c>
      <c r="C816" s="29"/>
      <c r="D816" s="221">
        <v>4.0405032689835423</v>
      </c>
      <c r="E816" s="221">
        <v>4.2622372841814737</v>
      </c>
      <c r="F816" s="221">
        <v>4.3665394383500837</v>
      </c>
      <c r="G816" s="221">
        <v>11.906580813426947</v>
      </c>
      <c r="H816" s="221">
        <v>10.838204033264306</v>
      </c>
      <c r="I816" s="221">
        <v>1.9407902170679516</v>
      </c>
      <c r="J816" s="221">
        <v>4.7951711822068148</v>
      </c>
      <c r="K816" s="221">
        <v>5.8242850777298516</v>
      </c>
      <c r="L816" s="221">
        <v>1.3469330085767193</v>
      </c>
      <c r="M816" s="221">
        <v>0.96068192702940103</v>
      </c>
      <c r="N816" s="221">
        <v>13.485794995722969</v>
      </c>
      <c r="O816" s="218"/>
      <c r="P816" s="219"/>
      <c r="Q816" s="219"/>
      <c r="R816" s="219"/>
      <c r="S816" s="219"/>
      <c r="T816" s="219"/>
      <c r="U816" s="219"/>
      <c r="V816" s="219"/>
      <c r="W816" s="219"/>
      <c r="X816" s="219"/>
      <c r="Y816" s="219"/>
      <c r="Z816" s="219"/>
      <c r="AA816" s="219"/>
      <c r="AB816" s="219"/>
      <c r="AC816" s="219"/>
      <c r="AD816" s="219"/>
      <c r="AE816" s="219"/>
      <c r="AF816" s="219"/>
      <c r="AG816" s="219"/>
      <c r="AH816" s="219"/>
      <c r="AI816" s="219"/>
      <c r="AJ816" s="219"/>
      <c r="AK816" s="219"/>
      <c r="AL816" s="219"/>
      <c r="AM816" s="219"/>
      <c r="AN816" s="219"/>
      <c r="AO816" s="219"/>
      <c r="AP816" s="219"/>
      <c r="AQ816" s="219"/>
      <c r="AR816" s="219"/>
      <c r="AS816" s="219"/>
      <c r="AT816" s="219"/>
      <c r="AU816" s="219"/>
      <c r="AV816" s="219"/>
      <c r="AW816" s="219"/>
      <c r="AX816" s="219"/>
      <c r="AY816" s="219"/>
      <c r="AZ816" s="219"/>
      <c r="BA816" s="219"/>
      <c r="BB816" s="219"/>
      <c r="BC816" s="219"/>
      <c r="BD816" s="219"/>
      <c r="BE816" s="219"/>
      <c r="BF816" s="219"/>
      <c r="BG816" s="219"/>
      <c r="BH816" s="219"/>
      <c r="BI816" s="219"/>
      <c r="BJ816" s="219"/>
      <c r="BK816" s="219"/>
      <c r="BL816" s="219"/>
      <c r="BM816" s="223"/>
    </row>
    <row r="817" spans="1:65">
      <c r="A817" s="30"/>
      <c r="B817" s="3" t="s">
        <v>86</v>
      </c>
      <c r="C817" s="29"/>
      <c r="D817" s="13">
        <v>2.2532781498188725E-2</v>
      </c>
      <c r="E817" s="13">
        <v>2.1951436656728621E-2</v>
      </c>
      <c r="F817" s="13">
        <v>2.1265614147808847E-2</v>
      </c>
      <c r="G817" s="13">
        <v>6.4071286888396126E-2</v>
      </c>
      <c r="H817" s="13">
        <v>5.4923331249650195E-2</v>
      </c>
      <c r="I817" s="13">
        <v>1.2534705384723045E-2</v>
      </c>
      <c r="J817" s="13">
        <v>2.4277299040790557E-2</v>
      </c>
      <c r="K817" s="13">
        <v>2.6356815122432143E-2</v>
      </c>
      <c r="L817" s="13">
        <v>7.0566795444423625E-3</v>
      </c>
      <c r="M817" s="13">
        <v>5.4627234009339345E-3</v>
      </c>
      <c r="N817" s="13">
        <v>7.4782597018796498E-2</v>
      </c>
      <c r="O817" s="152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259</v>
      </c>
      <c r="C818" s="29"/>
      <c r="D818" s="13">
        <v>-5.277447527941137E-2</v>
      </c>
      <c r="E818" s="13">
        <v>2.5669426804987072E-2</v>
      </c>
      <c r="F818" s="13">
        <v>8.4656423883042287E-2</v>
      </c>
      <c r="G818" s="13">
        <v>-1.8350720268188292E-2</v>
      </c>
      <c r="H818" s="13">
        <v>4.2397082692793742E-2</v>
      </c>
      <c r="I818" s="13">
        <v>-0.18210566738040079</v>
      </c>
      <c r="J818" s="13">
        <v>4.3365525928403592E-2</v>
      </c>
      <c r="K818" s="13">
        <v>0.16729984799822173</v>
      </c>
      <c r="L818" s="13">
        <v>8.2734594112379156E-3</v>
      </c>
      <c r="M818" s="13">
        <v>-7.1026886454200411E-2</v>
      </c>
      <c r="N818" s="13">
        <v>-4.7404017336484028E-2</v>
      </c>
      <c r="O818" s="152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260</v>
      </c>
      <c r="C819" s="47"/>
      <c r="D819" s="45">
        <v>0.74</v>
      </c>
      <c r="E819" s="45">
        <v>0.21</v>
      </c>
      <c r="F819" s="45">
        <v>0.93</v>
      </c>
      <c r="G819" s="45">
        <v>0.32</v>
      </c>
      <c r="H819" s="45">
        <v>0.41</v>
      </c>
      <c r="I819" s="45">
        <v>2.31</v>
      </c>
      <c r="J819" s="45">
        <v>0.42</v>
      </c>
      <c r="K819" s="45">
        <v>1.93</v>
      </c>
      <c r="L819" s="45">
        <v>0</v>
      </c>
      <c r="M819" s="45">
        <v>0.96</v>
      </c>
      <c r="N819" s="45">
        <v>0.67</v>
      </c>
      <c r="O819" s="152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BM820" s="55"/>
    </row>
    <row r="821" spans="1:65" ht="15">
      <c r="B821" s="8" t="s">
        <v>616</v>
      </c>
      <c r="BM821" s="28" t="s">
        <v>329</v>
      </c>
    </row>
    <row r="822" spans="1:65" ht="15">
      <c r="A822" s="25" t="s">
        <v>12</v>
      </c>
      <c r="B822" s="18" t="s">
        <v>111</v>
      </c>
      <c r="C822" s="15" t="s">
        <v>112</v>
      </c>
      <c r="D822" s="16" t="s">
        <v>233</v>
      </c>
      <c r="E822" s="17" t="s">
        <v>233</v>
      </c>
      <c r="F822" s="17" t="s">
        <v>233</v>
      </c>
      <c r="G822" s="17" t="s">
        <v>233</v>
      </c>
      <c r="H822" s="17" t="s">
        <v>233</v>
      </c>
      <c r="I822" s="17" t="s">
        <v>233</v>
      </c>
      <c r="J822" s="15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234</v>
      </c>
      <c r="C823" s="9" t="s">
        <v>234</v>
      </c>
      <c r="D823" s="150" t="s">
        <v>291</v>
      </c>
      <c r="E823" s="151" t="s">
        <v>292</v>
      </c>
      <c r="F823" s="151" t="s">
        <v>279</v>
      </c>
      <c r="G823" s="151" t="s">
        <v>295</v>
      </c>
      <c r="H823" s="151" t="s">
        <v>282</v>
      </c>
      <c r="I823" s="151" t="s">
        <v>298</v>
      </c>
      <c r="J823" s="15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341</v>
      </c>
      <c r="E824" s="11" t="s">
        <v>341</v>
      </c>
      <c r="F824" s="11" t="s">
        <v>341</v>
      </c>
      <c r="G824" s="11" t="s">
        <v>342</v>
      </c>
      <c r="H824" s="11" t="s">
        <v>342</v>
      </c>
      <c r="I824" s="11" t="s">
        <v>341</v>
      </c>
      <c r="J824" s="15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15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8">
        <v>1</v>
      </c>
      <c r="C826" s="14">
        <v>1</v>
      </c>
      <c r="D826" s="147">
        <v>1.3</v>
      </c>
      <c r="E826" s="22">
        <v>1.3</v>
      </c>
      <c r="F826" s="22">
        <v>1.5151619999999997</v>
      </c>
      <c r="G826" s="22">
        <v>1.6</v>
      </c>
      <c r="H826" s="22">
        <v>1.6</v>
      </c>
      <c r="I826" s="147">
        <v>1.3037731513813857</v>
      </c>
      <c r="J826" s="15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48">
        <v>1.2</v>
      </c>
      <c r="E827" s="11">
        <v>1.3</v>
      </c>
      <c r="F827" s="11">
        <v>1.5561809999999998</v>
      </c>
      <c r="G827" s="11">
        <v>1.4</v>
      </c>
      <c r="H827" s="11">
        <v>1.5</v>
      </c>
      <c r="I827" s="148">
        <v>1.3019776093917259</v>
      </c>
      <c r="J827" s="15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21</v>
      </c>
    </row>
    <row r="828" spans="1:65">
      <c r="A828" s="30"/>
      <c r="B828" s="19">
        <v>1</v>
      </c>
      <c r="C828" s="9">
        <v>3</v>
      </c>
      <c r="D828" s="148">
        <v>1.3</v>
      </c>
      <c r="E828" s="11">
        <v>1.6</v>
      </c>
      <c r="F828" s="11">
        <v>1.5510959999999998</v>
      </c>
      <c r="G828" s="11">
        <v>1.6</v>
      </c>
      <c r="H828" s="11">
        <v>1.5</v>
      </c>
      <c r="I828" s="148">
        <v>1.3058537117778544</v>
      </c>
      <c r="J828" s="15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48">
        <v>1.2</v>
      </c>
      <c r="E829" s="11">
        <v>1.7</v>
      </c>
      <c r="F829" s="11">
        <v>1.5279259999999999</v>
      </c>
      <c r="G829" s="11">
        <v>1.7</v>
      </c>
      <c r="H829" s="11">
        <v>1.6</v>
      </c>
      <c r="I829" s="148">
        <v>1.3022227097990373</v>
      </c>
      <c r="J829" s="15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1.5417142500000001</v>
      </c>
    </row>
    <row r="830" spans="1:65">
      <c r="A830" s="30"/>
      <c r="B830" s="19">
        <v>1</v>
      </c>
      <c r="C830" s="9">
        <v>5</v>
      </c>
      <c r="D830" s="148">
        <v>1.2</v>
      </c>
      <c r="E830" s="11">
        <v>1.6</v>
      </c>
      <c r="F830" s="11">
        <v>1.5408129999999998</v>
      </c>
      <c r="G830" s="11">
        <v>1.4</v>
      </c>
      <c r="H830" s="11">
        <v>1.6</v>
      </c>
      <c r="I830" s="148">
        <v>1.313847132906599</v>
      </c>
      <c r="J830" s="152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27</v>
      </c>
    </row>
    <row r="831" spans="1:65">
      <c r="A831" s="30"/>
      <c r="B831" s="19">
        <v>1</v>
      </c>
      <c r="C831" s="9">
        <v>6</v>
      </c>
      <c r="D831" s="148">
        <v>1.3</v>
      </c>
      <c r="E831" s="11">
        <v>1.5</v>
      </c>
      <c r="F831" s="11">
        <v>1.5099639999999999</v>
      </c>
      <c r="G831" s="11">
        <v>1.7</v>
      </c>
      <c r="H831" s="11">
        <v>1.6</v>
      </c>
      <c r="I831" s="148">
        <v>1.3179127667262591</v>
      </c>
      <c r="J831" s="15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256</v>
      </c>
      <c r="C832" s="12"/>
      <c r="D832" s="23">
        <v>1.25</v>
      </c>
      <c r="E832" s="23">
        <v>1.5</v>
      </c>
      <c r="F832" s="23">
        <v>1.5335236666666665</v>
      </c>
      <c r="G832" s="23">
        <v>1.5666666666666664</v>
      </c>
      <c r="H832" s="23">
        <v>1.5666666666666664</v>
      </c>
      <c r="I832" s="23">
        <v>1.3075978469971437</v>
      </c>
      <c r="J832" s="15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257</v>
      </c>
      <c r="C833" s="29"/>
      <c r="D833" s="11">
        <v>1.25</v>
      </c>
      <c r="E833" s="11">
        <v>1.55</v>
      </c>
      <c r="F833" s="11">
        <v>1.5343694999999999</v>
      </c>
      <c r="G833" s="11">
        <v>1.6</v>
      </c>
      <c r="H833" s="11">
        <v>1.6</v>
      </c>
      <c r="I833" s="11">
        <v>1.30481343157962</v>
      </c>
      <c r="J833" s="15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258</v>
      </c>
      <c r="C834" s="29"/>
      <c r="D834" s="24">
        <v>5.4772255750516662E-2</v>
      </c>
      <c r="E834" s="24">
        <v>0.16733200530681652</v>
      </c>
      <c r="F834" s="24">
        <v>1.8967438421322657E-2</v>
      </c>
      <c r="G834" s="24">
        <v>0.13662601021279466</v>
      </c>
      <c r="H834" s="24">
        <v>5.1639777949432274E-2</v>
      </c>
      <c r="I834" s="24">
        <v>6.6873106440839833E-3</v>
      </c>
      <c r="J834" s="152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86</v>
      </c>
      <c r="C835" s="29"/>
      <c r="D835" s="13">
        <v>4.3817804600413332E-2</v>
      </c>
      <c r="E835" s="13">
        <v>0.11155467020454435</v>
      </c>
      <c r="F835" s="13">
        <v>1.2368533224238464E-2</v>
      </c>
      <c r="G835" s="13">
        <v>8.7208091625188097E-2</v>
      </c>
      <c r="H835" s="13">
        <v>3.2961560393254645E-2</v>
      </c>
      <c r="I835" s="13">
        <v>5.1141952087495222E-3</v>
      </c>
      <c r="J835" s="152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259</v>
      </c>
      <c r="C836" s="29"/>
      <c r="D836" s="13">
        <v>-0.18921421398290894</v>
      </c>
      <c r="E836" s="13">
        <v>-2.7057056779490773E-2</v>
      </c>
      <c r="F836" s="13">
        <v>-5.3126468366843094E-3</v>
      </c>
      <c r="G836" s="13">
        <v>1.6184851808087153E-2</v>
      </c>
      <c r="H836" s="13">
        <v>1.6184851808087153E-2</v>
      </c>
      <c r="I836" s="13">
        <v>-0.15185460146253194</v>
      </c>
      <c r="J836" s="152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260</v>
      </c>
      <c r="C837" s="47"/>
      <c r="D837" s="45">
        <v>3.6</v>
      </c>
      <c r="E837" s="45">
        <v>0.23</v>
      </c>
      <c r="F837" s="45">
        <v>0.23</v>
      </c>
      <c r="G837" s="45">
        <v>0.67</v>
      </c>
      <c r="H837" s="45">
        <v>0.67</v>
      </c>
      <c r="I837" s="45">
        <v>2.83</v>
      </c>
      <c r="J837" s="152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BM838" s="55"/>
    </row>
    <row r="839" spans="1:65" ht="15">
      <c r="B839" s="8" t="s">
        <v>617</v>
      </c>
      <c r="BM839" s="28" t="s">
        <v>66</v>
      </c>
    </row>
    <row r="840" spans="1:65" ht="15">
      <c r="A840" s="25" t="s">
        <v>15</v>
      </c>
      <c r="B840" s="18" t="s">
        <v>111</v>
      </c>
      <c r="C840" s="15" t="s">
        <v>112</v>
      </c>
      <c r="D840" s="16" t="s">
        <v>233</v>
      </c>
      <c r="E840" s="17" t="s">
        <v>233</v>
      </c>
      <c r="F840" s="17" t="s">
        <v>233</v>
      </c>
      <c r="G840" s="17" t="s">
        <v>233</v>
      </c>
      <c r="H840" s="17" t="s">
        <v>233</v>
      </c>
      <c r="I840" s="17" t="s">
        <v>233</v>
      </c>
      <c r="J840" s="17" t="s">
        <v>233</v>
      </c>
      <c r="K840" s="17" t="s">
        <v>233</v>
      </c>
      <c r="L840" s="17" t="s">
        <v>233</v>
      </c>
      <c r="M840" s="17" t="s">
        <v>233</v>
      </c>
      <c r="N840" s="17" t="s">
        <v>233</v>
      </c>
      <c r="O840" s="17" t="s">
        <v>233</v>
      </c>
      <c r="P840" s="152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234</v>
      </c>
      <c r="C841" s="9" t="s">
        <v>234</v>
      </c>
      <c r="D841" s="150" t="s">
        <v>291</v>
      </c>
      <c r="E841" s="151" t="s">
        <v>292</v>
      </c>
      <c r="F841" s="151" t="s">
        <v>293</v>
      </c>
      <c r="G841" s="151" t="s">
        <v>280</v>
      </c>
      <c r="H841" s="151" t="s">
        <v>295</v>
      </c>
      <c r="I841" s="151" t="s">
        <v>281</v>
      </c>
      <c r="J841" s="151" t="s">
        <v>282</v>
      </c>
      <c r="K841" s="151" t="s">
        <v>296</v>
      </c>
      <c r="L841" s="151" t="s">
        <v>297</v>
      </c>
      <c r="M841" s="151" t="s">
        <v>298</v>
      </c>
      <c r="N841" s="151" t="s">
        <v>285</v>
      </c>
      <c r="O841" s="151" t="s">
        <v>301</v>
      </c>
      <c r="P841" s="152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341</v>
      </c>
      <c r="E842" s="11" t="s">
        <v>341</v>
      </c>
      <c r="F842" s="11" t="s">
        <v>341</v>
      </c>
      <c r="G842" s="11" t="s">
        <v>342</v>
      </c>
      <c r="H842" s="11" t="s">
        <v>342</v>
      </c>
      <c r="I842" s="11" t="s">
        <v>114</v>
      </c>
      <c r="J842" s="11" t="s">
        <v>342</v>
      </c>
      <c r="K842" s="11" t="s">
        <v>342</v>
      </c>
      <c r="L842" s="11" t="s">
        <v>114</v>
      </c>
      <c r="M842" s="11" t="s">
        <v>341</v>
      </c>
      <c r="N842" s="11" t="s">
        <v>342</v>
      </c>
      <c r="O842" s="11" t="s">
        <v>114</v>
      </c>
      <c r="P842" s="152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152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2.1</v>
      </c>
      <c r="E844" s="22">
        <v>2</v>
      </c>
      <c r="F844" s="22">
        <v>2</v>
      </c>
      <c r="G844" s="22">
        <v>1.7</v>
      </c>
      <c r="H844" s="22">
        <v>2</v>
      </c>
      <c r="I844" s="147" t="s">
        <v>96</v>
      </c>
      <c r="J844" s="22">
        <v>1.8</v>
      </c>
      <c r="K844" s="22">
        <v>2.1</v>
      </c>
      <c r="L844" s="22">
        <v>1.9841024967415206</v>
      </c>
      <c r="M844" s="147" t="s">
        <v>353</v>
      </c>
      <c r="N844" s="22">
        <v>2.2999999999999998</v>
      </c>
      <c r="O844" s="147">
        <v>6</v>
      </c>
      <c r="P844" s="152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1.8</v>
      </c>
      <c r="E845" s="11">
        <v>2</v>
      </c>
      <c r="F845" s="11">
        <v>2</v>
      </c>
      <c r="G845" s="11">
        <v>1.7</v>
      </c>
      <c r="H845" s="11">
        <v>2</v>
      </c>
      <c r="I845" s="148" t="s">
        <v>96</v>
      </c>
      <c r="J845" s="11">
        <v>1.8</v>
      </c>
      <c r="K845" s="11">
        <v>2.1</v>
      </c>
      <c r="L845" s="11">
        <v>1.88408267446897</v>
      </c>
      <c r="M845" s="148" t="s">
        <v>353</v>
      </c>
      <c r="N845" s="11">
        <v>2.1</v>
      </c>
      <c r="O845" s="148">
        <v>6</v>
      </c>
      <c r="P845" s="152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25</v>
      </c>
    </row>
    <row r="846" spans="1:65">
      <c r="A846" s="30"/>
      <c r="B846" s="19">
        <v>1</v>
      </c>
      <c r="C846" s="9">
        <v>3</v>
      </c>
      <c r="D846" s="11">
        <v>1.8</v>
      </c>
      <c r="E846" s="11">
        <v>2</v>
      </c>
      <c r="F846" s="11">
        <v>2</v>
      </c>
      <c r="G846" s="11">
        <v>1.8</v>
      </c>
      <c r="H846" s="11">
        <v>2</v>
      </c>
      <c r="I846" s="148" t="s">
        <v>96</v>
      </c>
      <c r="J846" s="11">
        <v>1.7</v>
      </c>
      <c r="K846" s="11">
        <v>2.2000000000000002</v>
      </c>
      <c r="L846" s="11">
        <v>1.8923583416527787</v>
      </c>
      <c r="M846" s="148" t="s">
        <v>353</v>
      </c>
      <c r="N846" s="149">
        <v>2.8</v>
      </c>
      <c r="O846" s="148">
        <v>6</v>
      </c>
      <c r="P846" s="152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1.9</v>
      </c>
      <c r="E847" s="11">
        <v>2</v>
      </c>
      <c r="F847" s="11">
        <v>2</v>
      </c>
      <c r="G847" s="11">
        <v>1.7</v>
      </c>
      <c r="H847" s="11">
        <v>2</v>
      </c>
      <c r="I847" s="148" t="s">
        <v>96</v>
      </c>
      <c r="J847" s="11">
        <v>1.8</v>
      </c>
      <c r="K847" s="11">
        <v>2</v>
      </c>
      <c r="L847" s="11">
        <v>1.9637731460099184</v>
      </c>
      <c r="M847" s="148" t="s">
        <v>353</v>
      </c>
      <c r="N847" s="11">
        <v>2</v>
      </c>
      <c r="O847" s="148">
        <v>8</v>
      </c>
      <c r="P847" s="152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1.9582596157545449</v>
      </c>
    </row>
    <row r="848" spans="1:65">
      <c r="A848" s="30"/>
      <c r="B848" s="19">
        <v>1</v>
      </c>
      <c r="C848" s="9">
        <v>5</v>
      </c>
      <c r="D848" s="11">
        <v>1.8</v>
      </c>
      <c r="E848" s="11">
        <v>2</v>
      </c>
      <c r="F848" s="11">
        <v>2.1</v>
      </c>
      <c r="G848" s="11">
        <v>1.8</v>
      </c>
      <c r="H848" s="11">
        <v>2</v>
      </c>
      <c r="I848" s="148" t="s">
        <v>96</v>
      </c>
      <c r="J848" s="11">
        <v>1.8</v>
      </c>
      <c r="K848" s="11">
        <v>2.2999999999999998</v>
      </c>
      <c r="L848" s="11">
        <v>1.9086569661927373</v>
      </c>
      <c r="M848" s="148" t="s">
        <v>353</v>
      </c>
      <c r="N848" s="11">
        <v>1.9</v>
      </c>
      <c r="O848" s="148">
        <v>6</v>
      </c>
      <c r="P848" s="152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82</v>
      </c>
    </row>
    <row r="849" spans="1:65">
      <c r="A849" s="30"/>
      <c r="B849" s="19">
        <v>1</v>
      </c>
      <c r="C849" s="9">
        <v>6</v>
      </c>
      <c r="D849" s="11">
        <v>2</v>
      </c>
      <c r="E849" s="11">
        <v>2</v>
      </c>
      <c r="F849" s="11">
        <v>2</v>
      </c>
      <c r="G849" s="11">
        <v>1.8</v>
      </c>
      <c r="H849" s="11">
        <v>2</v>
      </c>
      <c r="I849" s="148" t="s">
        <v>96</v>
      </c>
      <c r="J849" s="11">
        <v>1.8</v>
      </c>
      <c r="K849" s="11">
        <v>2</v>
      </c>
      <c r="L849" s="11">
        <v>1.9930456256794817</v>
      </c>
      <c r="M849" s="148" t="s">
        <v>353</v>
      </c>
      <c r="N849" s="11">
        <v>2.2999999999999998</v>
      </c>
      <c r="O849" s="11"/>
      <c r="P849" s="152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256</v>
      </c>
      <c r="C850" s="12"/>
      <c r="D850" s="23">
        <v>1.9000000000000001</v>
      </c>
      <c r="E850" s="23">
        <v>2</v>
      </c>
      <c r="F850" s="23">
        <v>2.0166666666666666</v>
      </c>
      <c r="G850" s="23">
        <v>1.7500000000000002</v>
      </c>
      <c r="H850" s="23">
        <v>2</v>
      </c>
      <c r="I850" s="23" t="s">
        <v>675</v>
      </c>
      <c r="J850" s="23">
        <v>1.7833333333333334</v>
      </c>
      <c r="K850" s="23">
        <v>2.1166666666666667</v>
      </c>
      <c r="L850" s="23">
        <v>1.9376698751242347</v>
      </c>
      <c r="M850" s="23" t="s">
        <v>675</v>
      </c>
      <c r="N850" s="23">
        <v>2.2333333333333329</v>
      </c>
      <c r="O850" s="23">
        <v>6.4</v>
      </c>
      <c r="P850" s="152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257</v>
      </c>
      <c r="C851" s="29"/>
      <c r="D851" s="11">
        <v>1.85</v>
      </c>
      <c r="E851" s="11">
        <v>2</v>
      </c>
      <c r="F851" s="11">
        <v>2</v>
      </c>
      <c r="G851" s="11">
        <v>1.75</v>
      </c>
      <c r="H851" s="11">
        <v>2</v>
      </c>
      <c r="I851" s="11" t="s">
        <v>675</v>
      </c>
      <c r="J851" s="11">
        <v>1.8</v>
      </c>
      <c r="K851" s="11">
        <v>2.1</v>
      </c>
      <c r="L851" s="11">
        <v>1.9362150561013278</v>
      </c>
      <c r="M851" s="11" t="s">
        <v>675</v>
      </c>
      <c r="N851" s="11">
        <v>2.2000000000000002</v>
      </c>
      <c r="O851" s="11">
        <v>6</v>
      </c>
      <c r="P851" s="152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258</v>
      </c>
      <c r="C852" s="29"/>
      <c r="D852" s="24">
        <v>0.12649110640673519</v>
      </c>
      <c r="E852" s="24">
        <v>0</v>
      </c>
      <c r="F852" s="24">
        <v>4.0824829046386339E-2</v>
      </c>
      <c r="G852" s="24">
        <v>5.4772255750516655E-2</v>
      </c>
      <c r="H852" s="24">
        <v>0</v>
      </c>
      <c r="I852" s="24" t="s">
        <v>675</v>
      </c>
      <c r="J852" s="24">
        <v>4.0824829046386339E-2</v>
      </c>
      <c r="K852" s="24">
        <v>0.11690451944500117</v>
      </c>
      <c r="L852" s="24">
        <v>4.8312141072430655E-2</v>
      </c>
      <c r="M852" s="24" t="s">
        <v>675</v>
      </c>
      <c r="N852" s="24">
        <v>0.32041639575194508</v>
      </c>
      <c r="O852" s="24">
        <v>0.8944271909999143</v>
      </c>
      <c r="P852" s="205"/>
      <c r="Q852" s="206"/>
      <c r="R852" s="206"/>
      <c r="S852" s="206"/>
      <c r="T852" s="206"/>
      <c r="U852" s="206"/>
      <c r="V852" s="206"/>
      <c r="W852" s="206"/>
      <c r="X852" s="206"/>
      <c r="Y852" s="206"/>
      <c r="Z852" s="206"/>
      <c r="AA852" s="206"/>
      <c r="AB852" s="206"/>
      <c r="AC852" s="206"/>
      <c r="AD852" s="206"/>
      <c r="AE852" s="206"/>
      <c r="AF852" s="206"/>
      <c r="AG852" s="206"/>
      <c r="AH852" s="206"/>
      <c r="AI852" s="206"/>
      <c r="AJ852" s="206"/>
      <c r="AK852" s="206"/>
      <c r="AL852" s="206"/>
      <c r="AM852" s="206"/>
      <c r="AN852" s="206"/>
      <c r="AO852" s="206"/>
      <c r="AP852" s="206"/>
      <c r="AQ852" s="206"/>
      <c r="AR852" s="206"/>
      <c r="AS852" s="206"/>
      <c r="AT852" s="206"/>
      <c r="AU852" s="206"/>
      <c r="AV852" s="206"/>
      <c r="AW852" s="206"/>
      <c r="AX852" s="206"/>
      <c r="AY852" s="206"/>
      <c r="AZ852" s="206"/>
      <c r="BA852" s="206"/>
      <c r="BB852" s="206"/>
      <c r="BC852" s="206"/>
      <c r="BD852" s="206"/>
      <c r="BE852" s="206"/>
      <c r="BF852" s="206"/>
      <c r="BG852" s="206"/>
      <c r="BH852" s="206"/>
      <c r="BI852" s="206"/>
      <c r="BJ852" s="206"/>
      <c r="BK852" s="206"/>
      <c r="BL852" s="206"/>
      <c r="BM852" s="56"/>
    </row>
    <row r="853" spans="1:65">
      <c r="A853" s="30"/>
      <c r="B853" s="3" t="s">
        <v>86</v>
      </c>
      <c r="C853" s="29"/>
      <c r="D853" s="13">
        <v>6.6574266529860621E-2</v>
      </c>
      <c r="E853" s="13">
        <v>0</v>
      </c>
      <c r="F853" s="13">
        <v>2.0243716882505623E-2</v>
      </c>
      <c r="G853" s="13">
        <v>3.1298431857438087E-2</v>
      </c>
      <c r="H853" s="13">
        <v>0</v>
      </c>
      <c r="I853" s="13" t="s">
        <v>675</v>
      </c>
      <c r="J853" s="13">
        <v>2.2892427502646542E-2</v>
      </c>
      <c r="K853" s="13">
        <v>5.5230481627559606E-2</v>
      </c>
      <c r="L853" s="13">
        <v>2.4933112545465513E-2</v>
      </c>
      <c r="M853" s="13" t="s">
        <v>675</v>
      </c>
      <c r="N853" s="13">
        <v>0.14347002794863215</v>
      </c>
      <c r="O853" s="13">
        <v>0.13975424859373661</v>
      </c>
      <c r="P853" s="152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259</v>
      </c>
      <c r="C854" s="29"/>
      <c r="D854" s="13">
        <v>-2.9750710930172786E-2</v>
      </c>
      <c r="E854" s="13">
        <v>2.1315041126133805E-2</v>
      </c>
      <c r="F854" s="13">
        <v>2.9825999802184811E-2</v>
      </c>
      <c r="G854" s="13">
        <v>-0.10634933901463284</v>
      </c>
      <c r="H854" s="13">
        <v>2.1315041126133805E-2</v>
      </c>
      <c r="I854" s="13" t="s">
        <v>675</v>
      </c>
      <c r="J854" s="13">
        <v>-8.9327421662530604E-2</v>
      </c>
      <c r="K854" s="13">
        <v>8.0891751858491734E-2</v>
      </c>
      <c r="L854" s="13">
        <v>-1.0514305899310794E-2</v>
      </c>
      <c r="M854" s="13" t="s">
        <v>675</v>
      </c>
      <c r="N854" s="13">
        <v>0.14046846259084922</v>
      </c>
      <c r="O854" s="13">
        <v>2.2682081316036284</v>
      </c>
      <c r="P854" s="152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260</v>
      </c>
      <c r="C855" s="47"/>
      <c r="D855" s="45">
        <v>0.4</v>
      </c>
      <c r="E855" s="45">
        <v>0</v>
      </c>
      <c r="F855" s="45">
        <v>7.0000000000000007E-2</v>
      </c>
      <c r="G855" s="45">
        <v>1.01</v>
      </c>
      <c r="H855" s="45">
        <v>0</v>
      </c>
      <c r="I855" s="45">
        <v>12.14</v>
      </c>
      <c r="J855" s="45">
        <v>0.88</v>
      </c>
      <c r="K855" s="45">
        <v>0.47</v>
      </c>
      <c r="L855" s="45">
        <v>0.25</v>
      </c>
      <c r="M855" s="45">
        <v>3.03</v>
      </c>
      <c r="N855" s="45">
        <v>0.94</v>
      </c>
      <c r="O855" s="45">
        <v>17.8</v>
      </c>
      <c r="P855" s="152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BM856" s="55"/>
    </row>
    <row r="857" spans="1:65" ht="15">
      <c r="B857" s="8" t="s">
        <v>618</v>
      </c>
      <c r="BM857" s="28" t="s">
        <v>66</v>
      </c>
    </row>
    <row r="858" spans="1:65" ht="15">
      <c r="A858" s="25" t="s">
        <v>18</v>
      </c>
      <c r="B858" s="18" t="s">
        <v>111</v>
      </c>
      <c r="C858" s="15" t="s">
        <v>112</v>
      </c>
      <c r="D858" s="16" t="s">
        <v>233</v>
      </c>
      <c r="E858" s="17" t="s">
        <v>233</v>
      </c>
      <c r="F858" s="17" t="s">
        <v>233</v>
      </c>
      <c r="G858" s="17" t="s">
        <v>233</v>
      </c>
      <c r="H858" s="17" t="s">
        <v>233</v>
      </c>
      <c r="I858" s="17" t="s">
        <v>233</v>
      </c>
      <c r="J858" s="17" t="s">
        <v>233</v>
      </c>
      <c r="K858" s="17" t="s">
        <v>233</v>
      </c>
      <c r="L858" s="17" t="s">
        <v>233</v>
      </c>
      <c r="M858" s="17" t="s">
        <v>233</v>
      </c>
      <c r="N858" s="17" t="s">
        <v>233</v>
      </c>
      <c r="O858" s="17" t="s">
        <v>233</v>
      </c>
      <c r="P858" s="17" t="s">
        <v>233</v>
      </c>
      <c r="Q858" s="17" t="s">
        <v>233</v>
      </c>
      <c r="R858" s="17" t="s">
        <v>233</v>
      </c>
      <c r="S858" s="152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234</v>
      </c>
      <c r="C859" s="9" t="s">
        <v>234</v>
      </c>
      <c r="D859" s="150" t="s">
        <v>291</v>
      </c>
      <c r="E859" s="151" t="s">
        <v>292</v>
      </c>
      <c r="F859" s="151" t="s">
        <v>293</v>
      </c>
      <c r="G859" s="151" t="s">
        <v>279</v>
      </c>
      <c r="H859" s="151" t="s">
        <v>280</v>
      </c>
      <c r="I859" s="151" t="s">
        <v>294</v>
      </c>
      <c r="J859" s="151" t="s">
        <v>303</v>
      </c>
      <c r="K859" s="151" t="s">
        <v>295</v>
      </c>
      <c r="L859" s="151" t="s">
        <v>281</v>
      </c>
      <c r="M859" s="151" t="s">
        <v>282</v>
      </c>
      <c r="N859" s="151" t="s">
        <v>296</v>
      </c>
      <c r="O859" s="151" t="s">
        <v>297</v>
      </c>
      <c r="P859" s="151" t="s">
        <v>298</v>
      </c>
      <c r="Q859" s="151" t="s">
        <v>284</v>
      </c>
      <c r="R859" s="151" t="s">
        <v>285</v>
      </c>
      <c r="S859" s="152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341</v>
      </c>
      <c r="E860" s="11" t="s">
        <v>341</v>
      </c>
      <c r="F860" s="11" t="s">
        <v>341</v>
      </c>
      <c r="G860" s="11" t="s">
        <v>114</v>
      </c>
      <c r="H860" s="11" t="s">
        <v>342</v>
      </c>
      <c r="I860" s="11" t="s">
        <v>114</v>
      </c>
      <c r="J860" s="11" t="s">
        <v>114</v>
      </c>
      <c r="K860" s="11" t="s">
        <v>342</v>
      </c>
      <c r="L860" s="11" t="s">
        <v>114</v>
      </c>
      <c r="M860" s="11" t="s">
        <v>342</v>
      </c>
      <c r="N860" s="11" t="s">
        <v>342</v>
      </c>
      <c r="O860" s="11" t="s">
        <v>114</v>
      </c>
      <c r="P860" s="11" t="s">
        <v>341</v>
      </c>
      <c r="Q860" s="11" t="s">
        <v>114</v>
      </c>
      <c r="R860" s="11" t="s">
        <v>342</v>
      </c>
      <c r="S860" s="152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152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8">
        <v>1</v>
      </c>
      <c r="C862" s="14">
        <v>1</v>
      </c>
      <c r="D862" s="216">
        <v>164</v>
      </c>
      <c r="E862" s="216">
        <v>166.7</v>
      </c>
      <c r="F862" s="216">
        <v>154</v>
      </c>
      <c r="G862" s="216">
        <v>166.18779999999998</v>
      </c>
      <c r="H862" s="216">
        <v>158.5</v>
      </c>
      <c r="I862" s="216">
        <v>159</v>
      </c>
      <c r="J862" s="226">
        <v>200</v>
      </c>
      <c r="K862" s="216">
        <v>147</v>
      </c>
      <c r="L862" s="216">
        <v>158</v>
      </c>
      <c r="M862" s="216">
        <v>157</v>
      </c>
      <c r="N862" s="216">
        <v>170</v>
      </c>
      <c r="O862" s="216">
        <v>157.42304934162419</v>
      </c>
      <c r="P862" s="216">
        <v>153.38694452112225</v>
      </c>
      <c r="Q862" s="226">
        <v>200</v>
      </c>
      <c r="R862" s="216">
        <v>161.5</v>
      </c>
      <c r="S862" s="218"/>
      <c r="T862" s="219"/>
      <c r="U862" s="219"/>
      <c r="V862" s="219"/>
      <c r="W862" s="219"/>
      <c r="X862" s="219"/>
      <c r="Y862" s="219"/>
      <c r="Z862" s="219"/>
      <c r="AA862" s="219"/>
      <c r="AB862" s="219"/>
      <c r="AC862" s="219"/>
      <c r="AD862" s="219"/>
      <c r="AE862" s="219"/>
      <c r="AF862" s="219"/>
      <c r="AG862" s="219"/>
      <c r="AH862" s="219"/>
      <c r="AI862" s="219"/>
      <c r="AJ862" s="219"/>
      <c r="AK862" s="219"/>
      <c r="AL862" s="219"/>
      <c r="AM862" s="219"/>
      <c r="AN862" s="219"/>
      <c r="AO862" s="219"/>
      <c r="AP862" s="219"/>
      <c r="AQ862" s="219"/>
      <c r="AR862" s="219"/>
      <c r="AS862" s="219"/>
      <c r="AT862" s="219"/>
      <c r="AU862" s="219"/>
      <c r="AV862" s="219"/>
      <c r="AW862" s="219"/>
      <c r="AX862" s="219"/>
      <c r="AY862" s="219"/>
      <c r="AZ862" s="219"/>
      <c r="BA862" s="219"/>
      <c r="BB862" s="219"/>
      <c r="BC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20">
        <v>1</v>
      </c>
    </row>
    <row r="863" spans="1:65">
      <c r="A863" s="30"/>
      <c r="B863" s="19">
        <v>1</v>
      </c>
      <c r="C863" s="9">
        <v>2</v>
      </c>
      <c r="D863" s="221">
        <v>167</v>
      </c>
      <c r="E863" s="221">
        <v>166.4</v>
      </c>
      <c r="F863" s="221">
        <v>156</v>
      </c>
      <c r="G863" s="221">
        <v>165.20930000000001</v>
      </c>
      <c r="H863" s="221">
        <v>160.5</v>
      </c>
      <c r="I863" s="221">
        <v>156</v>
      </c>
      <c r="J863" s="227">
        <v>200</v>
      </c>
      <c r="K863" s="221">
        <v>144</v>
      </c>
      <c r="L863" s="221">
        <v>159</v>
      </c>
      <c r="M863" s="221">
        <v>155</v>
      </c>
      <c r="N863" s="221">
        <v>168</v>
      </c>
      <c r="O863" s="221">
        <v>156.22153364025499</v>
      </c>
      <c r="P863" s="221">
        <v>150.05029109622814</v>
      </c>
      <c r="Q863" s="227">
        <v>200</v>
      </c>
      <c r="R863" s="221">
        <v>154</v>
      </c>
      <c r="S863" s="218"/>
      <c r="T863" s="219"/>
      <c r="U863" s="219"/>
      <c r="V863" s="219"/>
      <c r="W863" s="219"/>
      <c r="X863" s="219"/>
      <c r="Y863" s="219"/>
      <c r="Z863" s="219"/>
      <c r="AA863" s="219"/>
      <c r="AB863" s="219"/>
      <c r="AC863" s="219"/>
      <c r="AD863" s="219"/>
      <c r="AE863" s="219"/>
      <c r="AF863" s="219"/>
      <c r="AG863" s="219"/>
      <c r="AH863" s="219"/>
      <c r="AI863" s="219"/>
      <c r="AJ863" s="219"/>
      <c r="AK863" s="219"/>
      <c r="AL863" s="219"/>
      <c r="AM863" s="219"/>
      <c r="AN863" s="219"/>
      <c r="AO863" s="219"/>
      <c r="AP863" s="219"/>
      <c r="AQ863" s="219"/>
      <c r="AR863" s="219"/>
      <c r="AS863" s="219"/>
      <c r="AT863" s="219"/>
      <c r="AU863" s="219"/>
      <c r="AV863" s="219"/>
      <c r="AW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20">
        <v>2</v>
      </c>
    </row>
    <row r="864" spans="1:65">
      <c r="A864" s="30"/>
      <c r="B864" s="19">
        <v>1</v>
      </c>
      <c r="C864" s="9">
        <v>3</v>
      </c>
      <c r="D864" s="221">
        <v>158</v>
      </c>
      <c r="E864" s="221">
        <v>166.9</v>
      </c>
      <c r="F864" s="221">
        <v>154</v>
      </c>
      <c r="G864" s="221">
        <v>166.4556</v>
      </c>
      <c r="H864" s="221">
        <v>166.5</v>
      </c>
      <c r="I864" s="221">
        <v>161</v>
      </c>
      <c r="J864" s="227">
        <v>200</v>
      </c>
      <c r="K864" s="221">
        <v>155</v>
      </c>
      <c r="L864" s="221">
        <v>159</v>
      </c>
      <c r="M864" s="222">
        <v>149</v>
      </c>
      <c r="N864" s="221">
        <v>170</v>
      </c>
      <c r="O864" s="221">
        <v>158.05177277572423</v>
      </c>
      <c r="P864" s="221">
        <v>150.10997373737558</v>
      </c>
      <c r="Q864" s="227">
        <v>200</v>
      </c>
      <c r="R864" s="221">
        <v>161</v>
      </c>
      <c r="S864" s="218"/>
      <c r="T864" s="219"/>
      <c r="U864" s="219"/>
      <c r="V864" s="219"/>
      <c r="W864" s="219"/>
      <c r="X864" s="219"/>
      <c r="Y864" s="219"/>
      <c r="Z864" s="219"/>
      <c r="AA864" s="219"/>
      <c r="AB864" s="219"/>
      <c r="AC864" s="219"/>
      <c r="AD864" s="219"/>
      <c r="AE864" s="219"/>
      <c r="AF864" s="219"/>
      <c r="AG864" s="219"/>
      <c r="AH864" s="219"/>
      <c r="AI864" s="219"/>
      <c r="AJ864" s="219"/>
      <c r="AK864" s="219"/>
      <c r="AL864" s="219"/>
      <c r="AM864" s="219"/>
      <c r="AN864" s="219"/>
      <c r="AO864" s="219"/>
      <c r="AP864" s="219"/>
      <c r="AQ864" s="219"/>
      <c r="AR864" s="219"/>
      <c r="AS864" s="219"/>
      <c r="AT864" s="219"/>
      <c r="AU864" s="219"/>
      <c r="AV864" s="219"/>
      <c r="AW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20">
        <v>16</v>
      </c>
    </row>
    <row r="865" spans="1:65">
      <c r="A865" s="30"/>
      <c r="B865" s="19">
        <v>1</v>
      </c>
      <c r="C865" s="9">
        <v>4</v>
      </c>
      <c r="D865" s="221">
        <v>167</v>
      </c>
      <c r="E865" s="221">
        <v>166.6</v>
      </c>
      <c r="F865" s="221">
        <v>152</v>
      </c>
      <c r="G865" s="221">
        <v>165.88910000000001</v>
      </c>
      <c r="H865" s="221">
        <v>155</v>
      </c>
      <c r="I865" s="221">
        <v>157</v>
      </c>
      <c r="J865" s="227">
        <v>200</v>
      </c>
      <c r="K865" s="221">
        <v>154</v>
      </c>
      <c r="L865" s="221">
        <v>160</v>
      </c>
      <c r="M865" s="221">
        <v>159</v>
      </c>
      <c r="N865" s="221">
        <v>170</v>
      </c>
      <c r="O865" s="221">
        <v>158.22851827129401</v>
      </c>
      <c r="P865" s="221">
        <v>155.38580744798583</v>
      </c>
      <c r="Q865" s="227">
        <v>200</v>
      </c>
      <c r="R865" s="221">
        <v>157.5</v>
      </c>
      <c r="S865" s="218"/>
      <c r="T865" s="219"/>
      <c r="U865" s="219"/>
      <c r="V865" s="219"/>
      <c r="W865" s="219"/>
      <c r="X865" s="219"/>
      <c r="Y865" s="219"/>
      <c r="Z865" s="219"/>
      <c r="AA865" s="219"/>
      <c r="AB865" s="219"/>
      <c r="AC865" s="219"/>
      <c r="AD865" s="219"/>
      <c r="AE865" s="219"/>
      <c r="AF865" s="219"/>
      <c r="AG865" s="219"/>
      <c r="AH865" s="219"/>
      <c r="AI865" s="219"/>
      <c r="AJ865" s="219"/>
      <c r="AK865" s="219"/>
      <c r="AL865" s="219"/>
      <c r="AM865" s="219"/>
      <c r="AN865" s="219"/>
      <c r="AO865" s="219"/>
      <c r="AP865" s="219"/>
      <c r="AQ865" s="219"/>
      <c r="AR865" s="219"/>
      <c r="AS865" s="219"/>
      <c r="AT865" s="219"/>
      <c r="AU865" s="219"/>
      <c r="AV865" s="219"/>
      <c r="AW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20">
        <v>159.40652482580248</v>
      </c>
    </row>
    <row r="866" spans="1:65">
      <c r="A866" s="30"/>
      <c r="B866" s="19">
        <v>1</v>
      </c>
      <c r="C866" s="9">
        <v>5</v>
      </c>
      <c r="D866" s="221">
        <v>160</v>
      </c>
      <c r="E866" s="221">
        <v>165</v>
      </c>
      <c r="F866" s="221">
        <v>157</v>
      </c>
      <c r="G866" s="221">
        <v>165.63159999999999</v>
      </c>
      <c r="H866" s="221">
        <v>158</v>
      </c>
      <c r="I866" s="221">
        <v>157</v>
      </c>
      <c r="J866" s="227">
        <v>200</v>
      </c>
      <c r="K866" s="222">
        <v>140</v>
      </c>
      <c r="L866" s="221">
        <v>157</v>
      </c>
      <c r="M866" s="221">
        <v>157</v>
      </c>
      <c r="N866" s="221">
        <v>168</v>
      </c>
      <c r="O866" s="221">
        <v>156.41324373034601</v>
      </c>
      <c r="P866" s="221">
        <v>155.53679462419325</v>
      </c>
      <c r="Q866" s="227">
        <v>100</v>
      </c>
      <c r="R866" s="221">
        <v>163.5</v>
      </c>
      <c r="S866" s="218"/>
      <c r="T866" s="219"/>
      <c r="U866" s="219"/>
      <c r="V866" s="219"/>
      <c r="W866" s="219"/>
      <c r="X866" s="219"/>
      <c r="Y866" s="219"/>
      <c r="Z866" s="219"/>
      <c r="AA866" s="219"/>
      <c r="AB866" s="219"/>
      <c r="AC866" s="219"/>
      <c r="AD866" s="219"/>
      <c r="AE866" s="219"/>
      <c r="AF866" s="219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20">
        <v>83</v>
      </c>
    </row>
    <row r="867" spans="1:65">
      <c r="A867" s="30"/>
      <c r="B867" s="19">
        <v>1</v>
      </c>
      <c r="C867" s="9">
        <v>6</v>
      </c>
      <c r="D867" s="221">
        <v>159</v>
      </c>
      <c r="E867" s="221">
        <v>166.3</v>
      </c>
      <c r="F867" s="221">
        <v>156</v>
      </c>
      <c r="G867" s="221">
        <v>166.6925</v>
      </c>
      <c r="H867" s="221">
        <v>161</v>
      </c>
      <c r="I867" s="221">
        <v>160</v>
      </c>
      <c r="J867" s="227">
        <v>200</v>
      </c>
      <c r="K867" s="221">
        <v>149</v>
      </c>
      <c r="L867" s="221">
        <v>158</v>
      </c>
      <c r="M867" s="221">
        <v>159</v>
      </c>
      <c r="N867" s="221">
        <v>168</v>
      </c>
      <c r="O867" s="221">
        <v>155.73604257134471</v>
      </c>
      <c r="P867" s="221">
        <v>154.99906465509787</v>
      </c>
      <c r="Q867" s="227">
        <v>200</v>
      </c>
      <c r="R867" s="221">
        <v>159</v>
      </c>
      <c r="S867" s="218"/>
      <c r="T867" s="219"/>
      <c r="U867" s="219"/>
      <c r="V867" s="219"/>
      <c r="W867" s="219"/>
      <c r="X867" s="219"/>
      <c r="Y867" s="219"/>
      <c r="Z867" s="219"/>
      <c r="AA867" s="219"/>
      <c r="AB867" s="219"/>
      <c r="AC867" s="219"/>
      <c r="AD867" s="219"/>
      <c r="AE867" s="219"/>
      <c r="AF867" s="219"/>
      <c r="AG867" s="219"/>
      <c r="AH867" s="219"/>
      <c r="AI867" s="219"/>
      <c r="AJ867" s="219"/>
      <c r="AK867" s="219"/>
      <c r="AL867" s="219"/>
      <c r="AM867" s="219"/>
      <c r="AN867" s="219"/>
      <c r="AO867" s="219"/>
      <c r="AP867" s="219"/>
      <c r="AQ867" s="219"/>
      <c r="AR867" s="219"/>
      <c r="AS867" s="219"/>
      <c r="AT867" s="219"/>
      <c r="AU867" s="219"/>
      <c r="AV867" s="219"/>
      <c r="AW867" s="219"/>
      <c r="AX867" s="219"/>
      <c r="AY867" s="219"/>
      <c r="AZ867" s="219"/>
      <c r="BA867" s="219"/>
      <c r="BB867" s="219"/>
      <c r="BC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223"/>
    </row>
    <row r="868" spans="1:65">
      <c r="A868" s="30"/>
      <c r="B868" s="20" t="s">
        <v>256</v>
      </c>
      <c r="C868" s="12"/>
      <c r="D868" s="224">
        <v>162.5</v>
      </c>
      <c r="E868" s="224">
        <v>166.31666666666669</v>
      </c>
      <c r="F868" s="224">
        <v>154.83333333333334</v>
      </c>
      <c r="G868" s="224">
        <v>166.01098333333331</v>
      </c>
      <c r="H868" s="224">
        <v>159.91666666666666</v>
      </c>
      <c r="I868" s="224">
        <v>158.33333333333334</v>
      </c>
      <c r="J868" s="224">
        <v>200</v>
      </c>
      <c r="K868" s="224">
        <v>148.16666666666666</v>
      </c>
      <c r="L868" s="224">
        <v>158.5</v>
      </c>
      <c r="M868" s="224">
        <v>156</v>
      </c>
      <c r="N868" s="224">
        <v>169</v>
      </c>
      <c r="O868" s="224">
        <v>157.01236005509801</v>
      </c>
      <c r="P868" s="224">
        <v>153.24481268033381</v>
      </c>
      <c r="Q868" s="224">
        <v>183.33333333333334</v>
      </c>
      <c r="R868" s="224">
        <v>159.41666666666666</v>
      </c>
      <c r="S868" s="218"/>
      <c r="T868" s="219"/>
      <c r="U868" s="219"/>
      <c r="V868" s="219"/>
      <c r="W868" s="219"/>
      <c r="X868" s="219"/>
      <c r="Y868" s="219"/>
      <c r="Z868" s="219"/>
      <c r="AA868" s="219"/>
      <c r="AB868" s="219"/>
      <c r="AC868" s="219"/>
      <c r="AD868" s="219"/>
      <c r="AE868" s="219"/>
      <c r="AF868" s="219"/>
      <c r="AG868" s="219"/>
      <c r="AH868" s="219"/>
      <c r="AI868" s="219"/>
      <c r="AJ868" s="219"/>
      <c r="AK868" s="219"/>
      <c r="AL868" s="219"/>
      <c r="AM868" s="219"/>
      <c r="AN868" s="219"/>
      <c r="AO868" s="219"/>
      <c r="AP868" s="219"/>
      <c r="AQ868" s="219"/>
      <c r="AR868" s="219"/>
      <c r="AS868" s="219"/>
      <c r="AT868" s="219"/>
      <c r="AU868" s="219"/>
      <c r="AV868" s="219"/>
      <c r="AW868" s="219"/>
      <c r="AX868" s="219"/>
      <c r="AY868" s="219"/>
      <c r="AZ868" s="219"/>
      <c r="BA868" s="219"/>
      <c r="BB868" s="219"/>
      <c r="BC868" s="219"/>
      <c r="BD868" s="219"/>
      <c r="BE868" s="219"/>
      <c r="BF868" s="219"/>
      <c r="BG868" s="219"/>
      <c r="BH868" s="219"/>
      <c r="BI868" s="219"/>
      <c r="BJ868" s="219"/>
      <c r="BK868" s="219"/>
      <c r="BL868" s="219"/>
      <c r="BM868" s="223"/>
    </row>
    <row r="869" spans="1:65">
      <c r="A869" s="30"/>
      <c r="B869" s="3" t="s">
        <v>257</v>
      </c>
      <c r="C869" s="29"/>
      <c r="D869" s="221">
        <v>162</v>
      </c>
      <c r="E869" s="221">
        <v>166.5</v>
      </c>
      <c r="F869" s="221">
        <v>155</v>
      </c>
      <c r="G869" s="221">
        <v>166.03845000000001</v>
      </c>
      <c r="H869" s="221">
        <v>159.5</v>
      </c>
      <c r="I869" s="221">
        <v>158</v>
      </c>
      <c r="J869" s="221">
        <v>200</v>
      </c>
      <c r="K869" s="221">
        <v>148</v>
      </c>
      <c r="L869" s="221">
        <v>158.5</v>
      </c>
      <c r="M869" s="221">
        <v>157</v>
      </c>
      <c r="N869" s="221">
        <v>169</v>
      </c>
      <c r="O869" s="221">
        <v>156.9181465359851</v>
      </c>
      <c r="P869" s="221">
        <v>154.19300458811006</v>
      </c>
      <c r="Q869" s="221">
        <v>200</v>
      </c>
      <c r="R869" s="221">
        <v>160</v>
      </c>
      <c r="S869" s="218"/>
      <c r="T869" s="219"/>
      <c r="U869" s="219"/>
      <c r="V869" s="219"/>
      <c r="W869" s="219"/>
      <c r="X869" s="219"/>
      <c r="Y869" s="219"/>
      <c r="Z869" s="219"/>
      <c r="AA869" s="219"/>
      <c r="AB869" s="219"/>
      <c r="AC869" s="219"/>
      <c r="AD869" s="219"/>
      <c r="AE869" s="219"/>
      <c r="AF869" s="219"/>
      <c r="AG869" s="219"/>
      <c r="AH869" s="219"/>
      <c r="AI869" s="219"/>
      <c r="AJ869" s="219"/>
      <c r="AK869" s="219"/>
      <c r="AL869" s="219"/>
      <c r="AM869" s="219"/>
      <c r="AN869" s="219"/>
      <c r="AO869" s="219"/>
      <c r="AP869" s="219"/>
      <c r="AQ869" s="219"/>
      <c r="AR869" s="219"/>
      <c r="AS869" s="219"/>
      <c r="AT869" s="219"/>
      <c r="AU869" s="219"/>
      <c r="AV869" s="219"/>
      <c r="AW869" s="219"/>
      <c r="AX869" s="219"/>
      <c r="AY869" s="219"/>
      <c r="AZ869" s="219"/>
      <c r="BA869" s="219"/>
      <c r="BB869" s="219"/>
      <c r="BC869" s="219"/>
      <c r="BD869" s="219"/>
      <c r="BE869" s="219"/>
      <c r="BF869" s="219"/>
      <c r="BG869" s="219"/>
      <c r="BH869" s="219"/>
      <c r="BI869" s="219"/>
      <c r="BJ869" s="219"/>
      <c r="BK869" s="219"/>
      <c r="BL869" s="219"/>
      <c r="BM869" s="223"/>
    </row>
    <row r="870" spans="1:65">
      <c r="A870" s="30"/>
      <c r="B870" s="3" t="s">
        <v>258</v>
      </c>
      <c r="C870" s="29"/>
      <c r="D870" s="221">
        <v>4.0373258476372698</v>
      </c>
      <c r="E870" s="221">
        <v>0.67946057035464957</v>
      </c>
      <c r="F870" s="221">
        <v>1.8348478592697179</v>
      </c>
      <c r="G870" s="221">
        <v>0.54678999777488724</v>
      </c>
      <c r="H870" s="221">
        <v>3.8654452093732576</v>
      </c>
      <c r="I870" s="221">
        <v>1.9663841605003503</v>
      </c>
      <c r="J870" s="221">
        <v>0</v>
      </c>
      <c r="K870" s="221">
        <v>5.7763887219149872</v>
      </c>
      <c r="L870" s="221">
        <v>1.0488088481701516</v>
      </c>
      <c r="M870" s="221">
        <v>3.7416573867739413</v>
      </c>
      <c r="N870" s="221">
        <v>1.0954451150103321</v>
      </c>
      <c r="O870" s="221">
        <v>1.0335780966158461</v>
      </c>
      <c r="P870" s="221">
        <v>2.5677548413672588</v>
      </c>
      <c r="Q870" s="221">
        <v>40.824829046386327</v>
      </c>
      <c r="R870" s="221">
        <v>3.3677391031175001</v>
      </c>
      <c r="S870" s="218"/>
      <c r="T870" s="219"/>
      <c r="U870" s="219"/>
      <c r="V870" s="219"/>
      <c r="W870" s="219"/>
      <c r="X870" s="219"/>
      <c r="Y870" s="219"/>
      <c r="Z870" s="219"/>
      <c r="AA870" s="219"/>
      <c r="AB870" s="219"/>
      <c r="AC870" s="219"/>
      <c r="AD870" s="219"/>
      <c r="AE870" s="219"/>
      <c r="AF870" s="219"/>
      <c r="AG870" s="219"/>
      <c r="AH870" s="219"/>
      <c r="AI870" s="219"/>
      <c r="AJ870" s="219"/>
      <c r="AK870" s="219"/>
      <c r="AL870" s="219"/>
      <c r="AM870" s="219"/>
      <c r="AN870" s="219"/>
      <c r="AO870" s="219"/>
      <c r="AP870" s="219"/>
      <c r="AQ870" s="219"/>
      <c r="AR870" s="219"/>
      <c r="AS870" s="219"/>
      <c r="AT870" s="219"/>
      <c r="AU870" s="219"/>
      <c r="AV870" s="219"/>
      <c r="AW870" s="219"/>
      <c r="AX870" s="219"/>
      <c r="AY870" s="219"/>
      <c r="AZ870" s="219"/>
      <c r="BA870" s="219"/>
      <c r="BB870" s="219"/>
      <c r="BC870" s="219"/>
      <c r="BD870" s="219"/>
      <c r="BE870" s="219"/>
      <c r="BF870" s="219"/>
      <c r="BG870" s="219"/>
      <c r="BH870" s="219"/>
      <c r="BI870" s="219"/>
      <c r="BJ870" s="219"/>
      <c r="BK870" s="219"/>
      <c r="BL870" s="219"/>
      <c r="BM870" s="223"/>
    </row>
    <row r="871" spans="1:65">
      <c r="A871" s="30"/>
      <c r="B871" s="3" t="s">
        <v>86</v>
      </c>
      <c r="C871" s="29"/>
      <c r="D871" s="13">
        <v>2.4845082139306276E-2</v>
      </c>
      <c r="E871" s="13">
        <v>4.0853426416754155E-3</v>
      </c>
      <c r="F871" s="13">
        <v>1.1850470565789351E-2</v>
      </c>
      <c r="G871" s="13">
        <v>3.2936977228608306E-3</v>
      </c>
      <c r="H871" s="13">
        <v>2.4171621945012555E-2</v>
      </c>
      <c r="I871" s="13">
        <v>1.2419268382107475E-2</v>
      </c>
      <c r="J871" s="13">
        <v>0</v>
      </c>
      <c r="K871" s="13">
        <v>3.8985750654094403E-2</v>
      </c>
      <c r="L871" s="13">
        <v>6.6170905247328179E-3</v>
      </c>
      <c r="M871" s="13">
        <v>2.3984983248550907E-2</v>
      </c>
      <c r="N871" s="13">
        <v>6.4819237574575868E-3</v>
      </c>
      <c r="O871" s="13">
        <v>6.5827817393047773E-3</v>
      </c>
      <c r="P871" s="13">
        <v>1.6755900551906795E-2</v>
      </c>
      <c r="Q871" s="13">
        <v>0.22268088570756178</v>
      </c>
      <c r="R871" s="13">
        <v>2.1125389042033458E-2</v>
      </c>
      <c r="S871" s="152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259</v>
      </c>
      <c r="C872" s="29"/>
      <c r="D872" s="13">
        <v>1.9406201707101056E-2</v>
      </c>
      <c r="E872" s="13">
        <v>4.3349178136939726E-2</v>
      </c>
      <c r="F872" s="13">
        <v>-2.8688860117028869E-2</v>
      </c>
      <c r="G872" s="13">
        <v>4.1431544378425667E-2</v>
      </c>
      <c r="H872" s="13">
        <v>3.2002569620137589E-3</v>
      </c>
      <c r="I872" s="13">
        <v>-6.7324188494912729E-3</v>
      </c>
      <c r="J872" s="13">
        <v>0.25465378671643202</v>
      </c>
      <c r="K872" s="13">
        <v>-7.0510653007576751E-2</v>
      </c>
      <c r="L872" s="13">
        <v>-5.686874027227673E-3</v>
      </c>
      <c r="M872" s="13">
        <v>-2.1370046361183115E-2</v>
      </c>
      <c r="N872" s="13">
        <v>6.0182449775385116E-2</v>
      </c>
      <c r="O872" s="13">
        <v>-1.5019239477937152E-2</v>
      </c>
      <c r="P872" s="13">
        <v>-3.8654077379844498E-2</v>
      </c>
      <c r="Q872" s="13">
        <v>0.1500993044900627</v>
      </c>
      <c r="R872" s="13">
        <v>6.3622495222626085E-5</v>
      </c>
      <c r="S872" s="152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260</v>
      </c>
      <c r="C873" s="47"/>
      <c r="D873" s="45">
        <v>0.74</v>
      </c>
      <c r="E873" s="45">
        <v>1.44</v>
      </c>
      <c r="F873" s="45">
        <v>0.67</v>
      </c>
      <c r="G873" s="45">
        <v>1.38</v>
      </c>
      <c r="H873" s="45">
        <v>0.26</v>
      </c>
      <c r="I873" s="45">
        <v>0.03</v>
      </c>
      <c r="J873" s="45" t="s">
        <v>270</v>
      </c>
      <c r="K873" s="45">
        <v>1.9</v>
      </c>
      <c r="L873" s="45">
        <v>0</v>
      </c>
      <c r="M873" s="45">
        <v>0.46</v>
      </c>
      <c r="N873" s="45">
        <v>1.93</v>
      </c>
      <c r="O873" s="45">
        <v>0.27</v>
      </c>
      <c r="P873" s="45">
        <v>0.97</v>
      </c>
      <c r="Q873" s="45" t="s">
        <v>270</v>
      </c>
      <c r="R873" s="45">
        <v>0.17</v>
      </c>
      <c r="S873" s="152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 t="s">
        <v>354</v>
      </c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BM874" s="55"/>
    </row>
    <row r="875" spans="1:65">
      <c r="BM875" s="55"/>
    </row>
    <row r="876" spans="1:65" ht="15">
      <c r="B876" s="8" t="s">
        <v>619</v>
      </c>
      <c r="BM876" s="28" t="s">
        <v>66</v>
      </c>
    </row>
    <row r="877" spans="1:65" ht="15">
      <c r="A877" s="25" t="s">
        <v>21</v>
      </c>
      <c r="B877" s="18" t="s">
        <v>111</v>
      </c>
      <c r="C877" s="15" t="s">
        <v>112</v>
      </c>
      <c r="D877" s="16" t="s">
        <v>233</v>
      </c>
      <c r="E877" s="17" t="s">
        <v>233</v>
      </c>
      <c r="F877" s="17" t="s">
        <v>233</v>
      </c>
      <c r="G877" s="17" t="s">
        <v>233</v>
      </c>
      <c r="H877" s="17" t="s">
        <v>233</v>
      </c>
      <c r="I877" s="17" t="s">
        <v>233</v>
      </c>
      <c r="J877" s="17" t="s">
        <v>233</v>
      </c>
      <c r="K877" s="17" t="s">
        <v>233</v>
      </c>
      <c r="L877" s="17" t="s">
        <v>233</v>
      </c>
      <c r="M877" s="17" t="s">
        <v>233</v>
      </c>
      <c r="N877" s="17" t="s">
        <v>233</v>
      </c>
      <c r="O877" s="17" t="s">
        <v>233</v>
      </c>
      <c r="P877" s="152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234</v>
      </c>
      <c r="C878" s="9" t="s">
        <v>234</v>
      </c>
      <c r="D878" s="150" t="s">
        <v>291</v>
      </c>
      <c r="E878" s="151" t="s">
        <v>292</v>
      </c>
      <c r="F878" s="151" t="s">
        <v>293</v>
      </c>
      <c r="G878" s="151" t="s">
        <v>279</v>
      </c>
      <c r="H878" s="151" t="s">
        <v>280</v>
      </c>
      <c r="I878" s="151" t="s">
        <v>295</v>
      </c>
      <c r="J878" s="151" t="s">
        <v>281</v>
      </c>
      <c r="K878" s="151" t="s">
        <v>282</v>
      </c>
      <c r="L878" s="151" t="s">
        <v>296</v>
      </c>
      <c r="M878" s="151" t="s">
        <v>297</v>
      </c>
      <c r="N878" s="151" t="s">
        <v>298</v>
      </c>
      <c r="O878" s="151" t="s">
        <v>285</v>
      </c>
      <c r="P878" s="152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341</v>
      </c>
      <c r="E879" s="11" t="s">
        <v>341</v>
      </c>
      <c r="F879" s="11" t="s">
        <v>341</v>
      </c>
      <c r="G879" s="11" t="s">
        <v>341</v>
      </c>
      <c r="H879" s="11" t="s">
        <v>342</v>
      </c>
      <c r="I879" s="11" t="s">
        <v>342</v>
      </c>
      <c r="J879" s="11" t="s">
        <v>114</v>
      </c>
      <c r="K879" s="11" t="s">
        <v>342</v>
      </c>
      <c r="L879" s="11" t="s">
        <v>342</v>
      </c>
      <c r="M879" s="11" t="s">
        <v>114</v>
      </c>
      <c r="N879" s="11" t="s">
        <v>341</v>
      </c>
      <c r="O879" s="11" t="s">
        <v>342</v>
      </c>
      <c r="P879" s="152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9"/>
      <c r="C880" s="9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152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</v>
      </c>
    </row>
    <row r="881" spans="1:65">
      <c r="A881" s="30"/>
      <c r="B881" s="18">
        <v>1</v>
      </c>
      <c r="C881" s="14">
        <v>1</v>
      </c>
      <c r="D881" s="229">
        <v>0.1</v>
      </c>
      <c r="E881" s="234">
        <v>0.2</v>
      </c>
      <c r="F881" s="228">
        <v>0.1</v>
      </c>
      <c r="G881" s="228">
        <v>0.12764</v>
      </c>
      <c r="H881" s="228">
        <v>0.09</v>
      </c>
      <c r="I881" s="229" t="s">
        <v>107</v>
      </c>
      <c r="J881" s="229">
        <v>9</v>
      </c>
      <c r="K881" s="229" t="s">
        <v>107</v>
      </c>
      <c r="L881" s="229">
        <v>0.2</v>
      </c>
      <c r="M881" s="228">
        <v>8.5164806168208304E-2</v>
      </c>
      <c r="N881" s="228">
        <v>9.6114376948742114E-2</v>
      </c>
      <c r="O881" s="228">
        <v>0.09</v>
      </c>
      <c r="P881" s="205"/>
      <c r="Q881" s="206"/>
      <c r="R881" s="206"/>
      <c r="S881" s="206"/>
      <c r="T881" s="206"/>
      <c r="U881" s="206"/>
      <c r="V881" s="206"/>
      <c r="W881" s="206"/>
      <c r="X881" s="206"/>
      <c r="Y881" s="206"/>
      <c r="Z881" s="206"/>
      <c r="AA881" s="206"/>
      <c r="AB881" s="206"/>
      <c r="AC881" s="206"/>
      <c r="AD881" s="206"/>
      <c r="AE881" s="206"/>
      <c r="AF881" s="206"/>
      <c r="AG881" s="206"/>
      <c r="AH881" s="206"/>
      <c r="AI881" s="206"/>
      <c r="AJ881" s="206"/>
      <c r="AK881" s="206"/>
      <c r="AL881" s="206"/>
      <c r="AM881" s="206"/>
      <c r="AN881" s="206"/>
      <c r="AO881" s="206"/>
      <c r="AP881" s="206"/>
      <c r="AQ881" s="206"/>
      <c r="AR881" s="206"/>
      <c r="AS881" s="206"/>
      <c r="AT881" s="206"/>
      <c r="AU881" s="206"/>
      <c r="AV881" s="206"/>
      <c r="AW881" s="206"/>
      <c r="AX881" s="206"/>
      <c r="AY881" s="206"/>
      <c r="AZ881" s="206"/>
      <c r="BA881" s="206"/>
      <c r="BB881" s="206"/>
      <c r="BC881" s="206"/>
      <c r="BD881" s="206"/>
      <c r="BE881" s="206"/>
      <c r="BF881" s="206"/>
      <c r="BG881" s="206"/>
      <c r="BH881" s="206"/>
      <c r="BI881" s="206"/>
      <c r="BJ881" s="206"/>
      <c r="BK881" s="206"/>
      <c r="BL881" s="206"/>
      <c r="BM881" s="230">
        <v>1</v>
      </c>
    </row>
    <row r="882" spans="1:65">
      <c r="A882" s="30"/>
      <c r="B882" s="19">
        <v>1</v>
      </c>
      <c r="C882" s="9">
        <v>2</v>
      </c>
      <c r="D882" s="231">
        <v>0.2</v>
      </c>
      <c r="E882" s="24">
        <v>0.1</v>
      </c>
      <c r="F882" s="24">
        <v>0.1</v>
      </c>
      <c r="G882" s="24">
        <v>0.11744</v>
      </c>
      <c r="H882" s="24">
        <v>0.09</v>
      </c>
      <c r="I882" s="24">
        <v>0.1</v>
      </c>
      <c r="J882" s="231">
        <v>9</v>
      </c>
      <c r="K882" s="231" t="s">
        <v>107</v>
      </c>
      <c r="L882" s="231">
        <v>0.2</v>
      </c>
      <c r="M882" s="24">
        <v>8.6434181632792512E-2</v>
      </c>
      <c r="N882" s="24">
        <v>0.10062638382075456</v>
      </c>
      <c r="O882" s="24">
        <v>0.09</v>
      </c>
      <c r="P882" s="205"/>
      <c r="Q882" s="206"/>
      <c r="R882" s="206"/>
      <c r="S882" s="206"/>
      <c r="T882" s="206"/>
      <c r="U882" s="206"/>
      <c r="V882" s="206"/>
      <c r="W882" s="206"/>
      <c r="X882" s="206"/>
      <c r="Y882" s="206"/>
      <c r="Z882" s="206"/>
      <c r="AA882" s="206"/>
      <c r="AB882" s="206"/>
      <c r="AC882" s="206"/>
      <c r="AD882" s="206"/>
      <c r="AE882" s="206"/>
      <c r="AF882" s="206"/>
      <c r="AG882" s="206"/>
      <c r="AH882" s="206"/>
      <c r="AI882" s="206"/>
      <c r="AJ882" s="206"/>
      <c r="AK882" s="206"/>
      <c r="AL882" s="206"/>
      <c r="AM882" s="206"/>
      <c r="AN882" s="206"/>
      <c r="AO882" s="206"/>
      <c r="AP882" s="206"/>
      <c r="AQ882" s="206"/>
      <c r="AR882" s="206"/>
      <c r="AS882" s="206"/>
      <c r="AT882" s="206"/>
      <c r="AU882" s="206"/>
      <c r="AV882" s="206"/>
      <c r="AW882" s="206"/>
      <c r="AX882" s="206"/>
      <c r="AY882" s="206"/>
      <c r="AZ882" s="206"/>
      <c r="BA882" s="206"/>
      <c r="BB882" s="206"/>
      <c r="BC882" s="206"/>
      <c r="BD882" s="206"/>
      <c r="BE882" s="206"/>
      <c r="BF882" s="206"/>
      <c r="BG882" s="206"/>
      <c r="BH882" s="206"/>
      <c r="BI882" s="206"/>
      <c r="BJ882" s="206"/>
      <c r="BK882" s="206"/>
      <c r="BL882" s="206"/>
      <c r="BM882" s="230">
        <v>3</v>
      </c>
    </row>
    <row r="883" spans="1:65">
      <c r="A883" s="30"/>
      <c r="B883" s="19">
        <v>1</v>
      </c>
      <c r="C883" s="9">
        <v>3</v>
      </c>
      <c r="D883" s="231">
        <v>0.1</v>
      </c>
      <c r="E883" s="24">
        <v>0.1</v>
      </c>
      <c r="F883" s="24">
        <v>0.1</v>
      </c>
      <c r="G883" s="24">
        <v>0.10919999999999996</v>
      </c>
      <c r="H883" s="24">
        <v>0.09</v>
      </c>
      <c r="I883" s="24">
        <v>0.1</v>
      </c>
      <c r="J883" s="231">
        <v>9</v>
      </c>
      <c r="K883" s="231" t="s">
        <v>107</v>
      </c>
      <c r="L883" s="231">
        <v>0.2</v>
      </c>
      <c r="M883" s="24">
        <v>8.4798621768941568E-2</v>
      </c>
      <c r="N883" s="24">
        <v>9.8905595548297406E-2</v>
      </c>
      <c r="O883" s="24">
        <v>0.09</v>
      </c>
      <c r="P883" s="205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  <c r="AE883" s="206"/>
      <c r="AF883" s="206"/>
      <c r="AG883" s="206"/>
      <c r="AH883" s="206"/>
      <c r="AI883" s="206"/>
      <c r="AJ883" s="206"/>
      <c r="AK883" s="206"/>
      <c r="AL883" s="206"/>
      <c r="AM883" s="206"/>
      <c r="AN883" s="206"/>
      <c r="AO883" s="206"/>
      <c r="AP883" s="206"/>
      <c r="AQ883" s="206"/>
      <c r="AR883" s="206"/>
      <c r="AS883" s="206"/>
      <c r="AT883" s="206"/>
      <c r="AU883" s="206"/>
      <c r="AV883" s="206"/>
      <c r="AW883" s="206"/>
      <c r="AX883" s="206"/>
      <c r="AY883" s="206"/>
      <c r="AZ883" s="206"/>
      <c r="BA883" s="206"/>
      <c r="BB883" s="206"/>
      <c r="BC883" s="206"/>
      <c r="BD883" s="206"/>
      <c r="BE883" s="206"/>
      <c r="BF883" s="206"/>
      <c r="BG883" s="206"/>
      <c r="BH883" s="206"/>
      <c r="BI883" s="206"/>
      <c r="BJ883" s="206"/>
      <c r="BK883" s="206"/>
      <c r="BL883" s="206"/>
      <c r="BM883" s="230">
        <v>16</v>
      </c>
    </row>
    <row r="884" spans="1:65">
      <c r="A884" s="30"/>
      <c r="B884" s="19">
        <v>1</v>
      </c>
      <c r="C884" s="9">
        <v>4</v>
      </c>
      <c r="D884" s="231">
        <v>0.1</v>
      </c>
      <c r="E884" s="24"/>
      <c r="F884" s="24">
        <v>0.1</v>
      </c>
      <c r="G884" s="24">
        <v>0.12023999999999997</v>
      </c>
      <c r="H884" s="24">
        <v>0.09</v>
      </c>
      <c r="I884" s="231" t="s">
        <v>107</v>
      </c>
      <c r="J884" s="231">
        <v>9</v>
      </c>
      <c r="K884" s="231" t="s">
        <v>107</v>
      </c>
      <c r="L884" s="231">
        <v>0.2</v>
      </c>
      <c r="M884" s="24">
        <v>9.1685899776269994E-2</v>
      </c>
      <c r="N884" s="24">
        <v>0.1086675720612789</v>
      </c>
      <c r="O884" s="24">
        <v>0.09</v>
      </c>
      <c r="P884" s="205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230">
        <v>9.8686561888068958E-2</v>
      </c>
    </row>
    <row r="885" spans="1:65">
      <c r="A885" s="30"/>
      <c r="B885" s="19">
        <v>1</v>
      </c>
      <c r="C885" s="9">
        <v>5</v>
      </c>
      <c r="D885" s="231">
        <v>0.2</v>
      </c>
      <c r="E885" s="24">
        <v>0.1</v>
      </c>
      <c r="F885" s="24">
        <v>0.1</v>
      </c>
      <c r="G885" s="24">
        <v>0.1376</v>
      </c>
      <c r="H885" s="24">
        <v>0.09</v>
      </c>
      <c r="I885" s="24">
        <v>0.1</v>
      </c>
      <c r="J885" s="231">
        <v>9</v>
      </c>
      <c r="K885" s="24">
        <v>0.1</v>
      </c>
      <c r="L885" s="231">
        <v>0.2</v>
      </c>
      <c r="M885" s="24">
        <v>8.4969255871368721E-2</v>
      </c>
      <c r="N885" s="24">
        <v>9.7116884594256145E-2</v>
      </c>
      <c r="O885" s="24">
        <v>0.09</v>
      </c>
      <c r="P885" s="205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230">
        <v>84</v>
      </c>
    </row>
    <row r="886" spans="1:65">
      <c r="A886" s="30"/>
      <c r="B886" s="19">
        <v>1</v>
      </c>
      <c r="C886" s="9">
        <v>6</v>
      </c>
      <c r="D886" s="231">
        <v>0.2</v>
      </c>
      <c r="E886" s="24">
        <v>0.1</v>
      </c>
      <c r="F886" s="24">
        <v>0.1</v>
      </c>
      <c r="G886" s="24">
        <v>0.11148000000000002</v>
      </c>
      <c r="H886" s="24">
        <v>0.09</v>
      </c>
      <c r="I886" s="231" t="s">
        <v>107</v>
      </c>
      <c r="J886" s="231">
        <v>9</v>
      </c>
      <c r="K886" s="231" t="s">
        <v>107</v>
      </c>
      <c r="L886" s="231">
        <v>0.2</v>
      </c>
      <c r="M886" s="24">
        <v>9.2869485511517247E-2</v>
      </c>
      <c r="N886" s="24">
        <v>9.8121278253297001E-2</v>
      </c>
      <c r="O886" s="24">
        <v>0.09</v>
      </c>
      <c r="P886" s="205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6"/>
      <c r="AT886" s="206"/>
      <c r="AU886" s="206"/>
      <c r="AV886" s="206"/>
      <c r="AW886" s="206"/>
      <c r="AX886" s="206"/>
      <c r="AY886" s="206"/>
      <c r="AZ886" s="206"/>
      <c r="BA886" s="206"/>
      <c r="BB886" s="206"/>
      <c r="BC886" s="206"/>
      <c r="BD886" s="206"/>
      <c r="BE886" s="206"/>
      <c r="BF886" s="206"/>
      <c r="BG886" s="206"/>
      <c r="BH886" s="206"/>
      <c r="BI886" s="206"/>
      <c r="BJ886" s="206"/>
      <c r="BK886" s="206"/>
      <c r="BL886" s="206"/>
      <c r="BM886" s="56"/>
    </row>
    <row r="887" spans="1:65">
      <c r="A887" s="30"/>
      <c r="B887" s="20" t="s">
        <v>256</v>
      </c>
      <c r="C887" s="12"/>
      <c r="D887" s="232">
        <v>0.15</v>
      </c>
      <c r="E887" s="232">
        <v>0.12</v>
      </c>
      <c r="F887" s="232">
        <v>9.9999999999999992E-2</v>
      </c>
      <c r="G887" s="232">
        <v>0.1206</v>
      </c>
      <c r="H887" s="232">
        <v>8.9999999999999983E-2</v>
      </c>
      <c r="I887" s="232">
        <v>0.10000000000000002</v>
      </c>
      <c r="J887" s="232">
        <v>9</v>
      </c>
      <c r="K887" s="232">
        <v>0.1</v>
      </c>
      <c r="L887" s="232">
        <v>0.19999999999999998</v>
      </c>
      <c r="M887" s="232">
        <v>8.7653708454849724E-2</v>
      </c>
      <c r="N887" s="232">
        <v>9.9925348537771019E-2</v>
      </c>
      <c r="O887" s="232">
        <v>8.9999999999999983E-2</v>
      </c>
      <c r="P887" s="205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56"/>
    </row>
    <row r="888" spans="1:65">
      <c r="A888" s="30"/>
      <c r="B888" s="3" t="s">
        <v>257</v>
      </c>
      <c r="C888" s="29"/>
      <c r="D888" s="24">
        <v>0.15000000000000002</v>
      </c>
      <c r="E888" s="24">
        <v>0.1</v>
      </c>
      <c r="F888" s="24">
        <v>0.1</v>
      </c>
      <c r="G888" s="24">
        <v>0.11883999999999999</v>
      </c>
      <c r="H888" s="24">
        <v>0.09</v>
      </c>
      <c r="I888" s="24">
        <v>0.1</v>
      </c>
      <c r="J888" s="24">
        <v>9</v>
      </c>
      <c r="K888" s="24">
        <v>0.1</v>
      </c>
      <c r="L888" s="24">
        <v>0.2</v>
      </c>
      <c r="M888" s="24">
        <v>8.5799493900500401E-2</v>
      </c>
      <c r="N888" s="24">
        <v>9.8513436900797197E-2</v>
      </c>
      <c r="O888" s="24">
        <v>0.09</v>
      </c>
      <c r="P888" s="205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06"/>
      <c r="AT888" s="206"/>
      <c r="AU888" s="206"/>
      <c r="AV888" s="206"/>
      <c r="AW888" s="206"/>
      <c r="AX888" s="206"/>
      <c r="AY888" s="206"/>
      <c r="AZ888" s="206"/>
      <c r="BA888" s="206"/>
      <c r="BB888" s="206"/>
      <c r="BC888" s="206"/>
      <c r="BD888" s="206"/>
      <c r="BE888" s="206"/>
      <c r="BF888" s="206"/>
      <c r="BG888" s="206"/>
      <c r="BH888" s="206"/>
      <c r="BI888" s="206"/>
      <c r="BJ888" s="206"/>
      <c r="BK888" s="206"/>
      <c r="BL888" s="206"/>
      <c r="BM888" s="56"/>
    </row>
    <row r="889" spans="1:65">
      <c r="A889" s="30"/>
      <c r="B889" s="3" t="s">
        <v>258</v>
      </c>
      <c r="C889" s="29"/>
      <c r="D889" s="24">
        <v>5.4772255750516689E-2</v>
      </c>
      <c r="E889" s="24">
        <v>4.472135954999585E-2</v>
      </c>
      <c r="F889" s="24">
        <v>1.5202354861220293E-17</v>
      </c>
      <c r="G889" s="24">
        <v>1.0600105659850759E-2</v>
      </c>
      <c r="H889" s="24">
        <v>1.5202354861220293E-17</v>
      </c>
      <c r="I889" s="24">
        <v>1.6996749443881478E-17</v>
      </c>
      <c r="J889" s="24">
        <v>0</v>
      </c>
      <c r="K889" s="24" t="s">
        <v>675</v>
      </c>
      <c r="L889" s="24">
        <v>3.0404709722440586E-17</v>
      </c>
      <c r="M889" s="24">
        <v>3.6469873341312816E-3</v>
      </c>
      <c r="N889" s="24">
        <v>4.5524380836697506E-3</v>
      </c>
      <c r="O889" s="24">
        <v>1.5202354861220293E-17</v>
      </c>
      <c r="P889" s="205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30"/>
      <c r="B890" s="3" t="s">
        <v>86</v>
      </c>
      <c r="C890" s="29"/>
      <c r="D890" s="13">
        <v>0.36514837167011127</v>
      </c>
      <c r="E890" s="13">
        <v>0.37267799624996545</v>
      </c>
      <c r="F890" s="13">
        <v>1.5202354861220294E-16</v>
      </c>
      <c r="G890" s="13">
        <v>8.7894740131432503E-2</v>
      </c>
      <c r="H890" s="13">
        <v>1.6891505401355884E-16</v>
      </c>
      <c r="I890" s="13">
        <v>1.6996749443881474E-16</v>
      </c>
      <c r="J890" s="13">
        <v>0</v>
      </c>
      <c r="K890" s="13" t="s">
        <v>675</v>
      </c>
      <c r="L890" s="13">
        <v>1.5202354861220294E-16</v>
      </c>
      <c r="M890" s="13">
        <v>4.1606765970544628E-2</v>
      </c>
      <c r="N890" s="13">
        <v>4.5558390841628778E-2</v>
      </c>
      <c r="O890" s="13">
        <v>1.6891505401355884E-16</v>
      </c>
      <c r="P890" s="152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259</v>
      </c>
      <c r="C891" s="29"/>
      <c r="D891" s="13">
        <v>0.51996378362163553</v>
      </c>
      <c r="E891" s="13">
        <v>0.21597102689730852</v>
      </c>
      <c r="F891" s="13">
        <v>1.3309189081090356E-2</v>
      </c>
      <c r="G891" s="13">
        <v>0.22205088203179502</v>
      </c>
      <c r="H891" s="13">
        <v>-8.8021729827018835E-2</v>
      </c>
      <c r="I891" s="13">
        <v>1.3309189081090578E-2</v>
      </c>
      <c r="J891" s="13">
        <v>90.197827017298138</v>
      </c>
      <c r="K891" s="13">
        <v>1.3309189081090578E-2</v>
      </c>
      <c r="L891" s="13">
        <v>1.0266183781621807</v>
      </c>
      <c r="M891" s="13">
        <v>-0.11179691765665911</v>
      </c>
      <c r="N891" s="13">
        <v>1.2552738954540787E-2</v>
      </c>
      <c r="O891" s="13">
        <v>-8.8021729827018835E-2</v>
      </c>
      <c r="P891" s="152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260</v>
      </c>
      <c r="C892" s="47"/>
      <c r="D892" s="45">
        <v>1.68</v>
      </c>
      <c r="E892" s="45">
        <v>0.67</v>
      </c>
      <c r="F892" s="45">
        <v>0</v>
      </c>
      <c r="G892" s="45">
        <v>0.69</v>
      </c>
      <c r="H892" s="45">
        <v>0.33</v>
      </c>
      <c r="I892" s="45">
        <v>0.84</v>
      </c>
      <c r="J892" s="45" t="s">
        <v>270</v>
      </c>
      <c r="K892" s="45">
        <v>1.4</v>
      </c>
      <c r="L892" s="45">
        <v>3.36</v>
      </c>
      <c r="M892" s="45">
        <v>0.41</v>
      </c>
      <c r="N892" s="45">
        <v>0</v>
      </c>
      <c r="O892" s="45">
        <v>0.33</v>
      </c>
      <c r="P892" s="152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 t="s">
        <v>355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BM893" s="55"/>
    </row>
    <row r="894" spans="1:65">
      <c r="BM894" s="55"/>
    </row>
    <row r="895" spans="1:65" ht="15">
      <c r="B895" s="8" t="s">
        <v>620</v>
      </c>
      <c r="BM895" s="28" t="s">
        <v>66</v>
      </c>
    </row>
    <row r="896" spans="1:65" ht="15">
      <c r="A896" s="25" t="s">
        <v>24</v>
      </c>
      <c r="B896" s="18" t="s">
        <v>111</v>
      </c>
      <c r="C896" s="15" t="s">
        <v>112</v>
      </c>
      <c r="D896" s="16" t="s">
        <v>233</v>
      </c>
      <c r="E896" s="17" t="s">
        <v>233</v>
      </c>
      <c r="F896" s="17" t="s">
        <v>233</v>
      </c>
      <c r="G896" s="17" t="s">
        <v>233</v>
      </c>
      <c r="H896" s="17" t="s">
        <v>233</v>
      </c>
      <c r="I896" s="15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234</v>
      </c>
      <c r="C897" s="9" t="s">
        <v>234</v>
      </c>
      <c r="D897" s="150" t="s">
        <v>291</v>
      </c>
      <c r="E897" s="151" t="s">
        <v>292</v>
      </c>
      <c r="F897" s="151" t="s">
        <v>295</v>
      </c>
      <c r="G897" s="151" t="s">
        <v>282</v>
      </c>
      <c r="H897" s="151" t="s">
        <v>298</v>
      </c>
      <c r="I897" s="15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341</v>
      </c>
      <c r="E898" s="11" t="s">
        <v>341</v>
      </c>
      <c r="F898" s="11" t="s">
        <v>342</v>
      </c>
      <c r="G898" s="11" t="s">
        <v>342</v>
      </c>
      <c r="H898" s="11" t="s">
        <v>341</v>
      </c>
      <c r="I898" s="15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/>
      <c r="E899" s="26"/>
      <c r="F899" s="26"/>
      <c r="G899" s="26"/>
      <c r="H899" s="26"/>
      <c r="I899" s="15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</v>
      </c>
    </row>
    <row r="900" spans="1:65">
      <c r="A900" s="30"/>
      <c r="B900" s="18">
        <v>1</v>
      </c>
      <c r="C900" s="14">
        <v>1</v>
      </c>
      <c r="D900" s="22">
        <v>0.2</v>
      </c>
      <c r="E900" s="22">
        <v>0.19</v>
      </c>
      <c r="F900" s="22">
        <v>0.2</v>
      </c>
      <c r="G900" s="22">
        <v>0.2</v>
      </c>
      <c r="H900" s="22">
        <v>0.16854059317051109</v>
      </c>
      <c r="I900" s="15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1">
        <v>0.2</v>
      </c>
      <c r="E901" s="11">
        <v>0.2</v>
      </c>
      <c r="F901" s="11">
        <v>0.2</v>
      </c>
      <c r="G901" s="11">
        <v>0.2</v>
      </c>
      <c r="H901" s="11">
        <v>0.16562482737388928</v>
      </c>
      <c r="I901" s="15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e">
        <v>#N/A</v>
      </c>
    </row>
    <row r="902" spans="1:65">
      <c r="A902" s="30"/>
      <c r="B902" s="19">
        <v>1</v>
      </c>
      <c r="C902" s="9">
        <v>3</v>
      </c>
      <c r="D902" s="11">
        <v>0.2</v>
      </c>
      <c r="E902" s="11">
        <v>0.2</v>
      </c>
      <c r="F902" s="11">
        <v>0.2</v>
      </c>
      <c r="G902" s="11">
        <v>0.2</v>
      </c>
      <c r="H902" s="11">
        <v>0.17216478708053642</v>
      </c>
      <c r="I902" s="15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1">
        <v>0.2</v>
      </c>
      <c r="E903" s="11">
        <v>0.19</v>
      </c>
      <c r="F903" s="11">
        <v>0.2</v>
      </c>
      <c r="G903" s="11">
        <v>0.2</v>
      </c>
      <c r="H903" s="11">
        <v>0.16903472559309629</v>
      </c>
      <c r="I903" s="15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0.19272400953551516</v>
      </c>
    </row>
    <row r="904" spans="1:65">
      <c r="A904" s="30"/>
      <c r="B904" s="19">
        <v>1</v>
      </c>
      <c r="C904" s="9">
        <v>5</v>
      </c>
      <c r="D904" s="11">
        <v>0.2</v>
      </c>
      <c r="E904" s="11">
        <v>0.2</v>
      </c>
      <c r="F904" s="11">
        <v>0.2</v>
      </c>
      <c r="G904" s="11">
        <v>0.2</v>
      </c>
      <c r="H904" s="11">
        <v>0.17029780149629548</v>
      </c>
      <c r="I904" s="15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85</v>
      </c>
    </row>
    <row r="905" spans="1:65">
      <c r="A905" s="30"/>
      <c r="B905" s="19">
        <v>1</v>
      </c>
      <c r="C905" s="9">
        <v>6</v>
      </c>
      <c r="D905" s="11">
        <v>0.2</v>
      </c>
      <c r="E905" s="11">
        <v>0.19</v>
      </c>
      <c r="F905" s="11">
        <v>0.2</v>
      </c>
      <c r="G905" s="11">
        <v>0.2</v>
      </c>
      <c r="H905" s="11">
        <v>0.16605755135112704</v>
      </c>
      <c r="I905" s="15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256</v>
      </c>
      <c r="C906" s="12"/>
      <c r="D906" s="23">
        <v>0.19999999999999998</v>
      </c>
      <c r="E906" s="23">
        <v>0.19499999999999998</v>
      </c>
      <c r="F906" s="23">
        <v>0.19999999999999998</v>
      </c>
      <c r="G906" s="23">
        <v>0.19999999999999998</v>
      </c>
      <c r="H906" s="23">
        <v>0.16862004767757591</v>
      </c>
      <c r="I906" s="15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257</v>
      </c>
      <c r="C907" s="29"/>
      <c r="D907" s="11">
        <v>0.2</v>
      </c>
      <c r="E907" s="11">
        <v>0.19500000000000001</v>
      </c>
      <c r="F907" s="11">
        <v>0.2</v>
      </c>
      <c r="G907" s="11">
        <v>0.2</v>
      </c>
      <c r="H907" s="11">
        <v>0.16878765938180368</v>
      </c>
      <c r="I907" s="15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258</v>
      </c>
      <c r="C908" s="29"/>
      <c r="D908" s="24">
        <v>3.0404709722440586E-17</v>
      </c>
      <c r="E908" s="24">
        <v>5.4772255750516656E-3</v>
      </c>
      <c r="F908" s="24">
        <v>3.0404709722440586E-17</v>
      </c>
      <c r="G908" s="24">
        <v>3.0404709722440586E-17</v>
      </c>
      <c r="H908" s="24">
        <v>2.4938339236654371E-3</v>
      </c>
      <c r="I908" s="205"/>
      <c r="J908" s="206"/>
      <c r="K908" s="206"/>
      <c r="L908" s="206"/>
      <c r="M908" s="206"/>
      <c r="N908" s="206"/>
      <c r="O908" s="206"/>
      <c r="P908" s="206"/>
      <c r="Q908" s="206"/>
      <c r="R908" s="206"/>
      <c r="S908" s="206"/>
      <c r="T908" s="206"/>
      <c r="U908" s="206"/>
      <c r="V908" s="206"/>
      <c r="W908" s="206"/>
      <c r="X908" s="206"/>
      <c r="Y908" s="206"/>
      <c r="Z908" s="206"/>
      <c r="AA908" s="206"/>
      <c r="AB908" s="206"/>
      <c r="AC908" s="206"/>
      <c r="AD908" s="206"/>
      <c r="AE908" s="206"/>
      <c r="AF908" s="206"/>
      <c r="AG908" s="206"/>
      <c r="AH908" s="206"/>
      <c r="AI908" s="206"/>
      <c r="AJ908" s="206"/>
      <c r="AK908" s="206"/>
      <c r="AL908" s="206"/>
      <c r="AM908" s="206"/>
      <c r="AN908" s="206"/>
      <c r="AO908" s="206"/>
      <c r="AP908" s="206"/>
      <c r="AQ908" s="206"/>
      <c r="AR908" s="206"/>
      <c r="AS908" s="206"/>
      <c r="AT908" s="206"/>
      <c r="AU908" s="206"/>
      <c r="AV908" s="206"/>
      <c r="AW908" s="206"/>
      <c r="AX908" s="206"/>
      <c r="AY908" s="206"/>
      <c r="AZ908" s="206"/>
      <c r="BA908" s="206"/>
      <c r="BB908" s="206"/>
      <c r="BC908" s="206"/>
      <c r="BD908" s="206"/>
      <c r="BE908" s="206"/>
      <c r="BF908" s="206"/>
      <c r="BG908" s="206"/>
      <c r="BH908" s="206"/>
      <c r="BI908" s="206"/>
      <c r="BJ908" s="206"/>
      <c r="BK908" s="206"/>
      <c r="BL908" s="206"/>
      <c r="BM908" s="56"/>
    </row>
    <row r="909" spans="1:65">
      <c r="A909" s="30"/>
      <c r="B909" s="3" t="s">
        <v>86</v>
      </c>
      <c r="C909" s="29"/>
      <c r="D909" s="13">
        <v>1.5202354861220294E-16</v>
      </c>
      <c r="E909" s="13">
        <v>2.8088336282316238E-2</v>
      </c>
      <c r="F909" s="13">
        <v>1.5202354861220294E-16</v>
      </c>
      <c r="G909" s="13">
        <v>1.5202354861220294E-16</v>
      </c>
      <c r="H909" s="13">
        <v>1.4789664443898043E-2</v>
      </c>
      <c r="I909" s="15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259</v>
      </c>
      <c r="C910" s="29"/>
      <c r="D910" s="13">
        <v>3.7753419939844157E-2</v>
      </c>
      <c r="E910" s="13">
        <v>1.1809584441347942E-2</v>
      </c>
      <c r="F910" s="13">
        <v>3.7753419939844157E-2</v>
      </c>
      <c r="G910" s="13">
        <v>3.7753419939844157E-2</v>
      </c>
      <c r="H910" s="13">
        <v>-0.12506984426088008</v>
      </c>
      <c r="I910" s="15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260</v>
      </c>
      <c r="C911" s="47"/>
      <c r="D911" s="45" t="s">
        <v>270</v>
      </c>
      <c r="E911" s="45" t="s">
        <v>270</v>
      </c>
      <c r="F911" s="45" t="s">
        <v>270</v>
      </c>
      <c r="G911" s="45" t="s">
        <v>270</v>
      </c>
      <c r="H911" s="45" t="s">
        <v>270</v>
      </c>
      <c r="I911" s="152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BM912" s="55"/>
    </row>
    <row r="913" spans="1:65" ht="15">
      <c r="B913" s="8" t="s">
        <v>621</v>
      </c>
      <c r="BM913" s="28" t="s">
        <v>66</v>
      </c>
    </row>
    <row r="914" spans="1:65" ht="15">
      <c r="A914" s="25" t="s">
        <v>27</v>
      </c>
      <c r="B914" s="18" t="s">
        <v>111</v>
      </c>
      <c r="C914" s="15" t="s">
        <v>112</v>
      </c>
      <c r="D914" s="16" t="s">
        <v>233</v>
      </c>
      <c r="E914" s="17" t="s">
        <v>233</v>
      </c>
      <c r="F914" s="17" t="s">
        <v>233</v>
      </c>
      <c r="G914" s="17" t="s">
        <v>233</v>
      </c>
      <c r="H914" s="17" t="s">
        <v>233</v>
      </c>
      <c r="I914" s="17" t="s">
        <v>233</v>
      </c>
      <c r="J914" s="17" t="s">
        <v>233</v>
      </c>
      <c r="K914" s="17" t="s">
        <v>233</v>
      </c>
      <c r="L914" s="17" t="s">
        <v>233</v>
      </c>
      <c r="M914" s="17" t="s">
        <v>233</v>
      </c>
      <c r="N914" s="17" t="s">
        <v>233</v>
      </c>
      <c r="O914" s="17" t="s">
        <v>233</v>
      </c>
      <c r="P914" s="17" t="s">
        <v>233</v>
      </c>
      <c r="Q914" s="152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234</v>
      </c>
      <c r="C915" s="9" t="s">
        <v>234</v>
      </c>
      <c r="D915" s="150" t="s">
        <v>291</v>
      </c>
      <c r="E915" s="151" t="s">
        <v>292</v>
      </c>
      <c r="F915" s="151" t="s">
        <v>293</v>
      </c>
      <c r="G915" s="151" t="s">
        <v>279</v>
      </c>
      <c r="H915" s="151" t="s">
        <v>280</v>
      </c>
      <c r="I915" s="151" t="s">
        <v>295</v>
      </c>
      <c r="J915" s="151" t="s">
        <v>281</v>
      </c>
      <c r="K915" s="151" t="s">
        <v>282</v>
      </c>
      <c r="L915" s="151" t="s">
        <v>296</v>
      </c>
      <c r="M915" s="151" t="s">
        <v>283</v>
      </c>
      <c r="N915" s="151" t="s">
        <v>297</v>
      </c>
      <c r="O915" s="151" t="s">
        <v>298</v>
      </c>
      <c r="P915" s="151" t="s">
        <v>285</v>
      </c>
      <c r="Q915" s="152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341</v>
      </c>
      <c r="E916" s="11" t="s">
        <v>341</v>
      </c>
      <c r="F916" s="11" t="s">
        <v>341</v>
      </c>
      <c r="G916" s="11" t="s">
        <v>341</v>
      </c>
      <c r="H916" s="11" t="s">
        <v>342</v>
      </c>
      <c r="I916" s="11" t="s">
        <v>342</v>
      </c>
      <c r="J916" s="11" t="s">
        <v>114</v>
      </c>
      <c r="K916" s="11" t="s">
        <v>342</v>
      </c>
      <c r="L916" s="11" t="s">
        <v>342</v>
      </c>
      <c r="M916" s="11" t="s">
        <v>341</v>
      </c>
      <c r="N916" s="11" t="s">
        <v>114</v>
      </c>
      <c r="O916" s="11" t="s">
        <v>341</v>
      </c>
      <c r="P916" s="11" t="s">
        <v>342</v>
      </c>
      <c r="Q916" s="152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9"/>
      <c r="C917" s="9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152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8">
        <v>1</v>
      </c>
      <c r="C918" s="14">
        <v>1</v>
      </c>
      <c r="D918" s="22">
        <v>9.31</v>
      </c>
      <c r="E918" s="22">
        <v>9.8000000000000007</v>
      </c>
      <c r="F918" s="22">
        <v>9.9</v>
      </c>
      <c r="G918" s="22">
        <v>9.0731000000000002</v>
      </c>
      <c r="H918" s="22">
        <v>11.1</v>
      </c>
      <c r="I918" s="22">
        <v>9.6999999999999993</v>
      </c>
      <c r="J918" s="147">
        <v>38</v>
      </c>
      <c r="K918" s="22">
        <v>10.81</v>
      </c>
      <c r="L918" s="22">
        <v>9.1999999999999993</v>
      </c>
      <c r="M918" s="22">
        <v>11.22</v>
      </c>
      <c r="N918" s="22">
        <v>10.613840970670594</v>
      </c>
      <c r="O918" s="22">
        <v>8.7390684704442023</v>
      </c>
      <c r="P918" s="22">
        <v>10.7</v>
      </c>
      <c r="Q918" s="152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>
        <v>1</v>
      </c>
      <c r="C919" s="9">
        <v>2</v>
      </c>
      <c r="D919" s="11">
        <v>9.56</v>
      </c>
      <c r="E919" s="11">
        <v>9.5</v>
      </c>
      <c r="F919" s="11">
        <v>10</v>
      </c>
      <c r="G919" s="11">
        <v>9.1082000000000001</v>
      </c>
      <c r="H919" s="11">
        <v>10.5</v>
      </c>
      <c r="I919" s="11">
        <v>10.9</v>
      </c>
      <c r="J919" s="148">
        <v>41</v>
      </c>
      <c r="K919" s="11">
        <v>10.61</v>
      </c>
      <c r="L919" s="11">
        <v>8.9</v>
      </c>
      <c r="M919" s="11">
        <v>10.07</v>
      </c>
      <c r="N919" s="11">
        <v>9.299421703246157</v>
      </c>
      <c r="O919" s="11">
        <v>8.2941220113049852</v>
      </c>
      <c r="P919" s="11">
        <v>10.75</v>
      </c>
      <c r="Q919" s="152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4</v>
      </c>
    </row>
    <row r="920" spans="1:65">
      <c r="A920" s="30"/>
      <c r="B920" s="19">
        <v>1</v>
      </c>
      <c r="C920" s="9">
        <v>3</v>
      </c>
      <c r="D920" s="11">
        <v>9.51</v>
      </c>
      <c r="E920" s="11">
        <v>10.199999999999999</v>
      </c>
      <c r="F920" s="11">
        <v>10.199999999999999</v>
      </c>
      <c r="G920" s="11">
        <v>9.4949999999999992</v>
      </c>
      <c r="H920" s="11">
        <v>12.05</v>
      </c>
      <c r="I920" s="11">
        <v>11.8</v>
      </c>
      <c r="J920" s="148">
        <v>40</v>
      </c>
      <c r="K920" s="11">
        <v>10.55</v>
      </c>
      <c r="L920" s="11">
        <v>8.6999999999999993</v>
      </c>
      <c r="M920" s="11">
        <v>10.220000000000001</v>
      </c>
      <c r="N920" s="11">
        <v>9.3442137504348057</v>
      </c>
      <c r="O920" s="11">
        <v>8.0587162689460019</v>
      </c>
      <c r="P920" s="11">
        <v>10.55</v>
      </c>
      <c r="Q920" s="152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</v>
      </c>
    </row>
    <row r="921" spans="1:65">
      <c r="A921" s="30"/>
      <c r="B921" s="19">
        <v>1</v>
      </c>
      <c r="C921" s="9">
        <v>4</v>
      </c>
      <c r="D921" s="11">
        <v>9.6</v>
      </c>
      <c r="E921" s="11">
        <v>10.8</v>
      </c>
      <c r="F921" s="11">
        <v>9.9</v>
      </c>
      <c r="G921" s="11">
        <v>9.3115000000000006</v>
      </c>
      <c r="H921" s="11">
        <v>10.3</v>
      </c>
      <c r="I921" s="11">
        <v>8.1999999999999993</v>
      </c>
      <c r="J921" s="148">
        <v>41</v>
      </c>
      <c r="K921" s="11">
        <v>10.91</v>
      </c>
      <c r="L921" s="11">
        <v>7.8</v>
      </c>
      <c r="M921" s="11">
        <v>9.3800000000000008</v>
      </c>
      <c r="N921" s="11">
        <v>10.79672767514621</v>
      </c>
      <c r="O921" s="11">
        <v>8.6111252068194126</v>
      </c>
      <c r="P921" s="11">
        <v>10.5</v>
      </c>
      <c r="Q921" s="152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9.9404631410962718</v>
      </c>
    </row>
    <row r="922" spans="1:65">
      <c r="A922" s="30"/>
      <c r="B922" s="19">
        <v>1</v>
      </c>
      <c r="C922" s="9">
        <v>5</v>
      </c>
      <c r="D922" s="11">
        <v>9.4</v>
      </c>
      <c r="E922" s="11">
        <v>10.8</v>
      </c>
      <c r="F922" s="11">
        <v>10.5</v>
      </c>
      <c r="G922" s="11">
        <v>9.2569999999999997</v>
      </c>
      <c r="H922" s="11">
        <v>11.05</v>
      </c>
      <c r="I922" s="11">
        <v>12.3</v>
      </c>
      <c r="J922" s="148">
        <v>39</v>
      </c>
      <c r="K922" s="11">
        <v>10.66</v>
      </c>
      <c r="L922" s="11">
        <v>8.1</v>
      </c>
      <c r="M922" s="11">
        <v>9.99</v>
      </c>
      <c r="N922" s="11">
        <v>9.5440603436107789</v>
      </c>
      <c r="O922" s="11">
        <v>8.6150282365756787</v>
      </c>
      <c r="P922" s="11">
        <v>10.1</v>
      </c>
      <c r="Q922" s="152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86</v>
      </c>
    </row>
    <row r="923" spans="1:65">
      <c r="A923" s="30"/>
      <c r="B923" s="19">
        <v>1</v>
      </c>
      <c r="C923" s="9">
        <v>6</v>
      </c>
      <c r="D923" s="11">
        <v>10.53</v>
      </c>
      <c r="E923" s="11">
        <v>11.1</v>
      </c>
      <c r="F923" s="11">
        <v>10.1</v>
      </c>
      <c r="G923" s="11">
        <v>9.5455000000000005</v>
      </c>
      <c r="H923" s="11">
        <v>11.2</v>
      </c>
      <c r="I923" s="11">
        <v>8.9</v>
      </c>
      <c r="J923" s="148">
        <v>40</v>
      </c>
      <c r="K923" s="11">
        <v>10.95</v>
      </c>
      <c r="L923" s="11">
        <v>9.1</v>
      </c>
      <c r="M923" s="11">
        <v>10.07</v>
      </c>
      <c r="N923" s="11">
        <v>9.539694567017257</v>
      </c>
      <c r="O923" s="11">
        <v>8.517026954715508</v>
      </c>
      <c r="P923" s="11">
        <v>11.4</v>
      </c>
      <c r="Q923" s="152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20" t="s">
        <v>256</v>
      </c>
      <c r="C924" s="12"/>
      <c r="D924" s="23">
        <v>9.6516666666666673</v>
      </c>
      <c r="E924" s="23">
        <v>10.366666666666665</v>
      </c>
      <c r="F924" s="23">
        <v>10.1</v>
      </c>
      <c r="G924" s="23">
        <v>9.2983833333333337</v>
      </c>
      <c r="H924" s="23">
        <v>11.033333333333333</v>
      </c>
      <c r="I924" s="23">
        <v>10.3</v>
      </c>
      <c r="J924" s="23">
        <v>39.833333333333336</v>
      </c>
      <c r="K924" s="23">
        <v>10.748333333333335</v>
      </c>
      <c r="L924" s="23">
        <v>8.6333333333333346</v>
      </c>
      <c r="M924" s="23">
        <v>10.158333333333333</v>
      </c>
      <c r="N924" s="23">
        <v>9.8563265016876347</v>
      </c>
      <c r="O924" s="23">
        <v>8.4725145248009639</v>
      </c>
      <c r="P924" s="23">
        <v>10.666666666666666</v>
      </c>
      <c r="Q924" s="152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257</v>
      </c>
      <c r="C925" s="29"/>
      <c r="D925" s="11">
        <v>9.5350000000000001</v>
      </c>
      <c r="E925" s="11">
        <v>10.5</v>
      </c>
      <c r="F925" s="11">
        <v>10.050000000000001</v>
      </c>
      <c r="G925" s="11">
        <v>9.2842500000000001</v>
      </c>
      <c r="H925" s="11">
        <v>11.074999999999999</v>
      </c>
      <c r="I925" s="11">
        <v>10.3</v>
      </c>
      <c r="J925" s="11">
        <v>40</v>
      </c>
      <c r="K925" s="11">
        <v>10.734999999999999</v>
      </c>
      <c r="L925" s="11">
        <v>8.8000000000000007</v>
      </c>
      <c r="M925" s="11">
        <v>10.07</v>
      </c>
      <c r="N925" s="11">
        <v>9.5418774553140189</v>
      </c>
      <c r="O925" s="11">
        <v>8.5640760807674603</v>
      </c>
      <c r="P925" s="11">
        <v>10.625</v>
      </c>
      <c r="Q925" s="152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258</v>
      </c>
      <c r="C926" s="29"/>
      <c r="D926" s="24">
        <v>0.44332456131672465</v>
      </c>
      <c r="E926" s="24">
        <v>0.63456021516217576</v>
      </c>
      <c r="F926" s="24">
        <v>0.22803508501982742</v>
      </c>
      <c r="G926" s="24">
        <v>0.19418118772596546</v>
      </c>
      <c r="H926" s="24">
        <v>0.61454590281497012</v>
      </c>
      <c r="I926" s="24">
        <v>1.6334013591276353</v>
      </c>
      <c r="J926" s="24">
        <v>1.169045194450012</v>
      </c>
      <c r="K926" s="24">
        <v>0.16545895765012725</v>
      </c>
      <c r="L926" s="24">
        <v>0.56450568346710783</v>
      </c>
      <c r="M926" s="24">
        <v>0.59677187154445088</v>
      </c>
      <c r="N926" s="24">
        <v>0.66758533504217588</v>
      </c>
      <c r="O926" s="24">
        <v>0.25124025433370473</v>
      </c>
      <c r="P926" s="24">
        <v>0.42622372841814754</v>
      </c>
      <c r="Q926" s="205"/>
      <c r="R926" s="206"/>
      <c r="S926" s="206"/>
      <c r="T926" s="206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56"/>
    </row>
    <row r="927" spans="1:65">
      <c r="A927" s="30"/>
      <c r="B927" s="3" t="s">
        <v>86</v>
      </c>
      <c r="C927" s="29"/>
      <c r="D927" s="13">
        <v>4.5932435985155375E-2</v>
      </c>
      <c r="E927" s="13">
        <v>6.1211596317894773E-2</v>
      </c>
      <c r="F927" s="13">
        <v>2.2577731190081923E-2</v>
      </c>
      <c r="G927" s="13">
        <v>2.0883327860860987E-2</v>
      </c>
      <c r="H927" s="13">
        <v>5.5699024424317532E-2</v>
      </c>
      <c r="I927" s="13">
        <v>0.158582656225984</v>
      </c>
      <c r="J927" s="13">
        <v>2.9348414923431262E-2</v>
      </c>
      <c r="K927" s="13">
        <v>1.5393917598089057E-2</v>
      </c>
      <c r="L927" s="13">
        <v>6.5386758702753789E-2</v>
      </c>
      <c r="M927" s="13">
        <v>5.874702591085653E-2</v>
      </c>
      <c r="N927" s="13">
        <v>6.773165792832346E-2</v>
      </c>
      <c r="O927" s="13">
        <v>2.9653564310603158E-2</v>
      </c>
      <c r="P927" s="13">
        <v>3.9958474539201337E-2</v>
      </c>
      <c r="Q927" s="152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259</v>
      </c>
      <c r="C928" s="29"/>
      <c r="D928" s="13">
        <v>-2.9052617602458586E-2</v>
      </c>
      <c r="E928" s="13">
        <v>4.2875620534053915E-2</v>
      </c>
      <c r="F928" s="13">
        <v>1.6049238012277645E-2</v>
      </c>
      <c r="G928" s="13">
        <v>-6.4592544497089399E-2</v>
      </c>
      <c r="H928" s="13">
        <v>0.10994157683849481</v>
      </c>
      <c r="I928" s="13">
        <v>3.6169024903609959E-2</v>
      </c>
      <c r="J928" s="13">
        <v>3.0071908891903369</v>
      </c>
      <c r="K928" s="13">
        <v>8.1270880518346633E-2</v>
      </c>
      <c r="L928" s="13">
        <v>-0.13149586585749184</v>
      </c>
      <c r="M928" s="13">
        <v>2.1917509188916329E-2</v>
      </c>
      <c r="N928" s="13">
        <v>-8.4640562732731794E-3</v>
      </c>
      <c r="O928" s="13">
        <v>-0.14767406663643812</v>
      </c>
      <c r="P928" s="13">
        <v>7.3055300871052387E-2</v>
      </c>
      <c r="Q928" s="152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260</v>
      </c>
      <c r="C929" s="47"/>
      <c r="D929" s="45">
        <v>0.63</v>
      </c>
      <c r="E929" s="45">
        <v>0.32</v>
      </c>
      <c r="F929" s="45">
        <v>0.04</v>
      </c>
      <c r="G929" s="45">
        <v>1.1000000000000001</v>
      </c>
      <c r="H929" s="45">
        <v>1.2</v>
      </c>
      <c r="I929" s="45">
        <v>0.23</v>
      </c>
      <c r="J929" s="45" t="s">
        <v>270</v>
      </c>
      <c r="K929" s="45">
        <v>0.82</v>
      </c>
      <c r="L929" s="45">
        <v>1.99</v>
      </c>
      <c r="M929" s="45">
        <v>0.04</v>
      </c>
      <c r="N929" s="45">
        <v>0.36</v>
      </c>
      <c r="O929" s="45">
        <v>2.2000000000000002</v>
      </c>
      <c r="P929" s="45">
        <v>0.71</v>
      </c>
      <c r="Q929" s="152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 t="s">
        <v>355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BM930" s="55"/>
    </row>
    <row r="931" spans="1:65">
      <c r="BM931" s="55"/>
    </row>
    <row r="932" spans="1:65" ht="15">
      <c r="B932" s="8" t="s">
        <v>622</v>
      </c>
      <c r="BM932" s="28" t="s">
        <v>66</v>
      </c>
    </row>
    <row r="933" spans="1:65" ht="15">
      <c r="A933" s="25" t="s">
        <v>30</v>
      </c>
      <c r="B933" s="18" t="s">
        <v>111</v>
      </c>
      <c r="C933" s="15" t="s">
        <v>112</v>
      </c>
      <c r="D933" s="16" t="s">
        <v>233</v>
      </c>
      <c r="E933" s="17" t="s">
        <v>233</v>
      </c>
      <c r="F933" s="17" t="s">
        <v>233</v>
      </c>
      <c r="G933" s="17" t="s">
        <v>233</v>
      </c>
      <c r="H933" s="17" t="s">
        <v>233</v>
      </c>
      <c r="I933" s="17" t="s">
        <v>233</v>
      </c>
      <c r="J933" s="17" t="s">
        <v>233</v>
      </c>
      <c r="K933" s="17" t="s">
        <v>233</v>
      </c>
      <c r="L933" s="17" t="s">
        <v>233</v>
      </c>
      <c r="M933" s="17" t="s">
        <v>233</v>
      </c>
      <c r="N933" s="17" t="s">
        <v>233</v>
      </c>
      <c r="O933" s="17" t="s">
        <v>233</v>
      </c>
      <c r="P933" s="152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234</v>
      </c>
      <c r="C934" s="9" t="s">
        <v>234</v>
      </c>
      <c r="D934" s="150" t="s">
        <v>291</v>
      </c>
      <c r="E934" s="151" t="s">
        <v>292</v>
      </c>
      <c r="F934" s="151" t="s">
        <v>293</v>
      </c>
      <c r="G934" s="151" t="s">
        <v>279</v>
      </c>
      <c r="H934" s="151" t="s">
        <v>280</v>
      </c>
      <c r="I934" s="151" t="s">
        <v>294</v>
      </c>
      <c r="J934" s="151" t="s">
        <v>295</v>
      </c>
      <c r="K934" s="151" t="s">
        <v>282</v>
      </c>
      <c r="L934" s="151" t="s">
        <v>296</v>
      </c>
      <c r="M934" s="151" t="s">
        <v>297</v>
      </c>
      <c r="N934" s="151" t="s">
        <v>298</v>
      </c>
      <c r="O934" s="151" t="s">
        <v>285</v>
      </c>
      <c r="P934" s="152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341</v>
      </c>
      <c r="E935" s="11" t="s">
        <v>341</v>
      </c>
      <c r="F935" s="11" t="s">
        <v>341</v>
      </c>
      <c r="G935" s="11" t="s">
        <v>341</v>
      </c>
      <c r="H935" s="11" t="s">
        <v>342</v>
      </c>
      <c r="I935" s="11" t="s">
        <v>114</v>
      </c>
      <c r="J935" s="11" t="s">
        <v>342</v>
      </c>
      <c r="K935" s="11" t="s">
        <v>342</v>
      </c>
      <c r="L935" s="11" t="s">
        <v>342</v>
      </c>
      <c r="M935" s="11" t="s">
        <v>114</v>
      </c>
      <c r="N935" s="11" t="s">
        <v>341</v>
      </c>
      <c r="O935" s="11" t="s">
        <v>342</v>
      </c>
      <c r="P935" s="152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152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2">
        <v>2.1</v>
      </c>
      <c r="E937" s="22">
        <v>2.1</v>
      </c>
      <c r="F937" s="22">
        <v>2.13</v>
      </c>
      <c r="G937" s="147">
        <v>2.4314</v>
      </c>
      <c r="H937" s="22">
        <v>1.99</v>
      </c>
      <c r="I937" s="147" t="s">
        <v>356</v>
      </c>
      <c r="J937" s="22">
        <v>2</v>
      </c>
      <c r="K937" s="22">
        <v>2.1</v>
      </c>
      <c r="L937" s="147">
        <v>3</v>
      </c>
      <c r="M937" s="22">
        <v>2.1545624114135573</v>
      </c>
      <c r="N937" s="22">
        <v>1.9201609549119563</v>
      </c>
      <c r="O937" s="22">
        <v>2.04</v>
      </c>
      <c r="P937" s="152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1">
        <v>1.9</v>
      </c>
      <c r="E938" s="11">
        <v>2.1</v>
      </c>
      <c r="F938" s="11">
        <v>2.1</v>
      </c>
      <c r="G938" s="148">
        <v>2.3968000000000003</v>
      </c>
      <c r="H938" s="11">
        <v>1.9400000000000002</v>
      </c>
      <c r="I938" s="148" t="s">
        <v>356</v>
      </c>
      <c r="J938" s="11">
        <v>2.1</v>
      </c>
      <c r="K938" s="11">
        <v>2</v>
      </c>
      <c r="L938" s="148">
        <v>2.9</v>
      </c>
      <c r="M938" s="11">
        <v>2.1439459859381143</v>
      </c>
      <c r="N938" s="11">
        <v>1.9178836785903317</v>
      </c>
      <c r="O938" s="11">
        <v>1.9400000000000002</v>
      </c>
      <c r="P938" s="152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e">
        <v>#N/A</v>
      </c>
    </row>
    <row r="939" spans="1:65">
      <c r="A939" s="30"/>
      <c r="B939" s="19">
        <v>1</v>
      </c>
      <c r="C939" s="9">
        <v>3</v>
      </c>
      <c r="D939" s="11">
        <v>1.9</v>
      </c>
      <c r="E939" s="11">
        <v>2.1</v>
      </c>
      <c r="F939" s="11">
        <v>2.12</v>
      </c>
      <c r="G939" s="148">
        <v>2.3945000000000003</v>
      </c>
      <c r="H939" s="11">
        <v>2.23</v>
      </c>
      <c r="I939" s="148" t="s">
        <v>356</v>
      </c>
      <c r="J939" s="11">
        <v>2.2000000000000002</v>
      </c>
      <c r="K939" s="11">
        <v>2</v>
      </c>
      <c r="L939" s="148">
        <v>2.9</v>
      </c>
      <c r="M939" s="11">
        <v>2.1360060675333519</v>
      </c>
      <c r="N939" s="11">
        <v>1.9040949993890104</v>
      </c>
      <c r="O939" s="11">
        <v>2.12</v>
      </c>
      <c r="P939" s="152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1">
        <v>1.9</v>
      </c>
      <c r="E940" s="11">
        <v>2.2000000000000002</v>
      </c>
      <c r="F940" s="11">
        <v>2.1</v>
      </c>
      <c r="G940" s="148">
        <v>2.5061</v>
      </c>
      <c r="H940" s="11">
        <v>1.9400000000000002</v>
      </c>
      <c r="I940" s="148" t="s">
        <v>356</v>
      </c>
      <c r="J940" s="11">
        <v>2</v>
      </c>
      <c r="K940" s="11">
        <v>2.2000000000000002</v>
      </c>
      <c r="L940" s="148">
        <v>3</v>
      </c>
      <c r="M940" s="11">
        <v>2.14969707642876</v>
      </c>
      <c r="N940" s="11">
        <v>1.9730730282183284</v>
      </c>
      <c r="O940" s="11">
        <v>2.02</v>
      </c>
      <c r="P940" s="152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2.048692778410401</v>
      </c>
    </row>
    <row r="941" spans="1:65">
      <c r="A941" s="30"/>
      <c r="B941" s="19">
        <v>1</v>
      </c>
      <c r="C941" s="9">
        <v>5</v>
      </c>
      <c r="D941" s="11">
        <v>1.9</v>
      </c>
      <c r="E941" s="11">
        <v>2.2999999999999998</v>
      </c>
      <c r="F941" s="11">
        <v>2.12</v>
      </c>
      <c r="G941" s="148">
        <v>2.4532000000000003</v>
      </c>
      <c r="H941" s="11">
        <v>1.9800000000000002</v>
      </c>
      <c r="I941" s="148" t="s">
        <v>356</v>
      </c>
      <c r="J941" s="11">
        <v>2.1</v>
      </c>
      <c r="K941" s="11">
        <v>2</v>
      </c>
      <c r="L941" s="148">
        <v>3</v>
      </c>
      <c r="M941" s="11">
        <v>2.1286951367629068</v>
      </c>
      <c r="N941" s="11">
        <v>1.9360839501802811</v>
      </c>
      <c r="O941" s="11">
        <v>2.04</v>
      </c>
      <c r="P941" s="152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87</v>
      </c>
    </row>
    <row r="942" spans="1:65">
      <c r="A942" s="30"/>
      <c r="B942" s="19">
        <v>1</v>
      </c>
      <c r="C942" s="9">
        <v>6</v>
      </c>
      <c r="D942" s="149">
        <v>2.5</v>
      </c>
      <c r="E942" s="11">
        <v>2.1</v>
      </c>
      <c r="F942" s="11">
        <v>2.11</v>
      </c>
      <c r="G942" s="148">
        <v>2.3616000000000001</v>
      </c>
      <c r="H942" s="11">
        <v>1.9400000000000002</v>
      </c>
      <c r="I942" s="148" t="s">
        <v>356</v>
      </c>
      <c r="J942" s="11">
        <v>2</v>
      </c>
      <c r="K942" s="11">
        <v>2.1</v>
      </c>
      <c r="L942" s="148">
        <v>2.8</v>
      </c>
      <c r="M942" s="11">
        <v>2.1359531207402647</v>
      </c>
      <c r="N942" s="11">
        <v>1.9092536240548008</v>
      </c>
      <c r="O942" s="11">
        <v>2.02</v>
      </c>
      <c r="P942" s="152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256</v>
      </c>
      <c r="C943" s="12"/>
      <c r="D943" s="23">
        <v>2.0333333333333337</v>
      </c>
      <c r="E943" s="23">
        <v>2.15</v>
      </c>
      <c r="F943" s="23">
        <v>2.1133333333333333</v>
      </c>
      <c r="G943" s="23">
        <v>2.4239333333333337</v>
      </c>
      <c r="H943" s="23">
        <v>2.0033333333333334</v>
      </c>
      <c r="I943" s="23" t="s">
        <v>675</v>
      </c>
      <c r="J943" s="23">
        <v>2.0666666666666669</v>
      </c>
      <c r="K943" s="23">
        <v>2.0666666666666669</v>
      </c>
      <c r="L943" s="23">
        <v>2.9333333333333336</v>
      </c>
      <c r="M943" s="23">
        <v>2.141476633136159</v>
      </c>
      <c r="N943" s="23">
        <v>1.9267583725574513</v>
      </c>
      <c r="O943" s="23">
        <v>2.0299999999999998</v>
      </c>
      <c r="P943" s="152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257</v>
      </c>
      <c r="C944" s="29"/>
      <c r="D944" s="11">
        <v>1.9</v>
      </c>
      <c r="E944" s="11">
        <v>2.1</v>
      </c>
      <c r="F944" s="11">
        <v>2.1150000000000002</v>
      </c>
      <c r="G944" s="11">
        <v>2.4141000000000004</v>
      </c>
      <c r="H944" s="11">
        <v>1.9600000000000002</v>
      </c>
      <c r="I944" s="11" t="s">
        <v>675</v>
      </c>
      <c r="J944" s="11">
        <v>2.0499999999999998</v>
      </c>
      <c r="K944" s="11">
        <v>2.0499999999999998</v>
      </c>
      <c r="L944" s="11">
        <v>2.95</v>
      </c>
      <c r="M944" s="11">
        <v>2.1399760267357331</v>
      </c>
      <c r="N944" s="11">
        <v>1.919022316751144</v>
      </c>
      <c r="O944" s="11">
        <v>2.0300000000000002</v>
      </c>
      <c r="P944" s="152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258</v>
      </c>
      <c r="C945" s="29"/>
      <c r="D945" s="24">
        <v>0.24221202832779626</v>
      </c>
      <c r="E945" s="24">
        <v>8.366600265340747E-2</v>
      </c>
      <c r="F945" s="24">
        <v>1.2110601416389928E-2</v>
      </c>
      <c r="G945" s="24">
        <v>5.1286710429375951E-2</v>
      </c>
      <c r="H945" s="24">
        <v>0.11325487480310351</v>
      </c>
      <c r="I945" s="24" t="s">
        <v>675</v>
      </c>
      <c r="J945" s="24">
        <v>8.1649658092772678E-2</v>
      </c>
      <c r="K945" s="24">
        <v>8.1649658092772678E-2</v>
      </c>
      <c r="L945" s="24">
        <v>8.1649658092772678E-2</v>
      </c>
      <c r="M945" s="24">
        <v>9.6820856333157505E-3</v>
      </c>
      <c r="N945" s="24">
        <v>2.519660510107348E-2</v>
      </c>
      <c r="O945" s="24">
        <v>5.7619441163551721E-2</v>
      </c>
      <c r="P945" s="205"/>
      <c r="Q945" s="206"/>
      <c r="R945" s="206"/>
      <c r="S945" s="206"/>
      <c r="T945" s="206"/>
      <c r="U945" s="206"/>
      <c r="V945" s="206"/>
      <c r="W945" s="206"/>
      <c r="X945" s="206"/>
      <c r="Y945" s="206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56"/>
    </row>
    <row r="946" spans="1:65">
      <c r="A946" s="30"/>
      <c r="B946" s="3" t="s">
        <v>86</v>
      </c>
      <c r="C946" s="29"/>
      <c r="D946" s="13">
        <v>0.11912066966940797</v>
      </c>
      <c r="E946" s="13">
        <v>3.8914419838794172E-2</v>
      </c>
      <c r="F946" s="13">
        <v>5.7305684935599031E-3</v>
      </c>
      <c r="G946" s="13">
        <v>2.1158465756501529E-2</v>
      </c>
      <c r="H946" s="13">
        <v>5.6533215375925205E-2</v>
      </c>
      <c r="I946" s="13" t="s">
        <v>675</v>
      </c>
      <c r="J946" s="13">
        <v>3.9507899077148065E-2</v>
      </c>
      <c r="K946" s="13">
        <v>3.9507899077148065E-2</v>
      </c>
      <c r="L946" s="13">
        <v>2.783511071344523E-2</v>
      </c>
      <c r="M946" s="13">
        <v>4.5212193696162299E-3</v>
      </c>
      <c r="N946" s="13">
        <v>1.307720026545372E-2</v>
      </c>
      <c r="O946" s="13">
        <v>2.8383961164311196E-2</v>
      </c>
      <c r="P946" s="152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259</v>
      </c>
      <c r="C947" s="29"/>
      <c r="D947" s="13">
        <v>-7.4971929607644539E-3</v>
      </c>
      <c r="E947" s="13">
        <v>4.9449689410339115E-2</v>
      </c>
      <c r="F947" s="13">
        <v>3.1552097807992174E-2</v>
      </c>
      <c r="G947" s="13">
        <v>0.18316096921769076</v>
      </c>
      <c r="H947" s="13">
        <v>-2.2140676999048314E-2</v>
      </c>
      <c r="I947" s="13" t="s">
        <v>675</v>
      </c>
      <c r="J947" s="13">
        <v>8.7733448595508357E-3</v>
      </c>
      <c r="K947" s="13">
        <v>8.7733448595508357E-3</v>
      </c>
      <c r="L947" s="13">
        <v>0.43180732818774969</v>
      </c>
      <c r="M947" s="13">
        <v>4.5289296522902589E-2</v>
      </c>
      <c r="N947" s="13">
        <v>-5.9518150860842889E-2</v>
      </c>
      <c r="O947" s="13">
        <v>-9.1242467427962159E-3</v>
      </c>
      <c r="P947" s="152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260</v>
      </c>
      <c r="C948" s="47"/>
      <c r="D948" s="45">
        <v>0.64</v>
      </c>
      <c r="E948" s="45">
        <v>0.67</v>
      </c>
      <c r="F948" s="45">
        <v>0.26</v>
      </c>
      <c r="G948" s="45">
        <v>3.75</v>
      </c>
      <c r="H948" s="45">
        <v>0.97</v>
      </c>
      <c r="I948" s="45">
        <v>88.9</v>
      </c>
      <c r="J948" s="45">
        <v>0.26</v>
      </c>
      <c r="K948" s="45">
        <v>0.26</v>
      </c>
      <c r="L948" s="45">
        <v>9.48</v>
      </c>
      <c r="M948" s="45">
        <v>0.57999999999999996</v>
      </c>
      <c r="N948" s="45">
        <v>1.83</v>
      </c>
      <c r="O948" s="45">
        <v>0.67</v>
      </c>
      <c r="P948" s="152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BM949" s="55"/>
    </row>
    <row r="950" spans="1:65" ht="15">
      <c r="B950" s="8" t="s">
        <v>623</v>
      </c>
      <c r="BM950" s="28" t="s">
        <v>66</v>
      </c>
    </row>
    <row r="951" spans="1:65" ht="15">
      <c r="A951" s="25" t="s">
        <v>62</v>
      </c>
      <c r="B951" s="18" t="s">
        <v>111</v>
      </c>
      <c r="C951" s="15" t="s">
        <v>112</v>
      </c>
      <c r="D951" s="16" t="s">
        <v>233</v>
      </c>
      <c r="E951" s="17" t="s">
        <v>233</v>
      </c>
      <c r="F951" s="17" t="s">
        <v>233</v>
      </c>
      <c r="G951" s="17" t="s">
        <v>233</v>
      </c>
      <c r="H951" s="17" t="s">
        <v>233</v>
      </c>
      <c r="I951" s="17" t="s">
        <v>233</v>
      </c>
      <c r="J951" s="17" t="s">
        <v>233</v>
      </c>
      <c r="K951" s="17" t="s">
        <v>233</v>
      </c>
      <c r="L951" s="17" t="s">
        <v>233</v>
      </c>
      <c r="M951" s="17" t="s">
        <v>233</v>
      </c>
      <c r="N951" s="17" t="s">
        <v>233</v>
      </c>
      <c r="O951" s="17" t="s">
        <v>233</v>
      </c>
      <c r="P951" s="17" t="s">
        <v>233</v>
      </c>
      <c r="Q951" s="152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234</v>
      </c>
      <c r="C952" s="9" t="s">
        <v>234</v>
      </c>
      <c r="D952" s="150" t="s">
        <v>291</v>
      </c>
      <c r="E952" s="151" t="s">
        <v>293</v>
      </c>
      <c r="F952" s="151" t="s">
        <v>279</v>
      </c>
      <c r="G952" s="151" t="s">
        <v>280</v>
      </c>
      <c r="H952" s="151" t="s">
        <v>294</v>
      </c>
      <c r="I952" s="151" t="s">
        <v>295</v>
      </c>
      <c r="J952" s="151" t="s">
        <v>281</v>
      </c>
      <c r="K952" s="151" t="s">
        <v>282</v>
      </c>
      <c r="L952" s="151" t="s">
        <v>296</v>
      </c>
      <c r="M952" s="151" t="s">
        <v>297</v>
      </c>
      <c r="N952" s="151" t="s">
        <v>298</v>
      </c>
      <c r="O952" s="151" t="s">
        <v>285</v>
      </c>
      <c r="P952" s="151" t="s">
        <v>301</v>
      </c>
      <c r="Q952" s="152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1</v>
      </c>
    </row>
    <row r="953" spans="1:65">
      <c r="A953" s="30"/>
      <c r="B953" s="19"/>
      <c r="C953" s="9"/>
      <c r="D953" s="10" t="s">
        <v>341</v>
      </c>
      <c r="E953" s="11" t="s">
        <v>114</v>
      </c>
      <c r="F953" s="11" t="s">
        <v>114</v>
      </c>
      <c r="G953" s="11" t="s">
        <v>342</v>
      </c>
      <c r="H953" s="11" t="s">
        <v>114</v>
      </c>
      <c r="I953" s="11" t="s">
        <v>342</v>
      </c>
      <c r="J953" s="11" t="s">
        <v>114</v>
      </c>
      <c r="K953" s="11" t="s">
        <v>342</v>
      </c>
      <c r="L953" s="11" t="s">
        <v>342</v>
      </c>
      <c r="M953" s="11" t="s">
        <v>114</v>
      </c>
      <c r="N953" s="11" t="s">
        <v>341</v>
      </c>
      <c r="O953" s="11" t="s">
        <v>342</v>
      </c>
      <c r="P953" s="11" t="s">
        <v>114</v>
      </c>
      <c r="Q953" s="152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9"/>
      <c r="C954" s="9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152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28">
        <v>0.121</v>
      </c>
      <c r="E955" s="228">
        <v>0.11900000000000001</v>
      </c>
      <c r="F955" s="228">
        <v>0.11573600000000001</v>
      </c>
      <c r="G955" s="228">
        <v>0.121</v>
      </c>
      <c r="H955" s="228">
        <v>0.12</v>
      </c>
      <c r="I955" s="228">
        <v>0.11899999999999998</v>
      </c>
      <c r="J955" s="229">
        <v>0.1</v>
      </c>
      <c r="K955" s="228">
        <v>0.11499999999999999</v>
      </c>
      <c r="L955" s="228">
        <v>0.124</v>
      </c>
      <c r="M955" s="228">
        <v>0.12180337450189638</v>
      </c>
      <c r="N955" s="228">
        <v>0.1115543237354177</v>
      </c>
      <c r="O955" s="228">
        <v>0.11700000000000001</v>
      </c>
      <c r="P955" s="228">
        <v>0.12</v>
      </c>
      <c r="Q955" s="205"/>
      <c r="R955" s="206"/>
      <c r="S955" s="206"/>
      <c r="T955" s="206"/>
      <c r="U955" s="206"/>
      <c r="V955" s="206"/>
      <c r="W955" s="206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230">
        <v>1</v>
      </c>
    </row>
    <row r="956" spans="1:65">
      <c r="A956" s="30"/>
      <c r="B956" s="19">
        <v>1</v>
      </c>
      <c r="C956" s="9">
        <v>2</v>
      </c>
      <c r="D956" s="24">
        <v>0.122</v>
      </c>
      <c r="E956" s="24">
        <v>0.11900000000000001</v>
      </c>
      <c r="F956" s="24">
        <v>0.11401400000000002</v>
      </c>
      <c r="G956" s="24">
        <v>0.121</v>
      </c>
      <c r="H956" s="24">
        <v>0.12</v>
      </c>
      <c r="I956" s="24">
        <v>0.11700000000000001</v>
      </c>
      <c r="J956" s="231">
        <v>0.1</v>
      </c>
      <c r="K956" s="24">
        <v>0.11499999999999999</v>
      </c>
      <c r="L956" s="24">
        <v>0.123</v>
      </c>
      <c r="M956" s="24">
        <v>0.12118484725382127</v>
      </c>
      <c r="N956" s="24">
        <v>0.1113125784438147</v>
      </c>
      <c r="O956" s="24">
        <v>0.11100000000000002</v>
      </c>
      <c r="P956" s="24">
        <v>0.12</v>
      </c>
      <c r="Q956" s="205"/>
      <c r="R956" s="206"/>
      <c r="S956" s="206"/>
      <c r="T956" s="206"/>
      <c r="U956" s="206"/>
      <c r="V956" s="206"/>
      <c r="W956" s="206"/>
      <c r="X956" s="206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30">
        <v>28</v>
      </c>
    </row>
    <row r="957" spans="1:65">
      <c r="A957" s="30"/>
      <c r="B957" s="19">
        <v>1</v>
      </c>
      <c r="C957" s="9">
        <v>3</v>
      </c>
      <c r="D957" s="24">
        <v>0.11700000000000001</v>
      </c>
      <c r="E957" s="24">
        <v>0.122</v>
      </c>
      <c r="F957" s="24">
        <v>0.11641850000000001</v>
      </c>
      <c r="G957" s="24">
        <v>0.12</v>
      </c>
      <c r="H957" s="24">
        <v>0.12</v>
      </c>
      <c r="I957" s="24">
        <v>0.11799999999999998</v>
      </c>
      <c r="J957" s="231">
        <v>0.1</v>
      </c>
      <c r="K957" s="24">
        <v>0.11100000000000002</v>
      </c>
      <c r="L957" s="24">
        <v>0.123</v>
      </c>
      <c r="M957" s="24">
        <v>0.119812872593223</v>
      </c>
      <c r="N957" s="24">
        <v>0.1104334080662925</v>
      </c>
      <c r="O957" s="24">
        <v>0.11399999999999999</v>
      </c>
      <c r="P957" s="24">
        <v>0.12</v>
      </c>
      <c r="Q957" s="205"/>
      <c r="R957" s="206"/>
      <c r="S957" s="206"/>
      <c r="T957" s="206"/>
      <c r="U957" s="206"/>
      <c r="V957" s="206"/>
      <c r="W957" s="206"/>
      <c r="X957" s="206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30">
        <v>16</v>
      </c>
    </row>
    <row r="958" spans="1:65">
      <c r="A958" s="30"/>
      <c r="B958" s="19">
        <v>1</v>
      </c>
      <c r="C958" s="9">
        <v>4</v>
      </c>
      <c r="D958" s="24">
        <v>0.123</v>
      </c>
      <c r="E958" s="24">
        <v>0.121</v>
      </c>
      <c r="F958" s="24">
        <v>0.11696450000000001</v>
      </c>
      <c r="G958" s="24">
        <v>0.11700000000000001</v>
      </c>
      <c r="H958" s="24">
        <v>0.12</v>
      </c>
      <c r="I958" s="24">
        <v>0.122</v>
      </c>
      <c r="J958" s="231">
        <v>0.1</v>
      </c>
      <c r="K958" s="24">
        <v>0.11600000000000001</v>
      </c>
      <c r="L958" s="24">
        <v>0.127</v>
      </c>
      <c r="M958" s="24">
        <v>0.1215053446783326</v>
      </c>
      <c r="N958" s="24">
        <v>0.11318809875686059</v>
      </c>
      <c r="O958" s="24">
        <v>0.11</v>
      </c>
      <c r="P958" s="24">
        <v>0.11</v>
      </c>
      <c r="Q958" s="205"/>
      <c r="R958" s="206"/>
      <c r="S958" s="206"/>
      <c r="T958" s="206"/>
      <c r="U958" s="206"/>
      <c r="V958" s="206"/>
      <c r="W958" s="206"/>
      <c r="X958" s="206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30">
        <v>0.11804445879933705</v>
      </c>
    </row>
    <row r="959" spans="1:65">
      <c r="A959" s="30"/>
      <c r="B959" s="19">
        <v>1</v>
      </c>
      <c r="C959" s="9">
        <v>5</v>
      </c>
      <c r="D959" s="24">
        <v>0.11700000000000001</v>
      </c>
      <c r="E959" s="24">
        <v>0.122</v>
      </c>
      <c r="F959" s="24">
        <v>0.11532650000000001</v>
      </c>
      <c r="G959" s="24">
        <v>0.11899999999999998</v>
      </c>
      <c r="H959" s="24">
        <v>0.12</v>
      </c>
      <c r="I959" s="24">
        <v>0.121</v>
      </c>
      <c r="J959" s="231">
        <v>0.1</v>
      </c>
      <c r="K959" s="24">
        <v>0.11399999999999999</v>
      </c>
      <c r="L959" s="24">
        <v>0.12</v>
      </c>
      <c r="M959" s="24">
        <v>0.11959155573740002</v>
      </c>
      <c r="N959" s="24">
        <v>0.11405848962794413</v>
      </c>
      <c r="O959" s="24">
        <v>0.11700000000000001</v>
      </c>
      <c r="P959" s="24">
        <v>0.11</v>
      </c>
      <c r="Q959" s="205"/>
      <c r="R959" s="206"/>
      <c r="S959" s="206"/>
      <c r="T959" s="206"/>
      <c r="U959" s="206"/>
      <c r="V959" s="206"/>
      <c r="W959" s="206"/>
      <c r="X959" s="206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30">
        <v>88</v>
      </c>
    </row>
    <row r="960" spans="1:65">
      <c r="A960" s="30"/>
      <c r="B960" s="19">
        <v>1</v>
      </c>
      <c r="C960" s="9">
        <v>6</v>
      </c>
      <c r="D960" s="24">
        <v>0.11799999999999998</v>
      </c>
      <c r="E960" s="24">
        <v>0.121</v>
      </c>
      <c r="F960" s="24">
        <v>0.11443399999999999</v>
      </c>
      <c r="G960" s="24">
        <v>0.121</v>
      </c>
      <c r="H960" s="24">
        <v>0.12</v>
      </c>
      <c r="I960" s="24">
        <v>0.121</v>
      </c>
      <c r="J960" s="231">
        <v>0.1</v>
      </c>
      <c r="K960" s="24">
        <v>0.11700000000000001</v>
      </c>
      <c r="L960" s="24">
        <v>0.124</v>
      </c>
      <c r="M960" s="24">
        <v>0.12101771634578354</v>
      </c>
      <c r="N960" s="24">
        <v>0.11584492381148201</v>
      </c>
      <c r="O960" s="24">
        <v>0.11200000000000002</v>
      </c>
      <c r="P960" s="24"/>
      <c r="Q960" s="205"/>
      <c r="R960" s="206"/>
      <c r="S960" s="206"/>
      <c r="T960" s="206"/>
      <c r="U960" s="206"/>
      <c r="V960" s="206"/>
      <c r="W960" s="206"/>
      <c r="X960" s="206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56"/>
    </row>
    <row r="961" spans="1:65">
      <c r="A961" s="30"/>
      <c r="B961" s="20" t="s">
        <v>256</v>
      </c>
      <c r="C961" s="12"/>
      <c r="D961" s="232">
        <v>0.11966666666666666</v>
      </c>
      <c r="E961" s="232">
        <v>0.12066666666666666</v>
      </c>
      <c r="F961" s="232">
        <v>0.11548225000000001</v>
      </c>
      <c r="G961" s="232">
        <v>0.11983333333333333</v>
      </c>
      <c r="H961" s="232">
        <v>0.12</v>
      </c>
      <c r="I961" s="232">
        <v>0.11966666666666666</v>
      </c>
      <c r="J961" s="232">
        <v>9.9999999999999992E-2</v>
      </c>
      <c r="K961" s="232">
        <v>0.11466666666666665</v>
      </c>
      <c r="L961" s="232">
        <v>0.1235</v>
      </c>
      <c r="M961" s="232">
        <v>0.12081928518507612</v>
      </c>
      <c r="N961" s="232">
        <v>0.1127319704069686</v>
      </c>
      <c r="O961" s="232">
        <v>0.1135</v>
      </c>
      <c r="P961" s="232">
        <v>0.11599999999999999</v>
      </c>
      <c r="Q961" s="205"/>
      <c r="R961" s="206"/>
      <c r="S961" s="206"/>
      <c r="T961" s="206"/>
      <c r="U961" s="206"/>
      <c r="V961" s="206"/>
      <c r="W961" s="206"/>
      <c r="X961" s="206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30"/>
      <c r="B962" s="3" t="s">
        <v>257</v>
      </c>
      <c r="C962" s="29"/>
      <c r="D962" s="24">
        <v>0.1195</v>
      </c>
      <c r="E962" s="24">
        <v>0.121</v>
      </c>
      <c r="F962" s="24">
        <v>0.11553125</v>
      </c>
      <c r="G962" s="24">
        <v>0.1205</v>
      </c>
      <c r="H962" s="24">
        <v>0.12</v>
      </c>
      <c r="I962" s="24">
        <v>0.12</v>
      </c>
      <c r="J962" s="24">
        <v>0.1</v>
      </c>
      <c r="K962" s="24">
        <v>0.11499999999999999</v>
      </c>
      <c r="L962" s="24">
        <v>0.1235</v>
      </c>
      <c r="M962" s="24">
        <v>0.1211012817998024</v>
      </c>
      <c r="N962" s="24">
        <v>0.11237121124613914</v>
      </c>
      <c r="O962" s="24">
        <v>0.113</v>
      </c>
      <c r="P962" s="24">
        <v>0.12</v>
      </c>
      <c r="Q962" s="205"/>
      <c r="R962" s="206"/>
      <c r="S962" s="206"/>
      <c r="T962" s="206"/>
      <c r="U962" s="206"/>
      <c r="V962" s="206"/>
      <c r="W962" s="206"/>
      <c r="X962" s="206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30"/>
      <c r="B963" s="3" t="s">
        <v>258</v>
      </c>
      <c r="C963" s="29"/>
      <c r="D963" s="24">
        <v>2.6583202716502501E-3</v>
      </c>
      <c r="E963" s="24">
        <v>1.3662601021279409E-3</v>
      </c>
      <c r="F963" s="24">
        <v>1.1328603069222624E-3</v>
      </c>
      <c r="G963" s="24">
        <v>1.6020819787597202E-3</v>
      </c>
      <c r="H963" s="24">
        <v>0</v>
      </c>
      <c r="I963" s="24">
        <v>1.9663841605003516E-3</v>
      </c>
      <c r="J963" s="24">
        <v>1.5202354861220293E-17</v>
      </c>
      <c r="K963" s="24">
        <v>2.0655911179772858E-3</v>
      </c>
      <c r="L963" s="24">
        <v>2.2583179581272448E-3</v>
      </c>
      <c r="M963" s="24">
        <v>9.0909909967435418E-4</v>
      </c>
      <c r="N963" s="24">
        <v>2.0170820149869729E-3</v>
      </c>
      <c r="O963" s="24">
        <v>3.0166206257996693E-3</v>
      </c>
      <c r="P963" s="24">
        <v>5.4772255750516587E-3</v>
      </c>
      <c r="Q963" s="205"/>
      <c r="R963" s="206"/>
      <c r="S963" s="206"/>
      <c r="T963" s="206"/>
      <c r="U963" s="206"/>
      <c r="V963" s="206"/>
      <c r="W963" s="206"/>
      <c r="X963" s="206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30"/>
      <c r="B964" s="3" t="s">
        <v>86</v>
      </c>
      <c r="C964" s="29"/>
      <c r="D964" s="13">
        <v>2.2214375529110725E-2</v>
      </c>
      <c r="E964" s="13">
        <v>1.1322597531447024E-2</v>
      </c>
      <c r="F964" s="13">
        <v>9.8098219156819537E-3</v>
      </c>
      <c r="G964" s="13">
        <v>1.336925156127722E-2</v>
      </c>
      <c r="H964" s="13">
        <v>0</v>
      </c>
      <c r="I964" s="13">
        <v>1.6432179614209067E-2</v>
      </c>
      <c r="J964" s="13">
        <v>1.5202354861220294E-16</v>
      </c>
      <c r="K964" s="13">
        <v>1.8013876028871681E-2</v>
      </c>
      <c r="L964" s="13">
        <v>1.8285975369451375E-2</v>
      </c>
      <c r="M964" s="13">
        <v>7.5244535529386519E-3</v>
      </c>
      <c r="N964" s="13">
        <v>1.7892723844932332E-2</v>
      </c>
      <c r="O964" s="13">
        <v>2.6578155293389156E-2</v>
      </c>
      <c r="P964" s="13">
        <v>4.7217461853893611E-2</v>
      </c>
      <c r="Q964" s="152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259</v>
      </c>
      <c r="C965" s="29"/>
      <c r="D965" s="13">
        <v>1.3742346602538813E-2</v>
      </c>
      <c r="E965" s="13">
        <v>2.2213731114537838E-2</v>
      </c>
      <c r="F965" s="13">
        <v>-2.1705455939211138E-2</v>
      </c>
      <c r="G965" s="13">
        <v>1.5154244021205354E-2</v>
      </c>
      <c r="H965" s="13">
        <v>1.6566141439871895E-2</v>
      </c>
      <c r="I965" s="13">
        <v>1.3742346602538813E-2</v>
      </c>
      <c r="J965" s="13">
        <v>-0.15286154880010683</v>
      </c>
      <c r="K965" s="13">
        <v>-2.8614575957455757E-2</v>
      </c>
      <c r="L965" s="13">
        <v>4.621598723186815E-2</v>
      </c>
      <c r="M965" s="13">
        <v>2.350662126763603E-2</v>
      </c>
      <c r="N965" s="13">
        <v>-4.5004131887284138E-2</v>
      </c>
      <c r="O965" s="13">
        <v>-3.8497857888121101E-2</v>
      </c>
      <c r="P965" s="13">
        <v>-1.7319396608123871E-2</v>
      </c>
      <c r="Q965" s="152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260</v>
      </c>
      <c r="C966" s="47"/>
      <c r="D966" s="45">
        <v>0</v>
      </c>
      <c r="E966" s="45">
        <v>0.18</v>
      </c>
      <c r="F966" s="45">
        <v>0.77</v>
      </c>
      <c r="G966" s="45">
        <v>0.03</v>
      </c>
      <c r="H966" s="45">
        <v>0.06</v>
      </c>
      <c r="I966" s="45">
        <v>0</v>
      </c>
      <c r="J966" s="45">
        <v>3.62</v>
      </c>
      <c r="K966" s="45">
        <v>0.92</v>
      </c>
      <c r="L966" s="45">
        <v>0.7</v>
      </c>
      <c r="M966" s="45">
        <v>0.21</v>
      </c>
      <c r="N966" s="45">
        <v>1.28</v>
      </c>
      <c r="O966" s="45">
        <v>1.1299999999999999</v>
      </c>
      <c r="P966" s="45">
        <v>0.67</v>
      </c>
      <c r="Q966" s="152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BM967" s="55"/>
    </row>
    <row r="968" spans="1:65" ht="15">
      <c r="B968" s="8" t="s">
        <v>624</v>
      </c>
      <c r="BM968" s="28" t="s">
        <v>66</v>
      </c>
    </row>
    <row r="969" spans="1:65" ht="15">
      <c r="A969" s="25" t="s">
        <v>63</v>
      </c>
      <c r="B969" s="18" t="s">
        <v>111</v>
      </c>
      <c r="C969" s="15" t="s">
        <v>112</v>
      </c>
      <c r="D969" s="16" t="s">
        <v>233</v>
      </c>
      <c r="E969" s="17" t="s">
        <v>233</v>
      </c>
      <c r="F969" s="17" t="s">
        <v>233</v>
      </c>
      <c r="G969" s="17" t="s">
        <v>233</v>
      </c>
      <c r="H969" s="17" t="s">
        <v>233</v>
      </c>
      <c r="I969" s="17" t="s">
        <v>233</v>
      </c>
      <c r="J969" s="17" t="s">
        <v>233</v>
      </c>
      <c r="K969" s="17" t="s">
        <v>233</v>
      </c>
      <c r="L969" s="17" t="s">
        <v>233</v>
      </c>
      <c r="M969" s="17" t="s">
        <v>233</v>
      </c>
      <c r="N969" s="17" t="s">
        <v>233</v>
      </c>
      <c r="O969" s="17" t="s">
        <v>233</v>
      </c>
      <c r="P969" s="17" t="s">
        <v>233</v>
      </c>
      <c r="Q969" s="152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234</v>
      </c>
      <c r="C970" s="9" t="s">
        <v>234</v>
      </c>
      <c r="D970" s="150" t="s">
        <v>291</v>
      </c>
      <c r="E970" s="151" t="s">
        <v>292</v>
      </c>
      <c r="F970" s="151" t="s">
        <v>293</v>
      </c>
      <c r="G970" s="151" t="s">
        <v>279</v>
      </c>
      <c r="H970" s="151" t="s">
        <v>280</v>
      </c>
      <c r="I970" s="151" t="s">
        <v>294</v>
      </c>
      <c r="J970" s="151" t="s">
        <v>295</v>
      </c>
      <c r="K970" s="151" t="s">
        <v>282</v>
      </c>
      <c r="L970" s="151" t="s">
        <v>296</v>
      </c>
      <c r="M970" s="151" t="s">
        <v>283</v>
      </c>
      <c r="N970" s="151" t="s">
        <v>297</v>
      </c>
      <c r="O970" s="151" t="s">
        <v>298</v>
      </c>
      <c r="P970" s="151" t="s">
        <v>285</v>
      </c>
      <c r="Q970" s="152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341</v>
      </c>
      <c r="E971" s="11" t="s">
        <v>341</v>
      </c>
      <c r="F971" s="11" t="s">
        <v>341</v>
      </c>
      <c r="G971" s="11" t="s">
        <v>341</v>
      </c>
      <c r="H971" s="11" t="s">
        <v>342</v>
      </c>
      <c r="I971" s="11" t="s">
        <v>114</v>
      </c>
      <c r="J971" s="11" t="s">
        <v>342</v>
      </c>
      <c r="K971" s="11" t="s">
        <v>342</v>
      </c>
      <c r="L971" s="11" t="s">
        <v>342</v>
      </c>
      <c r="M971" s="11" t="s">
        <v>341</v>
      </c>
      <c r="N971" s="11" t="s">
        <v>114</v>
      </c>
      <c r="O971" s="11" t="s">
        <v>341</v>
      </c>
      <c r="P971" s="11" t="s">
        <v>342</v>
      </c>
      <c r="Q971" s="152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152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0.3</v>
      </c>
      <c r="E973" s="147">
        <v>0.3</v>
      </c>
      <c r="F973" s="22">
        <v>0.31</v>
      </c>
      <c r="G973" s="22">
        <v>0.25940000000000002</v>
      </c>
      <c r="H973" s="22">
        <v>0.28000000000000003</v>
      </c>
      <c r="I973" s="147">
        <v>10</v>
      </c>
      <c r="J973" s="22">
        <v>0.31</v>
      </c>
      <c r="K973" s="22">
        <v>0.31</v>
      </c>
      <c r="L973" s="147">
        <v>0.6</v>
      </c>
      <c r="M973" s="22">
        <v>0.34699999999999998</v>
      </c>
      <c r="N973" s="22">
        <v>0.2993821777418546</v>
      </c>
      <c r="O973" s="22">
        <v>0.25357357531782132</v>
      </c>
      <c r="P973" s="22">
        <v>0.3</v>
      </c>
      <c r="Q973" s="152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0.25</v>
      </c>
      <c r="E974" s="148">
        <v>0.3</v>
      </c>
      <c r="F974" s="11">
        <v>0.3</v>
      </c>
      <c r="G974" s="11">
        <v>0.28949999999999998</v>
      </c>
      <c r="H974" s="11">
        <v>0.28000000000000003</v>
      </c>
      <c r="I974" s="148">
        <v>10</v>
      </c>
      <c r="J974" s="11">
        <v>0.3</v>
      </c>
      <c r="K974" s="11">
        <v>0.3</v>
      </c>
      <c r="L974" s="148">
        <v>0.5</v>
      </c>
      <c r="M974" s="11">
        <v>0.32200000000000001</v>
      </c>
      <c r="N974" s="11">
        <v>0.29604259352897</v>
      </c>
      <c r="O974" s="11">
        <v>0.25650660529566083</v>
      </c>
      <c r="P974" s="11">
        <v>0.28999999999999998</v>
      </c>
      <c r="Q974" s="152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5</v>
      </c>
    </row>
    <row r="975" spans="1:65">
      <c r="A975" s="30"/>
      <c r="B975" s="19">
        <v>1</v>
      </c>
      <c r="C975" s="9">
        <v>3</v>
      </c>
      <c r="D975" s="11">
        <v>0.26</v>
      </c>
      <c r="E975" s="148">
        <v>0.3</v>
      </c>
      <c r="F975" s="11">
        <v>0.31</v>
      </c>
      <c r="G975" s="11">
        <v>0.24750000000000003</v>
      </c>
      <c r="H975" s="11">
        <v>0.32</v>
      </c>
      <c r="I975" s="148">
        <v>10</v>
      </c>
      <c r="J975" s="11">
        <v>0.28999999999999998</v>
      </c>
      <c r="K975" s="11">
        <v>0.3</v>
      </c>
      <c r="L975" s="148">
        <v>0.5</v>
      </c>
      <c r="M975" s="149">
        <v>0.41399999999999998</v>
      </c>
      <c r="N975" s="11">
        <v>0.29803838298757196</v>
      </c>
      <c r="O975" s="11">
        <v>0.2535564837136387</v>
      </c>
      <c r="P975" s="11">
        <v>0.3</v>
      </c>
      <c r="Q975" s="152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0.28000000000000003</v>
      </c>
      <c r="E976" s="148">
        <v>0.3</v>
      </c>
      <c r="F976" s="11">
        <v>0.28999999999999998</v>
      </c>
      <c r="G976" s="11">
        <v>0.27539999999999998</v>
      </c>
      <c r="H976" s="11">
        <v>0.3</v>
      </c>
      <c r="I976" s="148">
        <v>10</v>
      </c>
      <c r="J976" s="11">
        <v>0.34</v>
      </c>
      <c r="K976" s="11">
        <v>0.31</v>
      </c>
      <c r="L976" s="148">
        <v>0.5</v>
      </c>
      <c r="M976" s="11">
        <v>0.314</v>
      </c>
      <c r="N976" s="11">
        <v>0.30398793605435498</v>
      </c>
      <c r="O976" s="11">
        <v>0.26592214132271114</v>
      </c>
      <c r="P976" s="11">
        <v>0.27</v>
      </c>
      <c r="Q976" s="152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0.29124007296868742</v>
      </c>
    </row>
    <row r="977" spans="1:65">
      <c r="A977" s="30"/>
      <c r="B977" s="19">
        <v>1</v>
      </c>
      <c r="C977" s="9">
        <v>5</v>
      </c>
      <c r="D977" s="11">
        <v>0.26</v>
      </c>
      <c r="E977" s="148">
        <v>0.4</v>
      </c>
      <c r="F977" s="11">
        <v>0.31</v>
      </c>
      <c r="G977" s="11">
        <v>0.27360000000000001</v>
      </c>
      <c r="H977" s="11">
        <v>0.28000000000000003</v>
      </c>
      <c r="I977" s="148" t="s">
        <v>96</v>
      </c>
      <c r="J977" s="11">
        <v>0.28000000000000003</v>
      </c>
      <c r="K977" s="11">
        <v>0.3</v>
      </c>
      <c r="L977" s="148">
        <v>0.6</v>
      </c>
      <c r="M977" s="11">
        <v>0.31900000000000001</v>
      </c>
      <c r="N977" s="11">
        <v>0.30427425542559255</v>
      </c>
      <c r="O977" s="11">
        <v>0.27099922413886002</v>
      </c>
      <c r="P977" s="11">
        <v>0.28000000000000003</v>
      </c>
      <c r="Q977" s="152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89</v>
      </c>
    </row>
    <row r="978" spans="1:65">
      <c r="A978" s="30"/>
      <c r="B978" s="19">
        <v>1</v>
      </c>
      <c r="C978" s="9">
        <v>6</v>
      </c>
      <c r="D978" s="11">
        <v>0.32</v>
      </c>
      <c r="E978" s="148">
        <v>0.4</v>
      </c>
      <c r="F978" s="11">
        <v>0.3</v>
      </c>
      <c r="G978" s="11">
        <v>0.24780000000000005</v>
      </c>
      <c r="H978" s="11">
        <v>0.28000000000000003</v>
      </c>
      <c r="I978" s="148" t="s">
        <v>96</v>
      </c>
      <c r="J978" s="11">
        <v>0.32</v>
      </c>
      <c r="K978" s="11">
        <v>0.3</v>
      </c>
      <c r="L978" s="148">
        <v>0.5</v>
      </c>
      <c r="M978" s="11">
        <v>0.27500000000000002</v>
      </c>
      <c r="N978" s="11">
        <v>0.30185126891012803</v>
      </c>
      <c r="O978" s="11">
        <v>0.27466973368408099</v>
      </c>
      <c r="P978" s="11">
        <v>0.28000000000000003</v>
      </c>
      <c r="Q978" s="152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256</v>
      </c>
      <c r="C979" s="12"/>
      <c r="D979" s="23">
        <v>0.27833333333333338</v>
      </c>
      <c r="E979" s="23">
        <v>0.33333333333333331</v>
      </c>
      <c r="F979" s="23">
        <v>0.30333333333333334</v>
      </c>
      <c r="G979" s="23">
        <v>0.26553333333333334</v>
      </c>
      <c r="H979" s="23">
        <v>0.29000000000000004</v>
      </c>
      <c r="I979" s="23">
        <v>10</v>
      </c>
      <c r="J979" s="23">
        <v>0.3066666666666667</v>
      </c>
      <c r="K979" s="23">
        <v>0.30333333333333334</v>
      </c>
      <c r="L979" s="23">
        <v>0.53333333333333333</v>
      </c>
      <c r="M979" s="23">
        <v>0.33183333333333337</v>
      </c>
      <c r="N979" s="23">
        <v>0.30059610244141205</v>
      </c>
      <c r="O979" s="23">
        <v>0.26253796057879547</v>
      </c>
      <c r="P979" s="23">
        <v>0.28666666666666668</v>
      </c>
      <c r="Q979" s="152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257</v>
      </c>
      <c r="C980" s="29"/>
      <c r="D980" s="11">
        <v>0.27</v>
      </c>
      <c r="E980" s="11">
        <v>0.3</v>
      </c>
      <c r="F980" s="11">
        <v>0.30499999999999999</v>
      </c>
      <c r="G980" s="11">
        <v>0.26650000000000001</v>
      </c>
      <c r="H980" s="11">
        <v>0.28000000000000003</v>
      </c>
      <c r="I980" s="11">
        <v>10</v>
      </c>
      <c r="J980" s="11">
        <v>0.30499999999999999</v>
      </c>
      <c r="K980" s="11">
        <v>0.3</v>
      </c>
      <c r="L980" s="11">
        <v>0.5</v>
      </c>
      <c r="M980" s="11">
        <v>0.32050000000000001</v>
      </c>
      <c r="N980" s="11">
        <v>0.30061672332599132</v>
      </c>
      <c r="O980" s="11">
        <v>0.26121437330918595</v>
      </c>
      <c r="P980" s="11">
        <v>0.28500000000000003</v>
      </c>
      <c r="Q980" s="152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258</v>
      </c>
      <c r="C981" s="29"/>
      <c r="D981" s="24">
        <v>2.7141603981096375E-2</v>
      </c>
      <c r="E981" s="24">
        <v>5.1639777949432392E-2</v>
      </c>
      <c r="F981" s="24">
        <v>8.1649658092772665E-3</v>
      </c>
      <c r="G981" s="24">
        <v>1.6817332329078408E-2</v>
      </c>
      <c r="H981" s="24">
        <v>1.6733200530681499E-2</v>
      </c>
      <c r="I981" s="24">
        <v>0</v>
      </c>
      <c r="J981" s="24">
        <v>2.1602468994692873E-2</v>
      </c>
      <c r="K981" s="24">
        <v>5.1639777949432277E-3</v>
      </c>
      <c r="L981" s="24">
        <v>5.1639777949432218E-2</v>
      </c>
      <c r="M981" s="24">
        <v>4.6456072441249927E-2</v>
      </c>
      <c r="N981" s="24">
        <v>3.327424616533071E-3</v>
      </c>
      <c r="O981" s="24">
        <v>9.248026333833698E-3</v>
      </c>
      <c r="P981" s="24">
        <v>1.2110601416389949E-2</v>
      </c>
      <c r="Q981" s="205"/>
      <c r="R981" s="206"/>
      <c r="S981" s="206"/>
      <c r="T981" s="206"/>
      <c r="U981" s="206"/>
      <c r="V981" s="206"/>
      <c r="W981" s="206"/>
      <c r="X981" s="206"/>
      <c r="Y981" s="206"/>
      <c r="Z981" s="206"/>
      <c r="AA981" s="206"/>
      <c r="AB981" s="206"/>
      <c r="AC981" s="206"/>
      <c r="AD981" s="206"/>
      <c r="AE981" s="206"/>
      <c r="AF981" s="206"/>
      <c r="AG981" s="206"/>
      <c r="AH981" s="206"/>
      <c r="AI981" s="206"/>
      <c r="AJ981" s="206"/>
      <c r="AK981" s="206"/>
      <c r="AL981" s="206"/>
      <c r="AM981" s="206"/>
      <c r="AN981" s="206"/>
      <c r="AO981" s="206"/>
      <c r="AP981" s="206"/>
      <c r="AQ981" s="206"/>
      <c r="AR981" s="206"/>
      <c r="AS981" s="206"/>
      <c r="AT981" s="206"/>
      <c r="AU981" s="206"/>
      <c r="AV981" s="206"/>
      <c r="AW981" s="206"/>
      <c r="AX981" s="206"/>
      <c r="AY981" s="206"/>
      <c r="AZ981" s="206"/>
      <c r="BA981" s="206"/>
      <c r="BB981" s="206"/>
      <c r="BC981" s="206"/>
      <c r="BD981" s="206"/>
      <c r="BE981" s="206"/>
      <c r="BF981" s="206"/>
      <c r="BG981" s="206"/>
      <c r="BH981" s="206"/>
      <c r="BI981" s="206"/>
      <c r="BJ981" s="206"/>
      <c r="BK981" s="206"/>
      <c r="BL981" s="206"/>
      <c r="BM981" s="56"/>
    </row>
    <row r="982" spans="1:65">
      <c r="A982" s="30"/>
      <c r="B982" s="3" t="s">
        <v>86</v>
      </c>
      <c r="C982" s="29"/>
      <c r="D982" s="13">
        <v>9.7514744842262413E-2</v>
      </c>
      <c r="E982" s="13">
        <v>0.15491933384829717</v>
      </c>
      <c r="F982" s="13">
        <v>2.6917469700914066E-2</v>
      </c>
      <c r="G982" s="13">
        <v>6.3334166441420064E-2</v>
      </c>
      <c r="H982" s="13">
        <v>5.7700691485108611E-2</v>
      </c>
      <c r="I982" s="13">
        <v>0</v>
      </c>
      <c r="J982" s="13">
        <v>7.044283367834632E-2</v>
      </c>
      <c r="K982" s="13">
        <v>1.7024102620691959E-2</v>
      </c>
      <c r="L982" s="13">
        <v>9.6824583655185412E-2</v>
      </c>
      <c r="M982" s="13">
        <v>0.13999820926544426</v>
      </c>
      <c r="N982" s="13">
        <v>1.1069420360104654E-2</v>
      </c>
      <c r="O982" s="13">
        <v>3.5225482491923636E-2</v>
      </c>
      <c r="P982" s="13">
        <v>4.2246284010662612E-2</v>
      </c>
      <c r="Q982" s="152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259</v>
      </c>
      <c r="C983" s="29"/>
      <c r="D983" s="13">
        <v>-4.4316496366012537E-2</v>
      </c>
      <c r="E983" s="13">
        <v>0.14453114207663154</v>
      </c>
      <c r="F983" s="13">
        <v>4.1523339289734729E-2</v>
      </c>
      <c r="G983" s="13">
        <v>-8.8266492221755199E-2</v>
      </c>
      <c r="H983" s="13">
        <v>-4.2579063933304573E-3</v>
      </c>
      <c r="I983" s="13">
        <v>33.335934262298949</v>
      </c>
      <c r="J983" s="13">
        <v>5.2968650710501164E-2</v>
      </c>
      <c r="K983" s="13">
        <v>4.1523339289734729E-2</v>
      </c>
      <c r="L983" s="13">
        <v>0.83124982732261055</v>
      </c>
      <c r="M983" s="13">
        <v>0.13938075193728694</v>
      </c>
      <c r="N983" s="13">
        <v>3.212480129316031E-2</v>
      </c>
      <c r="O983" s="13">
        <v>-9.8551384420844657E-2</v>
      </c>
      <c r="P983" s="13">
        <v>-1.5703217814096782E-2</v>
      </c>
      <c r="Q983" s="152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260</v>
      </c>
      <c r="C984" s="47"/>
      <c r="D984" s="45">
        <v>1.1399999999999999</v>
      </c>
      <c r="E984" s="45" t="s">
        <v>270</v>
      </c>
      <c r="F984" s="45">
        <v>0.54</v>
      </c>
      <c r="G984" s="45">
        <v>2.0099999999999998</v>
      </c>
      <c r="H984" s="45">
        <v>0.36</v>
      </c>
      <c r="I984" s="45" t="s">
        <v>270</v>
      </c>
      <c r="J984" s="45">
        <v>0.77</v>
      </c>
      <c r="K984" s="45">
        <v>0.54</v>
      </c>
      <c r="L984" s="45" t="s">
        <v>270</v>
      </c>
      <c r="M984" s="45">
        <v>2.46</v>
      </c>
      <c r="N984" s="45">
        <v>0.36</v>
      </c>
      <c r="O984" s="45">
        <v>2.21</v>
      </c>
      <c r="P984" s="45">
        <v>0.57999999999999996</v>
      </c>
      <c r="Q984" s="152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155" t="s">
        <v>357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BM985" s="55"/>
    </row>
    <row r="986" spans="1:65">
      <c r="BM986" s="55"/>
    </row>
    <row r="987" spans="1:65" ht="15">
      <c r="B987" s="8" t="s">
        <v>625</v>
      </c>
      <c r="BM987" s="28" t="s">
        <v>329</v>
      </c>
    </row>
    <row r="988" spans="1:65" ht="15">
      <c r="A988" s="25" t="s">
        <v>64</v>
      </c>
      <c r="B988" s="18" t="s">
        <v>111</v>
      </c>
      <c r="C988" s="15" t="s">
        <v>112</v>
      </c>
      <c r="D988" s="16" t="s">
        <v>233</v>
      </c>
      <c r="E988" s="17" t="s">
        <v>233</v>
      </c>
      <c r="F988" s="17" t="s">
        <v>233</v>
      </c>
      <c r="G988" s="17" t="s">
        <v>233</v>
      </c>
      <c r="H988" s="17" t="s">
        <v>233</v>
      </c>
      <c r="I988" s="152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234</v>
      </c>
      <c r="C989" s="9" t="s">
        <v>234</v>
      </c>
      <c r="D989" s="150" t="s">
        <v>291</v>
      </c>
      <c r="E989" s="151" t="s">
        <v>292</v>
      </c>
      <c r="F989" s="151" t="s">
        <v>295</v>
      </c>
      <c r="G989" s="151" t="s">
        <v>282</v>
      </c>
      <c r="H989" s="151" t="s">
        <v>298</v>
      </c>
      <c r="I989" s="152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341</v>
      </c>
      <c r="E990" s="11" t="s">
        <v>341</v>
      </c>
      <c r="F990" s="11" t="s">
        <v>342</v>
      </c>
      <c r="G990" s="11" t="s">
        <v>342</v>
      </c>
      <c r="H990" s="11" t="s">
        <v>341</v>
      </c>
      <c r="I990" s="152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/>
      <c r="E991" s="26"/>
      <c r="F991" s="26"/>
      <c r="G991" s="26"/>
      <c r="H991" s="26"/>
      <c r="I991" s="152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8">
        <v>1</v>
      </c>
      <c r="C992" s="14">
        <v>1</v>
      </c>
      <c r="D992" s="147" t="s">
        <v>107</v>
      </c>
      <c r="E992" s="22"/>
      <c r="F992" s="147" t="s">
        <v>107</v>
      </c>
      <c r="G992" s="147" t="s">
        <v>107</v>
      </c>
      <c r="H992" s="22">
        <v>7.8328535287449111E-2</v>
      </c>
      <c r="I992" s="152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48" t="s">
        <v>107</v>
      </c>
      <c r="E993" s="11"/>
      <c r="F993" s="148" t="s">
        <v>107</v>
      </c>
      <c r="G993" s="148" t="s">
        <v>107</v>
      </c>
      <c r="H993" s="11">
        <v>7.7919976717667594E-2</v>
      </c>
      <c r="I993" s="152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19</v>
      </c>
    </row>
    <row r="994" spans="1:65">
      <c r="A994" s="30"/>
      <c r="B994" s="19">
        <v>1</v>
      </c>
      <c r="C994" s="9">
        <v>3</v>
      </c>
      <c r="D994" s="148" t="s">
        <v>107</v>
      </c>
      <c r="E994" s="11"/>
      <c r="F994" s="148" t="s">
        <v>107</v>
      </c>
      <c r="G994" s="148" t="s">
        <v>107</v>
      </c>
      <c r="H994" s="11">
        <v>7.8059026001877668E-2</v>
      </c>
      <c r="I994" s="152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48" t="s">
        <v>107</v>
      </c>
      <c r="E995" s="11"/>
      <c r="F995" s="148" t="s">
        <v>107</v>
      </c>
      <c r="G995" s="148" t="s">
        <v>107</v>
      </c>
      <c r="H995" s="11">
        <v>7.7730497621978867E-2</v>
      </c>
      <c r="I995" s="152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107</v>
      </c>
    </row>
    <row r="996" spans="1:65">
      <c r="A996" s="30"/>
      <c r="B996" s="19">
        <v>1</v>
      </c>
      <c r="C996" s="9">
        <v>5</v>
      </c>
      <c r="D996" s="148" t="s">
        <v>107</v>
      </c>
      <c r="E996" s="11">
        <v>0.1</v>
      </c>
      <c r="F996" s="148" t="s">
        <v>107</v>
      </c>
      <c r="G996" s="148" t="s">
        <v>107</v>
      </c>
      <c r="H996" s="11">
        <v>8.0067068951335946E-2</v>
      </c>
      <c r="I996" s="152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25</v>
      </c>
    </row>
    <row r="997" spans="1:65">
      <c r="A997" s="30"/>
      <c r="B997" s="19">
        <v>1</v>
      </c>
      <c r="C997" s="9">
        <v>6</v>
      </c>
      <c r="D997" s="148" t="s">
        <v>107</v>
      </c>
      <c r="E997" s="11"/>
      <c r="F997" s="148" t="s">
        <v>107</v>
      </c>
      <c r="G997" s="148" t="s">
        <v>107</v>
      </c>
      <c r="H997" s="11">
        <v>8.0125068146955178E-2</v>
      </c>
      <c r="I997" s="152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20" t="s">
        <v>256</v>
      </c>
      <c r="C998" s="12"/>
      <c r="D998" s="23" t="s">
        <v>675</v>
      </c>
      <c r="E998" s="23">
        <v>0.1</v>
      </c>
      <c r="F998" s="23" t="s">
        <v>675</v>
      </c>
      <c r="G998" s="23" t="s">
        <v>675</v>
      </c>
      <c r="H998" s="23">
        <v>7.8705028787877399E-2</v>
      </c>
      <c r="I998" s="152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257</v>
      </c>
      <c r="C999" s="29"/>
      <c r="D999" s="11" t="s">
        <v>675</v>
      </c>
      <c r="E999" s="11">
        <v>0.1</v>
      </c>
      <c r="F999" s="11" t="s">
        <v>675</v>
      </c>
      <c r="G999" s="11" t="s">
        <v>675</v>
      </c>
      <c r="H999" s="11">
        <v>7.8193780644663397E-2</v>
      </c>
      <c r="I999" s="152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258</v>
      </c>
      <c r="C1000" s="29"/>
      <c r="D1000" s="24" t="s">
        <v>675</v>
      </c>
      <c r="E1000" s="24" t="s">
        <v>675</v>
      </c>
      <c r="F1000" s="24" t="s">
        <v>675</v>
      </c>
      <c r="G1000" s="24" t="s">
        <v>675</v>
      </c>
      <c r="H1000" s="24">
        <v>1.0951483817124167E-3</v>
      </c>
      <c r="I1000" s="152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86</v>
      </c>
      <c r="C1001" s="29"/>
      <c r="D1001" s="13" t="s">
        <v>675</v>
      </c>
      <c r="E1001" s="13" t="s">
        <v>675</v>
      </c>
      <c r="F1001" s="13" t="s">
        <v>675</v>
      </c>
      <c r="G1001" s="13" t="s">
        <v>675</v>
      </c>
      <c r="H1001" s="13">
        <v>1.3914592225917561E-2</v>
      </c>
      <c r="I1001" s="152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259</v>
      </c>
      <c r="C1002" s="29"/>
      <c r="D1002" s="13" t="s">
        <v>675</v>
      </c>
      <c r="E1002" s="13" t="s">
        <v>675</v>
      </c>
      <c r="F1002" s="13" t="s">
        <v>675</v>
      </c>
      <c r="G1002" s="13" t="s">
        <v>675</v>
      </c>
      <c r="H1002" s="13" t="s">
        <v>675</v>
      </c>
      <c r="I1002" s="152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260</v>
      </c>
      <c r="C1003" s="47"/>
      <c r="D1003" s="45" t="s">
        <v>270</v>
      </c>
      <c r="E1003" s="45" t="s">
        <v>270</v>
      </c>
      <c r="F1003" s="45" t="s">
        <v>270</v>
      </c>
      <c r="G1003" s="45" t="s">
        <v>270</v>
      </c>
      <c r="H1003" s="45" t="s">
        <v>270</v>
      </c>
      <c r="I1003" s="152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BM1004" s="55"/>
    </row>
    <row r="1005" spans="1:65" ht="15">
      <c r="B1005" s="8" t="s">
        <v>626</v>
      </c>
      <c r="BM1005" s="28" t="s">
        <v>66</v>
      </c>
    </row>
    <row r="1006" spans="1:65" ht="15">
      <c r="A1006" s="25" t="s">
        <v>32</v>
      </c>
      <c r="B1006" s="18" t="s">
        <v>111</v>
      </c>
      <c r="C1006" s="15" t="s">
        <v>112</v>
      </c>
      <c r="D1006" s="16" t="s">
        <v>233</v>
      </c>
      <c r="E1006" s="17" t="s">
        <v>233</v>
      </c>
      <c r="F1006" s="17" t="s">
        <v>233</v>
      </c>
      <c r="G1006" s="17" t="s">
        <v>233</v>
      </c>
      <c r="H1006" s="17" t="s">
        <v>233</v>
      </c>
      <c r="I1006" s="17" t="s">
        <v>233</v>
      </c>
      <c r="J1006" s="17" t="s">
        <v>233</v>
      </c>
      <c r="K1006" s="17" t="s">
        <v>233</v>
      </c>
      <c r="L1006" s="17" t="s">
        <v>233</v>
      </c>
      <c r="M1006" s="17" t="s">
        <v>233</v>
      </c>
      <c r="N1006" s="17" t="s">
        <v>233</v>
      </c>
      <c r="O1006" s="17" t="s">
        <v>233</v>
      </c>
      <c r="P1006" s="17" t="s">
        <v>233</v>
      </c>
      <c r="Q1006" s="17" t="s">
        <v>233</v>
      </c>
      <c r="R1006" s="17" t="s">
        <v>233</v>
      </c>
      <c r="S1006" s="152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234</v>
      </c>
      <c r="C1007" s="9" t="s">
        <v>234</v>
      </c>
      <c r="D1007" s="150" t="s">
        <v>291</v>
      </c>
      <c r="E1007" s="151" t="s">
        <v>292</v>
      </c>
      <c r="F1007" s="151" t="s">
        <v>293</v>
      </c>
      <c r="G1007" s="151" t="s">
        <v>279</v>
      </c>
      <c r="H1007" s="151" t="s">
        <v>280</v>
      </c>
      <c r="I1007" s="151" t="s">
        <v>294</v>
      </c>
      <c r="J1007" s="151" t="s">
        <v>303</v>
      </c>
      <c r="K1007" s="151" t="s">
        <v>295</v>
      </c>
      <c r="L1007" s="151" t="s">
        <v>282</v>
      </c>
      <c r="M1007" s="151" t="s">
        <v>296</v>
      </c>
      <c r="N1007" s="151" t="s">
        <v>283</v>
      </c>
      <c r="O1007" s="151" t="s">
        <v>297</v>
      </c>
      <c r="P1007" s="151" t="s">
        <v>298</v>
      </c>
      <c r="Q1007" s="151" t="s">
        <v>284</v>
      </c>
      <c r="R1007" s="151" t="s">
        <v>285</v>
      </c>
      <c r="S1007" s="152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341</v>
      </c>
      <c r="E1008" s="11" t="s">
        <v>341</v>
      </c>
      <c r="F1008" s="11" t="s">
        <v>341</v>
      </c>
      <c r="G1008" s="11" t="s">
        <v>341</v>
      </c>
      <c r="H1008" s="11" t="s">
        <v>342</v>
      </c>
      <c r="I1008" s="11" t="s">
        <v>114</v>
      </c>
      <c r="J1008" s="11" t="s">
        <v>114</v>
      </c>
      <c r="K1008" s="11" t="s">
        <v>342</v>
      </c>
      <c r="L1008" s="11" t="s">
        <v>342</v>
      </c>
      <c r="M1008" s="11" t="s">
        <v>342</v>
      </c>
      <c r="N1008" s="11" t="s">
        <v>341</v>
      </c>
      <c r="O1008" s="11" t="s">
        <v>114</v>
      </c>
      <c r="P1008" s="11" t="s">
        <v>341</v>
      </c>
      <c r="Q1008" s="11" t="s">
        <v>114</v>
      </c>
      <c r="R1008" s="11" t="s">
        <v>342</v>
      </c>
      <c r="S1008" s="152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152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2">
        <v>0.9</v>
      </c>
      <c r="E1010" s="22">
        <v>0.9</v>
      </c>
      <c r="F1010" s="22">
        <v>0.76</v>
      </c>
      <c r="G1010" s="22">
        <v>0.720001</v>
      </c>
      <c r="H1010" s="22">
        <v>0.8</v>
      </c>
      <c r="I1010" s="147" t="s">
        <v>96</v>
      </c>
      <c r="J1010" s="147" t="s">
        <v>103</v>
      </c>
      <c r="K1010" s="22">
        <v>0.8</v>
      </c>
      <c r="L1010" s="22">
        <v>0.8</v>
      </c>
      <c r="M1010" s="22">
        <v>0.9</v>
      </c>
      <c r="N1010" s="154">
        <v>1.17</v>
      </c>
      <c r="O1010" s="22">
        <v>0.80626471608746964</v>
      </c>
      <c r="P1010" s="147">
        <v>0.545890365857292</v>
      </c>
      <c r="Q1010" s="147" t="s">
        <v>103</v>
      </c>
      <c r="R1010" s="22">
        <v>0.7</v>
      </c>
      <c r="S1010" s="152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1">
        <v>0.7</v>
      </c>
      <c r="E1011" s="11">
        <v>0.9</v>
      </c>
      <c r="F1011" s="11">
        <v>0.79</v>
      </c>
      <c r="G1011" s="11">
        <v>0.72359800000000007</v>
      </c>
      <c r="H1011" s="11">
        <v>0.8</v>
      </c>
      <c r="I1011" s="148" t="s">
        <v>96</v>
      </c>
      <c r="J1011" s="148" t="s">
        <v>103</v>
      </c>
      <c r="K1011" s="11">
        <v>0.8</v>
      </c>
      <c r="L1011" s="11">
        <v>0.8</v>
      </c>
      <c r="M1011" s="11">
        <v>0.9</v>
      </c>
      <c r="N1011" s="11">
        <v>0.88</v>
      </c>
      <c r="O1011" s="11">
        <v>0.79420927852127321</v>
      </c>
      <c r="P1011" s="148">
        <v>0.53782164161315826</v>
      </c>
      <c r="Q1011" s="148" t="s">
        <v>103</v>
      </c>
      <c r="R1011" s="11">
        <v>0.7</v>
      </c>
      <c r="S1011" s="152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6</v>
      </c>
    </row>
    <row r="1012" spans="1:65">
      <c r="A1012" s="30"/>
      <c r="B1012" s="19">
        <v>1</v>
      </c>
      <c r="C1012" s="9">
        <v>3</v>
      </c>
      <c r="D1012" s="11">
        <v>0.7</v>
      </c>
      <c r="E1012" s="11">
        <v>0.9</v>
      </c>
      <c r="F1012" s="11">
        <v>0.8</v>
      </c>
      <c r="G1012" s="11">
        <v>0.70092600000000005</v>
      </c>
      <c r="H1012" s="11">
        <v>0.8</v>
      </c>
      <c r="I1012" s="148" t="s">
        <v>96</v>
      </c>
      <c r="J1012" s="148" t="s">
        <v>103</v>
      </c>
      <c r="K1012" s="11">
        <v>0.8</v>
      </c>
      <c r="L1012" s="11">
        <v>0.8</v>
      </c>
      <c r="M1012" s="11">
        <v>0.9</v>
      </c>
      <c r="N1012" s="149">
        <v>1.1100000000000001</v>
      </c>
      <c r="O1012" s="11">
        <v>0.78081546863030482</v>
      </c>
      <c r="P1012" s="148">
        <v>0.54773173844659029</v>
      </c>
      <c r="Q1012" s="148" t="s">
        <v>103</v>
      </c>
      <c r="R1012" s="11">
        <v>0.8</v>
      </c>
      <c r="S1012" s="152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1">
        <v>0.7</v>
      </c>
      <c r="E1013" s="11">
        <v>0.9</v>
      </c>
      <c r="F1013" s="11">
        <v>0.78</v>
      </c>
      <c r="G1013" s="11">
        <v>0.7359150000000001</v>
      </c>
      <c r="H1013" s="11">
        <v>0.8</v>
      </c>
      <c r="I1013" s="148" t="s">
        <v>96</v>
      </c>
      <c r="J1013" s="148" t="s">
        <v>103</v>
      </c>
      <c r="K1013" s="11">
        <v>0.8</v>
      </c>
      <c r="L1013" s="11">
        <v>0.8</v>
      </c>
      <c r="M1013" s="11">
        <v>0.9</v>
      </c>
      <c r="N1013" s="11">
        <v>0.9</v>
      </c>
      <c r="O1013" s="11">
        <v>0.81653329616563575</v>
      </c>
      <c r="P1013" s="148">
        <v>0.55531364276173623</v>
      </c>
      <c r="Q1013" s="148" t="s">
        <v>103</v>
      </c>
      <c r="R1013" s="11">
        <v>0.7</v>
      </c>
      <c r="S1013" s="152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0.80139172736075437</v>
      </c>
    </row>
    <row r="1014" spans="1:65">
      <c r="A1014" s="30"/>
      <c r="B1014" s="19">
        <v>1</v>
      </c>
      <c r="C1014" s="9">
        <v>5</v>
      </c>
      <c r="D1014" s="11">
        <v>0.7</v>
      </c>
      <c r="E1014" s="11">
        <v>0.8</v>
      </c>
      <c r="F1014" s="11">
        <v>0.78</v>
      </c>
      <c r="G1014" s="11">
        <v>0.69111600000000006</v>
      </c>
      <c r="H1014" s="11">
        <v>0.8</v>
      </c>
      <c r="I1014" s="148" t="s">
        <v>96</v>
      </c>
      <c r="J1014" s="148" t="s">
        <v>103</v>
      </c>
      <c r="K1014" s="11">
        <v>0.8</v>
      </c>
      <c r="L1014" s="11">
        <v>0.8</v>
      </c>
      <c r="M1014" s="11">
        <v>0.9</v>
      </c>
      <c r="N1014" s="11">
        <v>0.92</v>
      </c>
      <c r="O1014" s="11">
        <v>0.79602952883135702</v>
      </c>
      <c r="P1014" s="148">
        <v>0.53094502703375102</v>
      </c>
      <c r="Q1014" s="148" t="s">
        <v>103</v>
      </c>
      <c r="R1014" s="11">
        <v>0.7</v>
      </c>
      <c r="S1014" s="152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90</v>
      </c>
    </row>
    <row r="1015" spans="1:65">
      <c r="A1015" s="30"/>
      <c r="B1015" s="19">
        <v>1</v>
      </c>
      <c r="C1015" s="9">
        <v>6</v>
      </c>
      <c r="D1015" s="11">
        <v>0.8</v>
      </c>
      <c r="E1015" s="11">
        <v>0.9</v>
      </c>
      <c r="F1015" s="11">
        <v>0.78</v>
      </c>
      <c r="G1015" s="11">
        <v>0.66975200000000001</v>
      </c>
      <c r="H1015" s="11">
        <v>0.8</v>
      </c>
      <c r="I1015" s="148" t="s">
        <v>96</v>
      </c>
      <c r="J1015" s="148" t="s">
        <v>103</v>
      </c>
      <c r="K1015" s="11">
        <v>0.8</v>
      </c>
      <c r="L1015" s="11">
        <v>0.8</v>
      </c>
      <c r="M1015" s="11">
        <v>0.9</v>
      </c>
      <c r="N1015" s="11">
        <v>0.83</v>
      </c>
      <c r="O1015" s="11">
        <v>0.77169371757374206</v>
      </c>
      <c r="P1015" s="148">
        <v>0.57570394227399624</v>
      </c>
      <c r="Q1015" s="148" t="s">
        <v>103</v>
      </c>
      <c r="R1015" s="11">
        <v>0.7</v>
      </c>
      <c r="S1015" s="152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256</v>
      </c>
      <c r="C1016" s="12"/>
      <c r="D1016" s="23">
        <v>0.75</v>
      </c>
      <c r="E1016" s="23">
        <v>0.88333333333333341</v>
      </c>
      <c r="F1016" s="23">
        <v>0.78166666666666673</v>
      </c>
      <c r="G1016" s="23">
        <v>0.70688466666666672</v>
      </c>
      <c r="H1016" s="23">
        <v>0.79999999999999993</v>
      </c>
      <c r="I1016" s="23" t="s">
        <v>675</v>
      </c>
      <c r="J1016" s="23" t="s">
        <v>675</v>
      </c>
      <c r="K1016" s="23">
        <v>0.79999999999999993</v>
      </c>
      <c r="L1016" s="23">
        <v>0.79999999999999993</v>
      </c>
      <c r="M1016" s="23">
        <v>0.9</v>
      </c>
      <c r="N1016" s="23">
        <v>0.96833333333333338</v>
      </c>
      <c r="O1016" s="23">
        <v>0.79425766763496375</v>
      </c>
      <c r="P1016" s="23">
        <v>0.54890105966442071</v>
      </c>
      <c r="Q1016" s="23" t="s">
        <v>675</v>
      </c>
      <c r="R1016" s="23">
        <v>0.71666666666666679</v>
      </c>
      <c r="S1016" s="152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257</v>
      </c>
      <c r="C1017" s="29"/>
      <c r="D1017" s="11">
        <v>0.7</v>
      </c>
      <c r="E1017" s="11">
        <v>0.9</v>
      </c>
      <c r="F1017" s="11">
        <v>0.78</v>
      </c>
      <c r="G1017" s="11">
        <v>0.71046350000000003</v>
      </c>
      <c r="H1017" s="11">
        <v>0.8</v>
      </c>
      <c r="I1017" s="11" t="s">
        <v>675</v>
      </c>
      <c r="J1017" s="11" t="s">
        <v>675</v>
      </c>
      <c r="K1017" s="11">
        <v>0.8</v>
      </c>
      <c r="L1017" s="11">
        <v>0.8</v>
      </c>
      <c r="M1017" s="11">
        <v>0.9</v>
      </c>
      <c r="N1017" s="11">
        <v>0.91</v>
      </c>
      <c r="O1017" s="11">
        <v>0.79511940367631517</v>
      </c>
      <c r="P1017" s="11">
        <v>0.54681105215194115</v>
      </c>
      <c r="Q1017" s="11" t="s">
        <v>675</v>
      </c>
      <c r="R1017" s="11">
        <v>0.7</v>
      </c>
      <c r="S1017" s="152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258</v>
      </c>
      <c r="C1018" s="29"/>
      <c r="D1018" s="24">
        <v>8.3666002653407193E-2</v>
      </c>
      <c r="E1018" s="24">
        <v>4.0824829046386291E-2</v>
      </c>
      <c r="F1018" s="24">
        <v>1.3291601358251269E-2</v>
      </c>
      <c r="G1018" s="24">
        <v>2.4319232945688635E-2</v>
      </c>
      <c r="H1018" s="24">
        <v>1.2161883888976234E-16</v>
      </c>
      <c r="I1018" s="24" t="s">
        <v>675</v>
      </c>
      <c r="J1018" s="24" t="s">
        <v>675</v>
      </c>
      <c r="K1018" s="24">
        <v>1.2161883888976234E-16</v>
      </c>
      <c r="L1018" s="24">
        <v>1.2161883888976234E-16</v>
      </c>
      <c r="M1018" s="24">
        <v>0</v>
      </c>
      <c r="N1018" s="24">
        <v>0.13761056161017027</v>
      </c>
      <c r="O1018" s="24">
        <v>1.6329967722130256E-2</v>
      </c>
      <c r="P1018" s="24">
        <v>1.5589226662421261E-2</v>
      </c>
      <c r="Q1018" s="24" t="s">
        <v>675</v>
      </c>
      <c r="R1018" s="24">
        <v>4.0824829046386332E-2</v>
      </c>
      <c r="S1018" s="205"/>
      <c r="T1018" s="206"/>
      <c r="U1018" s="206"/>
      <c r="V1018" s="206"/>
      <c r="W1018" s="206"/>
      <c r="X1018" s="206"/>
      <c r="Y1018" s="206"/>
      <c r="Z1018" s="206"/>
      <c r="AA1018" s="206"/>
      <c r="AB1018" s="206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56"/>
    </row>
    <row r="1019" spans="1:65">
      <c r="A1019" s="30"/>
      <c r="B1019" s="3" t="s">
        <v>86</v>
      </c>
      <c r="C1019" s="29"/>
      <c r="D1019" s="13">
        <v>0.11155467020454292</v>
      </c>
      <c r="E1019" s="13">
        <v>4.6216787599682591E-2</v>
      </c>
      <c r="F1019" s="13">
        <v>1.7004180842112495E-2</v>
      </c>
      <c r="G1019" s="13">
        <v>3.4403395762376089E-2</v>
      </c>
      <c r="H1019" s="13">
        <v>1.5202354861220294E-16</v>
      </c>
      <c r="I1019" s="13" t="s">
        <v>675</v>
      </c>
      <c r="J1019" s="13" t="s">
        <v>675</v>
      </c>
      <c r="K1019" s="13">
        <v>1.5202354861220294E-16</v>
      </c>
      <c r="L1019" s="13">
        <v>1.5202354861220294E-16</v>
      </c>
      <c r="M1019" s="13">
        <v>0</v>
      </c>
      <c r="N1019" s="13">
        <v>0.14211073488141507</v>
      </c>
      <c r="O1019" s="13">
        <v>2.0560037866244957E-2</v>
      </c>
      <c r="P1019" s="13">
        <v>2.8400795349077992E-2</v>
      </c>
      <c r="Q1019" s="13" t="s">
        <v>675</v>
      </c>
      <c r="R1019" s="13">
        <v>5.6964877739143709E-2</v>
      </c>
      <c r="S1019" s="152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259</v>
      </c>
      <c r="C1020" s="29"/>
      <c r="D1020" s="13">
        <v>-6.4128098164931369E-2</v>
      </c>
      <c r="E1020" s="13">
        <v>0.10224912882796988</v>
      </c>
      <c r="F1020" s="13">
        <v>-2.461350675411722E-2</v>
      </c>
      <c r="G1020" s="13">
        <v>-0.11792867017149078</v>
      </c>
      <c r="H1020" s="13">
        <v>-1.7366380425934969E-3</v>
      </c>
      <c r="I1020" s="13" t="s">
        <v>675</v>
      </c>
      <c r="J1020" s="13" t="s">
        <v>675</v>
      </c>
      <c r="K1020" s="13">
        <v>-1.7366380425934969E-3</v>
      </c>
      <c r="L1020" s="13">
        <v>-1.7366380425934969E-3</v>
      </c>
      <c r="M1020" s="13">
        <v>0.12304628220208236</v>
      </c>
      <c r="N1020" s="13">
        <v>0.20831461103594417</v>
      </c>
      <c r="O1020" s="13">
        <v>-8.9020880578408734E-3</v>
      </c>
      <c r="P1020" s="13">
        <v>-0.31506522849676544</v>
      </c>
      <c r="Q1020" s="13" t="s">
        <v>675</v>
      </c>
      <c r="R1020" s="13">
        <v>-0.10572240491315654</v>
      </c>
      <c r="S1020" s="152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260</v>
      </c>
      <c r="C1021" s="47"/>
      <c r="D1021" s="45">
        <v>0.4</v>
      </c>
      <c r="E1021" s="45">
        <v>0.67</v>
      </c>
      <c r="F1021" s="45">
        <v>0.15</v>
      </c>
      <c r="G1021" s="45">
        <v>0.75</v>
      </c>
      <c r="H1021" s="45">
        <v>0</v>
      </c>
      <c r="I1021" s="45">
        <v>33.99</v>
      </c>
      <c r="J1021" s="45">
        <v>195.82</v>
      </c>
      <c r="K1021" s="45">
        <v>0</v>
      </c>
      <c r="L1021" s="45">
        <v>0</v>
      </c>
      <c r="M1021" s="45">
        <v>0.81</v>
      </c>
      <c r="N1021" s="45">
        <v>1.36</v>
      </c>
      <c r="O1021" s="45">
        <v>0.05</v>
      </c>
      <c r="P1021" s="45">
        <v>2.0299999999999998</v>
      </c>
      <c r="Q1021" s="45">
        <v>195.82</v>
      </c>
      <c r="R1021" s="45">
        <v>0.67</v>
      </c>
      <c r="S1021" s="152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BM1022" s="55"/>
    </row>
    <row r="1023" spans="1:65" ht="15">
      <c r="B1023" s="8" t="s">
        <v>627</v>
      </c>
      <c r="BM1023" s="28" t="s">
        <v>66</v>
      </c>
    </row>
    <row r="1024" spans="1:65" ht="15">
      <c r="A1024" s="25" t="s">
        <v>65</v>
      </c>
      <c r="B1024" s="18" t="s">
        <v>111</v>
      </c>
      <c r="C1024" s="15" t="s">
        <v>112</v>
      </c>
      <c r="D1024" s="16" t="s">
        <v>233</v>
      </c>
      <c r="E1024" s="17" t="s">
        <v>233</v>
      </c>
      <c r="F1024" s="17" t="s">
        <v>233</v>
      </c>
      <c r="G1024" s="17" t="s">
        <v>233</v>
      </c>
      <c r="H1024" s="17" t="s">
        <v>233</v>
      </c>
      <c r="I1024" s="17" t="s">
        <v>233</v>
      </c>
      <c r="J1024" s="17" t="s">
        <v>233</v>
      </c>
      <c r="K1024" s="17" t="s">
        <v>233</v>
      </c>
      <c r="L1024" s="17" t="s">
        <v>233</v>
      </c>
      <c r="M1024" s="17" t="s">
        <v>233</v>
      </c>
      <c r="N1024" s="17" t="s">
        <v>233</v>
      </c>
      <c r="O1024" s="17" t="s">
        <v>233</v>
      </c>
      <c r="P1024" s="17" t="s">
        <v>233</v>
      </c>
      <c r="Q1024" s="17" t="s">
        <v>233</v>
      </c>
      <c r="R1024" s="17" t="s">
        <v>233</v>
      </c>
      <c r="S1024" s="17" t="s">
        <v>233</v>
      </c>
      <c r="T1024" s="152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234</v>
      </c>
      <c r="C1025" s="9" t="s">
        <v>234</v>
      </c>
      <c r="D1025" s="150" t="s">
        <v>291</v>
      </c>
      <c r="E1025" s="151" t="s">
        <v>293</v>
      </c>
      <c r="F1025" s="151" t="s">
        <v>279</v>
      </c>
      <c r="G1025" s="151" t="s">
        <v>280</v>
      </c>
      <c r="H1025" s="151" t="s">
        <v>294</v>
      </c>
      <c r="I1025" s="151" t="s">
        <v>303</v>
      </c>
      <c r="J1025" s="151" t="s">
        <v>295</v>
      </c>
      <c r="K1025" s="151" t="s">
        <v>281</v>
      </c>
      <c r="L1025" s="151" t="s">
        <v>282</v>
      </c>
      <c r="M1025" s="151" t="s">
        <v>296</v>
      </c>
      <c r="N1025" s="151" t="s">
        <v>283</v>
      </c>
      <c r="O1025" s="151" t="s">
        <v>297</v>
      </c>
      <c r="P1025" s="151" t="s">
        <v>298</v>
      </c>
      <c r="Q1025" s="151" t="s">
        <v>284</v>
      </c>
      <c r="R1025" s="151" t="s">
        <v>285</v>
      </c>
      <c r="S1025" s="151" t="s">
        <v>301</v>
      </c>
      <c r="T1025" s="152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341</v>
      </c>
      <c r="E1026" s="11" t="s">
        <v>114</v>
      </c>
      <c r="F1026" s="11" t="s">
        <v>114</v>
      </c>
      <c r="G1026" s="11" t="s">
        <v>342</v>
      </c>
      <c r="H1026" s="11" t="s">
        <v>114</v>
      </c>
      <c r="I1026" s="11" t="s">
        <v>114</v>
      </c>
      <c r="J1026" s="11" t="s">
        <v>342</v>
      </c>
      <c r="K1026" s="11" t="s">
        <v>114</v>
      </c>
      <c r="L1026" s="11" t="s">
        <v>342</v>
      </c>
      <c r="M1026" s="11" t="s">
        <v>342</v>
      </c>
      <c r="N1026" s="11" t="s">
        <v>341</v>
      </c>
      <c r="O1026" s="11" t="s">
        <v>114</v>
      </c>
      <c r="P1026" s="11" t="s">
        <v>341</v>
      </c>
      <c r="Q1026" s="11" t="s">
        <v>114</v>
      </c>
      <c r="R1026" s="11" t="s">
        <v>342</v>
      </c>
      <c r="S1026" s="11" t="s">
        <v>114</v>
      </c>
      <c r="T1026" s="152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152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8">
        <v>1</v>
      </c>
      <c r="C1028" s="14">
        <v>1</v>
      </c>
      <c r="D1028" s="216">
        <v>58</v>
      </c>
      <c r="E1028" s="216">
        <v>64</v>
      </c>
      <c r="F1028" s="216">
        <v>62.915200000000006</v>
      </c>
      <c r="G1028" s="216">
        <v>60</v>
      </c>
      <c r="H1028" s="216">
        <v>65</v>
      </c>
      <c r="I1028" s="226">
        <v>100</v>
      </c>
      <c r="J1028" s="216">
        <v>62</v>
      </c>
      <c r="K1028" s="216">
        <v>62</v>
      </c>
      <c r="L1028" s="216">
        <v>60</v>
      </c>
      <c r="M1028" s="216">
        <v>72</v>
      </c>
      <c r="N1028" s="226">
        <v>77</v>
      </c>
      <c r="O1028" s="216">
        <v>69.417698089226207</v>
      </c>
      <c r="P1028" s="216">
        <v>58.46294064591693</v>
      </c>
      <c r="Q1028" s="226">
        <v>100</v>
      </c>
      <c r="R1028" s="216">
        <v>61</v>
      </c>
      <c r="S1028" s="216">
        <v>66</v>
      </c>
      <c r="T1028" s="218"/>
      <c r="U1028" s="219"/>
      <c r="V1028" s="219"/>
      <c r="W1028" s="219"/>
      <c r="X1028" s="219"/>
      <c r="Y1028" s="219"/>
      <c r="Z1028" s="219"/>
      <c r="AA1028" s="219"/>
      <c r="AB1028" s="219"/>
      <c r="AC1028" s="219"/>
      <c r="AD1028" s="219"/>
      <c r="AE1028" s="219"/>
      <c r="AF1028" s="219"/>
      <c r="AG1028" s="219"/>
      <c r="AH1028" s="219"/>
      <c r="AI1028" s="219"/>
      <c r="AJ1028" s="219"/>
      <c r="AK1028" s="219"/>
      <c r="AL1028" s="219"/>
      <c r="AM1028" s="219"/>
      <c r="AN1028" s="219"/>
      <c r="AO1028" s="219"/>
      <c r="AP1028" s="219"/>
      <c r="AQ1028" s="219"/>
      <c r="AR1028" s="219"/>
      <c r="AS1028" s="219"/>
      <c r="AT1028" s="219"/>
      <c r="AU1028" s="219"/>
      <c r="AV1028" s="219"/>
      <c r="AW1028" s="219"/>
      <c r="AX1028" s="219"/>
      <c r="AY1028" s="219"/>
      <c r="AZ1028" s="219"/>
      <c r="BA1028" s="219"/>
      <c r="BB1028" s="219"/>
      <c r="BC1028" s="219"/>
      <c r="BD1028" s="219"/>
      <c r="BE1028" s="219"/>
      <c r="BF1028" s="219"/>
      <c r="BG1028" s="219"/>
      <c r="BH1028" s="219"/>
      <c r="BI1028" s="219"/>
      <c r="BJ1028" s="219"/>
      <c r="BK1028" s="219"/>
      <c r="BL1028" s="219"/>
      <c r="BM1028" s="220">
        <v>1</v>
      </c>
    </row>
    <row r="1029" spans="1:65">
      <c r="A1029" s="30"/>
      <c r="B1029" s="19">
        <v>1</v>
      </c>
      <c r="C1029" s="9">
        <v>2</v>
      </c>
      <c r="D1029" s="221">
        <v>60</v>
      </c>
      <c r="E1029" s="221">
        <v>64</v>
      </c>
      <c r="F1029" s="221">
        <v>62.464000000000006</v>
      </c>
      <c r="G1029" s="221">
        <v>62</v>
      </c>
      <c r="H1029" s="221">
        <v>65</v>
      </c>
      <c r="I1029" s="227">
        <v>100</v>
      </c>
      <c r="J1029" s="221">
        <v>64</v>
      </c>
      <c r="K1029" s="221">
        <v>63</v>
      </c>
      <c r="L1029" s="221">
        <v>60</v>
      </c>
      <c r="M1029" s="221">
        <v>72</v>
      </c>
      <c r="N1029" s="227">
        <v>76</v>
      </c>
      <c r="O1029" s="221">
        <v>70.55039687789457</v>
      </c>
      <c r="P1029" s="221">
        <v>55.780334162155803</v>
      </c>
      <c r="Q1029" s="227">
        <v>100</v>
      </c>
      <c r="R1029" s="221">
        <v>59</v>
      </c>
      <c r="S1029" s="221">
        <v>66</v>
      </c>
      <c r="T1029" s="218"/>
      <c r="U1029" s="219"/>
      <c r="V1029" s="219"/>
      <c r="W1029" s="219"/>
      <c r="X1029" s="219"/>
      <c r="Y1029" s="219"/>
      <c r="Z1029" s="219"/>
      <c r="AA1029" s="219"/>
      <c r="AB1029" s="219"/>
      <c r="AC1029" s="219"/>
      <c r="AD1029" s="219"/>
      <c r="AE1029" s="219"/>
      <c r="AF1029" s="219"/>
      <c r="AG1029" s="219"/>
      <c r="AH1029" s="219"/>
      <c r="AI1029" s="219"/>
      <c r="AJ1029" s="219"/>
      <c r="AK1029" s="219"/>
      <c r="AL1029" s="219"/>
      <c r="AM1029" s="219"/>
      <c r="AN1029" s="219"/>
      <c r="AO1029" s="219"/>
      <c r="AP1029" s="219"/>
      <c r="AQ1029" s="219"/>
      <c r="AR1029" s="219"/>
      <c r="AS1029" s="219"/>
      <c r="AT1029" s="219"/>
      <c r="AU1029" s="219"/>
      <c r="AV1029" s="219"/>
      <c r="AW1029" s="219"/>
      <c r="AX1029" s="219"/>
      <c r="AY1029" s="219"/>
      <c r="AZ1029" s="219"/>
      <c r="BA1029" s="219"/>
      <c r="BB1029" s="219"/>
      <c r="BC1029" s="219"/>
      <c r="BD1029" s="219"/>
      <c r="BE1029" s="219"/>
      <c r="BF1029" s="219"/>
      <c r="BG1029" s="219"/>
      <c r="BH1029" s="219"/>
      <c r="BI1029" s="219"/>
      <c r="BJ1029" s="219"/>
      <c r="BK1029" s="219"/>
      <c r="BL1029" s="219"/>
      <c r="BM1029" s="220">
        <v>7</v>
      </c>
    </row>
    <row r="1030" spans="1:65">
      <c r="A1030" s="30"/>
      <c r="B1030" s="19">
        <v>1</v>
      </c>
      <c r="C1030" s="9">
        <v>3</v>
      </c>
      <c r="D1030" s="221">
        <v>57</v>
      </c>
      <c r="E1030" s="221">
        <v>63</v>
      </c>
      <c r="F1030" s="221">
        <v>63.260800000000003</v>
      </c>
      <c r="G1030" s="221">
        <v>63</v>
      </c>
      <c r="H1030" s="221">
        <v>65</v>
      </c>
      <c r="I1030" s="227">
        <v>100</v>
      </c>
      <c r="J1030" s="221">
        <v>67</v>
      </c>
      <c r="K1030" s="221">
        <v>63</v>
      </c>
      <c r="L1030" s="221">
        <v>58</v>
      </c>
      <c r="M1030" s="221">
        <v>71</v>
      </c>
      <c r="N1030" s="227">
        <v>77</v>
      </c>
      <c r="O1030" s="221">
        <v>64.51850600475457</v>
      </c>
      <c r="P1030" s="221">
        <v>56.953852120504145</v>
      </c>
      <c r="Q1030" s="227">
        <v>100</v>
      </c>
      <c r="R1030" s="221">
        <v>60</v>
      </c>
      <c r="S1030" s="221">
        <v>64</v>
      </c>
      <c r="T1030" s="218"/>
      <c r="U1030" s="219"/>
      <c r="V1030" s="219"/>
      <c r="W1030" s="219"/>
      <c r="X1030" s="219"/>
      <c r="Y1030" s="219"/>
      <c r="Z1030" s="219"/>
      <c r="AA1030" s="219"/>
      <c r="AB1030" s="219"/>
      <c r="AC1030" s="219"/>
      <c r="AD1030" s="219"/>
      <c r="AE1030" s="219"/>
      <c r="AF1030" s="219"/>
      <c r="AG1030" s="219"/>
      <c r="AH1030" s="219"/>
      <c r="AI1030" s="219"/>
      <c r="AJ1030" s="219"/>
      <c r="AK1030" s="219"/>
      <c r="AL1030" s="219"/>
      <c r="AM1030" s="219"/>
      <c r="AN1030" s="219"/>
      <c r="AO1030" s="219"/>
      <c r="AP1030" s="219"/>
      <c r="AQ1030" s="219"/>
      <c r="AR1030" s="219"/>
      <c r="AS1030" s="219"/>
      <c r="AT1030" s="219"/>
      <c r="AU1030" s="219"/>
      <c r="AV1030" s="219"/>
      <c r="AW1030" s="219"/>
      <c r="AX1030" s="219"/>
      <c r="AY1030" s="219"/>
      <c r="AZ1030" s="219"/>
      <c r="BA1030" s="219"/>
      <c r="BB1030" s="219"/>
      <c r="BC1030" s="219"/>
      <c r="BD1030" s="219"/>
      <c r="BE1030" s="219"/>
      <c r="BF1030" s="219"/>
      <c r="BG1030" s="219"/>
      <c r="BH1030" s="219"/>
      <c r="BI1030" s="219"/>
      <c r="BJ1030" s="219"/>
      <c r="BK1030" s="219"/>
      <c r="BL1030" s="219"/>
      <c r="BM1030" s="220">
        <v>16</v>
      </c>
    </row>
    <row r="1031" spans="1:65">
      <c r="A1031" s="30"/>
      <c r="B1031" s="19">
        <v>1</v>
      </c>
      <c r="C1031" s="9">
        <v>4</v>
      </c>
      <c r="D1031" s="221">
        <v>59</v>
      </c>
      <c r="E1031" s="221">
        <v>64</v>
      </c>
      <c r="F1031" s="221">
        <v>59.843199999999996</v>
      </c>
      <c r="G1031" s="221">
        <v>60</v>
      </c>
      <c r="H1031" s="221">
        <v>63</v>
      </c>
      <c r="I1031" s="227">
        <v>100</v>
      </c>
      <c r="J1031" s="221">
        <v>58</v>
      </c>
      <c r="K1031" s="221">
        <v>63</v>
      </c>
      <c r="L1031" s="221">
        <v>61</v>
      </c>
      <c r="M1031" s="221">
        <v>72</v>
      </c>
      <c r="N1031" s="227">
        <v>77</v>
      </c>
      <c r="O1031" s="221">
        <v>66.047174914352624</v>
      </c>
      <c r="P1031" s="221">
        <v>60.262255779403965</v>
      </c>
      <c r="Q1031" s="227">
        <v>100</v>
      </c>
      <c r="R1031" s="221">
        <v>58</v>
      </c>
      <c r="S1031" s="221">
        <v>64</v>
      </c>
      <c r="T1031" s="218"/>
      <c r="U1031" s="219"/>
      <c r="V1031" s="219"/>
      <c r="W1031" s="219"/>
      <c r="X1031" s="219"/>
      <c r="Y1031" s="219"/>
      <c r="Z1031" s="219"/>
      <c r="AA1031" s="219"/>
      <c r="AB1031" s="219"/>
      <c r="AC1031" s="219"/>
      <c r="AD1031" s="219"/>
      <c r="AE1031" s="219"/>
      <c r="AF1031" s="219"/>
      <c r="AG1031" s="219"/>
      <c r="AH1031" s="219"/>
      <c r="AI1031" s="219"/>
      <c r="AJ1031" s="219"/>
      <c r="AK1031" s="219"/>
      <c r="AL1031" s="219"/>
      <c r="AM1031" s="219"/>
      <c r="AN1031" s="219"/>
      <c r="AO1031" s="219"/>
      <c r="AP1031" s="219"/>
      <c r="AQ1031" s="219"/>
      <c r="AR1031" s="219"/>
      <c r="AS1031" s="219"/>
      <c r="AT1031" s="219"/>
      <c r="AU1031" s="219"/>
      <c r="AV1031" s="219"/>
      <c r="AW1031" s="219"/>
      <c r="AX1031" s="219"/>
      <c r="AY1031" s="219"/>
      <c r="AZ1031" s="219"/>
      <c r="BA1031" s="219"/>
      <c r="BB1031" s="219"/>
      <c r="BC1031" s="219"/>
      <c r="BD1031" s="219"/>
      <c r="BE1031" s="219"/>
      <c r="BF1031" s="219"/>
      <c r="BG1031" s="219"/>
      <c r="BH1031" s="219"/>
      <c r="BI1031" s="219"/>
      <c r="BJ1031" s="219"/>
      <c r="BK1031" s="219"/>
      <c r="BL1031" s="219"/>
      <c r="BM1031" s="220">
        <v>62.786964291175813</v>
      </c>
    </row>
    <row r="1032" spans="1:65">
      <c r="A1032" s="30"/>
      <c r="B1032" s="19">
        <v>1</v>
      </c>
      <c r="C1032" s="9">
        <v>5</v>
      </c>
      <c r="D1032" s="221">
        <v>56</v>
      </c>
      <c r="E1032" s="221">
        <v>65</v>
      </c>
      <c r="F1032" s="221">
        <v>61.244799999999984</v>
      </c>
      <c r="G1032" s="221">
        <v>61</v>
      </c>
      <c r="H1032" s="221">
        <v>63</v>
      </c>
      <c r="I1032" s="227">
        <v>100</v>
      </c>
      <c r="J1032" s="221">
        <v>61</v>
      </c>
      <c r="K1032" s="221">
        <v>63</v>
      </c>
      <c r="L1032" s="221">
        <v>60</v>
      </c>
      <c r="M1032" s="221">
        <v>70</v>
      </c>
      <c r="N1032" s="227">
        <v>76</v>
      </c>
      <c r="O1032" s="221">
        <v>67.451131463021014</v>
      </c>
      <c r="P1032" s="221">
        <v>60.152600981974274</v>
      </c>
      <c r="Q1032" s="227">
        <v>100</v>
      </c>
      <c r="R1032" s="221">
        <v>60</v>
      </c>
      <c r="S1032" s="221">
        <v>64</v>
      </c>
      <c r="T1032" s="218"/>
      <c r="U1032" s="219"/>
      <c r="V1032" s="219"/>
      <c r="W1032" s="219"/>
      <c r="X1032" s="219"/>
      <c r="Y1032" s="219"/>
      <c r="Z1032" s="219"/>
      <c r="AA1032" s="219"/>
      <c r="AB1032" s="219"/>
      <c r="AC1032" s="219"/>
      <c r="AD1032" s="219"/>
      <c r="AE1032" s="219"/>
      <c r="AF1032" s="219"/>
      <c r="AG1032" s="219"/>
      <c r="AH1032" s="219"/>
      <c r="AI1032" s="219"/>
      <c r="AJ1032" s="219"/>
      <c r="AK1032" s="219"/>
      <c r="AL1032" s="219"/>
      <c r="AM1032" s="219"/>
      <c r="AN1032" s="219"/>
      <c r="AO1032" s="219"/>
      <c r="AP1032" s="219"/>
      <c r="AQ1032" s="219"/>
      <c r="AR1032" s="219"/>
      <c r="AS1032" s="219"/>
      <c r="AT1032" s="219"/>
      <c r="AU1032" s="219"/>
      <c r="AV1032" s="219"/>
      <c r="AW1032" s="219"/>
      <c r="AX1032" s="219"/>
      <c r="AY1032" s="219"/>
      <c r="AZ1032" s="219"/>
      <c r="BA1032" s="219"/>
      <c r="BB1032" s="219"/>
      <c r="BC1032" s="219"/>
      <c r="BD1032" s="219"/>
      <c r="BE1032" s="219"/>
      <c r="BF1032" s="219"/>
      <c r="BG1032" s="219"/>
      <c r="BH1032" s="219"/>
      <c r="BI1032" s="219"/>
      <c r="BJ1032" s="219"/>
      <c r="BK1032" s="219"/>
      <c r="BL1032" s="219"/>
      <c r="BM1032" s="220">
        <v>91</v>
      </c>
    </row>
    <row r="1033" spans="1:65">
      <c r="A1033" s="30"/>
      <c r="B1033" s="19">
        <v>1</v>
      </c>
      <c r="C1033" s="9">
        <v>6</v>
      </c>
      <c r="D1033" s="221">
        <v>56</v>
      </c>
      <c r="E1033" s="221">
        <v>63</v>
      </c>
      <c r="F1033" s="221">
        <v>62.934399999999989</v>
      </c>
      <c r="G1033" s="221">
        <v>62</v>
      </c>
      <c r="H1033" s="221">
        <v>65</v>
      </c>
      <c r="I1033" s="227">
        <v>100</v>
      </c>
      <c r="J1033" s="221">
        <v>61</v>
      </c>
      <c r="K1033" s="221">
        <v>63</v>
      </c>
      <c r="L1033" s="221">
        <v>61</v>
      </c>
      <c r="M1033" s="221">
        <v>72</v>
      </c>
      <c r="N1033" s="227">
        <v>75</v>
      </c>
      <c r="O1033" s="221">
        <v>68.277069045555166</v>
      </c>
      <c r="P1033" s="221">
        <v>58.046854626954804</v>
      </c>
      <c r="Q1033" s="227">
        <v>100</v>
      </c>
      <c r="R1033" s="221">
        <v>60</v>
      </c>
      <c r="S1033" s="221"/>
      <c r="T1033" s="218"/>
      <c r="U1033" s="219"/>
      <c r="V1033" s="219"/>
      <c r="W1033" s="219"/>
      <c r="X1033" s="219"/>
      <c r="Y1033" s="219"/>
      <c r="Z1033" s="219"/>
      <c r="AA1033" s="219"/>
      <c r="AB1033" s="219"/>
      <c r="AC1033" s="219"/>
      <c r="AD1033" s="219"/>
      <c r="AE1033" s="219"/>
      <c r="AF1033" s="219"/>
      <c r="AG1033" s="219"/>
      <c r="AH1033" s="219"/>
      <c r="AI1033" s="219"/>
      <c r="AJ1033" s="219"/>
      <c r="AK1033" s="219"/>
      <c r="AL1033" s="219"/>
      <c r="AM1033" s="219"/>
      <c r="AN1033" s="219"/>
      <c r="AO1033" s="219"/>
      <c r="AP1033" s="219"/>
      <c r="AQ1033" s="219"/>
      <c r="AR1033" s="219"/>
      <c r="AS1033" s="219"/>
      <c r="AT1033" s="219"/>
      <c r="AU1033" s="219"/>
      <c r="AV1033" s="219"/>
      <c r="AW1033" s="219"/>
      <c r="AX1033" s="219"/>
      <c r="AY1033" s="219"/>
      <c r="AZ1033" s="219"/>
      <c r="BA1033" s="219"/>
      <c r="BB1033" s="219"/>
      <c r="BC1033" s="219"/>
      <c r="BD1033" s="219"/>
      <c r="BE1033" s="219"/>
      <c r="BF1033" s="219"/>
      <c r="BG1033" s="219"/>
      <c r="BH1033" s="219"/>
      <c r="BI1033" s="219"/>
      <c r="BJ1033" s="219"/>
      <c r="BK1033" s="219"/>
      <c r="BL1033" s="219"/>
      <c r="BM1033" s="223"/>
    </row>
    <row r="1034" spans="1:65">
      <c r="A1034" s="30"/>
      <c r="B1034" s="20" t="s">
        <v>256</v>
      </c>
      <c r="C1034" s="12"/>
      <c r="D1034" s="224">
        <v>57.666666666666664</v>
      </c>
      <c r="E1034" s="224">
        <v>63.833333333333336</v>
      </c>
      <c r="F1034" s="224">
        <v>62.110399999999998</v>
      </c>
      <c r="G1034" s="224">
        <v>61.333333333333336</v>
      </c>
      <c r="H1034" s="224">
        <v>64.333333333333329</v>
      </c>
      <c r="I1034" s="224">
        <v>100</v>
      </c>
      <c r="J1034" s="224">
        <v>62.166666666666664</v>
      </c>
      <c r="K1034" s="224">
        <v>62.833333333333336</v>
      </c>
      <c r="L1034" s="224">
        <v>60</v>
      </c>
      <c r="M1034" s="224">
        <v>71.5</v>
      </c>
      <c r="N1034" s="224">
        <v>76.333333333333329</v>
      </c>
      <c r="O1034" s="224">
        <v>67.710329399134025</v>
      </c>
      <c r="P1034" s="224">
        <v>58.276473052818318</v>
      </c>
      <c r="Q1034" s="224">
        <v>100</v>
      </c>
      <c r="R1034" s="224">
        <v>59.666666666666664</v>
      </c>
      <c r="S1034" s="224">
        <v>64.8</v>
      </c>
      <c r="T1034" s="218"/>
      <c r="U1034" s="219"/>
      <c r="V1034" s="219"/>
      <c r="W1034" s="219"/>
      <c r="X1034" s="219"/>
      <c r="Y1034" s="219"/>
      <c r="Z1034" s="219"/>
      <c r="AA1034" s="219"/>
      <c r="AB1034" s="219"/>
      <c r="AC1034" s="219"/>
      <c r="AD1034" s="219"/>
      <c r="AE1034" s="219"/>
      <c r="AF1034" s="219"/>
      <c r="AG1034" s="219"/>
      <c r="AH1034" s="219"/>
      <c r="AI1034" s="219"/>
      <c r="AJ1034" s="219"/>
      <c r="AK1034" s="219"/>
      <c r="AL1034" s="219"/>
      <c r="AM1034" s="219"/>
      <c r="AN1034" s="219"/>
      <c r="AO1034" s="219"/>
      <c r="AP1034" s="219"/>
      <c r="AQ1034" s="219"/>
      <c r="AR1034" s="219"/>
      <c r="AS1034" s="219"/>
      <c r="AT1034" s="219"/>
      <c r="AU1034" s="219"/>
      <c r="AV1034" s="219"/>
      <c r="AW1034" s="219"/>
      <c r="AX1034" s="219"/>
      <c r="AY1034" s="219"/>
      <c r="AZ1034" s="219"/>
      <c r="BA1034" s="219"/>
      <c r="BB1034" s="219"/>
      <c r="BC1034" s="219"/>
      <c r="BD1034" s="219"/>
      <c r="BE1034" s="219"/>
      <c r="BF1034" s="219"/>
      <c r="BG1034" s="219"/>
      <c r="BH1034" s="219"/>
      <c r="BI1034" s="219"/>
      <c r="BJ1034" s="219"/>
      <c r="BK1034" s="219"/>
      <c r="BL1034" s="219"/>
      <c r="BM1034" s="223"/>
    </row>
    <row r="1035" spans="1:65">
      <c r="A1035" s="30"/>
      <c r="B1035" s="3" t="s">
        <v>257</v>
      </c>
      <c r="C1035" s="29"/>
      <c r="D1035" s="221">
        <v>57.5</v>
      </c>
      <c r="E1035" s="221">
        <v>64</v>
      </c>
      <c r="F1035" s="221">
        <v>62.689600000000006</v>
      </c>
      <c r="G1035" s="221">
        <v>61.5</v>
      </c>
      <c r="H1035" s="221">
        <v>65</v>
      </c>
      <c r="I1035" s="221">
        <v>100</v>
      </c>
      <c r="J1035" s="221">
        <v>61.5</v>
      </c>
      <c r="K1035" s="221">
        <v>63</v>
      </c>
      <c r="L1035" s="221">
        <v>60</v>
      </c>
      <c r="M1035" s="221">
        <v>72</v>
      </c>
      <c r="N1035" s="221">
        <v>76.5</v>
      </c>
      <c r="O1035" s="221">
        <v>67.86410025428809</v>
      </c>
      <c r="P1035" s="221">
        <v>58.254897636435871</v>
      </c>
      <c r="Q1035" s="221">
        <v>100</v>
      </c>
      <c r="R1035" s="221">
        <v>60</v>
      </c>
      <c r="S1035" s="221">
        <v>64</v>
      </c>
      <c r="T1035" s="218"/>
      <c r="U1035" s="219"/>
      <c r="V1035" s="219"/>
      <c r="W1035" s="219"/>
      <c r="X1035" s="219"/>
      <c r="Y1035" s="219"/>
      <c r="Z1035" s="219"/>
      <c r="AA1035" s="219"/>
      <c r="AB1035" s="219"/>
      <c r="AC1035" s="219"/>
      <c r="AD1035" s="219"/>
      <c r="AE1035" s="219"/>
      <c r="AF1035" s="219"/>
      <c r="AG1035" s="219"/>
      <c r="AH1035" s="219"/>
      <c r="AI1035" s="219"/>
      <c r="AJ1035" s="219"/>
      <c r="AK1035" s="219"/>
      <c r="AL1035" s="219"/>
      <c r="AM1035" s="219"/>
      <c r="AN1035" s="219"/>
      <c r="AO1035" s="219"/>
      <c r="AP1035" s="219"/>
      <c r="AQ1035" s="219"/>
      <c r="AR1035" s="219"/>
      <c r="AS1035" s="219"/>
      <c r="AT1035" s="219"/>
      <c r="AU1035" s="219"/>
      <c r="AV1035" s="219"/>
      <c r="AW1035" s="219"/>
      <c r="AX1035" s="219"/>
      <c r="AY1035" s="219"/>
      <c r="AZ1035" s="219"/>
      <c r="BA1035" s="219"/>
      <c r="BB1035" s="219"/>
      <c r="BC1035" s="219"/>
      <c r="BD1035" s="219"/>
      <c r="BE1035" s="219"/>
      <c r="BF1035" s="219"/>
      <c r="BG1035" s="219"/>
      <c r="BH1035" s="219"/>
      <c r="BI1035" s="219"/>
      <c r="BJ1035" s="219"/>
      <c r="BK1035" s="219"/>
      <c r="BL1035" s="219"/>
      <c r="BM1035" s="223"/>
    </row>
    <row r="1036" spans="1:65">
      <c r="A1036" s="30"/>
      <c r="B1036" s="3" t="s">
        <v>258</v>
      </c>
      <c r="C1036" s="29"/>
      <c r="D1036" s="212">
        <v>1.6329931618554521</v>
      </c>
      <c r="E1036" s="212">
        <v>0.752772652709081</v>
      </c>
      <c r="F1036" s="212">
        <v>1.3164035369141218</v>
      </c>
      <c r="G1036" s="212">
        <v>1.2110601416389966</v>
      </c>
      <c r="H1036" s="212">
        <v>1.0327955589886444</v>
      </c>
      <c r="I1036" s="212">
        <v>0</v>
      </c>
      <c r="J1036" s="212">
        <v>3.0605010483034749</v>
      </c>
      <c r="K1036" s="212">
        <v>0.40824829046386302</v>
      </c>
      <c r="L1036" s="212">
        <v>1.0954451150103321</v>
      </c>
      <c r="M1036" s="212">
        <v>0.83666002653407556</v>
      </c>
      <c r="N1036" s="212">
        <v>0.81649658092772603</v>
      </c>
      <c r="O1036" s="212">
        <v>2.2055968782117756</v>
      </c>
      <c r="P1036" s="212">
        <v>1.7624255627180669</v>
      </c>
      <c r="Q1036" s="212">
        <v>0</v>
      </c>
      <c r="R1036" s="212">
        <v>1.0327955589886444</v>
      </c>
      <c r="S1036" s="212">
        <v>1.0954451150103321</v>
      </c>
      <c r="T1036" s="209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  <c r="AH1036" s="210"/>
      <c r="AI1036" s="210"/>
      <c r="AJ1036" s="210"/>
      <c r="AK1036" s="210"/>
      <c r="AL1036" s="210"/>
      <c r="AM1036" s="210"/>
      <c r="AN1036" s="210"/>
      <c r="AO1036" s="210"/>
      <c r="AP1036" s="210"/>
      <c r="AQ1036" s="210"/>
      <c r="AR1036" s="210"/>
      <c r="AS1036" s="210"/>
      <c r="AT1036" s="210"/>
      <c r="AU1036" s="210"/>
      <c r="AV1036" s="210"/>
      <c r="AW1036" s="210"/>
      <c r="AX1036" s="210"/>
      <c r="AY1036" s="210"/>
      <c r="AZ1036" s="210"/>
      <c r="BA1036" s="210"/>
      <c r="BB1036" s="210"/>
      <c r="BC1036" s="210"/>
      <c r="BD1036" s="210"/>
      <c r="BE1036" s="210"/>
      <c r="BF1036" s="210"/>
      <c r="BG1036" s="210"/>
      <c r="BH1036" s="210"/>
      <c r="BI1036" s="210"/>
      <c r="BJ1036" s="210"/>
      <c r="BK1036" s="210"/>
      <c r="BL1036" s="210"/>
      <c r="BM1036" s="214"/>
    </row>
    <row r="1037" spans="1:65">
      <c r="A1037" s="30"/>
      <c r="B1037" s="3" t="s">
        <v>86</v>
      </c>
      <c r="C1037" s="29"/>
      <c r="D1037" s="13">
        <v>2.8317800494603217E-2</v>
      </c>
      <c r="E1037" s="13">
        <v>1.1792783071160537E-2</v>
      </c>
      <c r="F1037" s="13">
        <v>2.1194575093931481E-2</v>
      </c>
      <c r="G1037" s="13">
        <v>1.9745545787592335E-2</v>
      </c>
      <c r="H1037" s="13">
        <v>1.60538169790981E-2</v>
      </c>
      <c r="I1037" s="13">
        <v>0</v>
      </c>
      <c r="J1037" s="13">
        <v>4.9230579865471448E-2</v>
      </c>
      <c r="K1037" s="13">
        <v>6.4973202726344246E-3</v>
      </c>
      <c r="L1037" s="13">
        <v>1.8257418583505537E-2</v>
      </c>
      <c r="M1037" s="13">
        <v>1.1701538832644413E-2</v>
      </c>
      <c r="N1037" s="13">
        <v>1.0696461758878508E-2</v>
      </c>
      <c r="O1037" s="13">
        <v>3.2574008984809104E-2</v>
      </c>
      <c r="P1037" s="13">
        <v>3.0242488441617074E-2</v>
      </c>
      <c r="Q1037" s="13">
        <v>0</v>
      </c>
      <c r="R1037" s="13">
        <v>1.7309422776345996E-2</v>
      </c>
      <c r="S1037" s="13">
        <v>1.690501720694957E-2</v>
      </c>
      <c r="T1037" s="152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259</v>
      </c>
      <c r="C1038" s="29"/>
      <c r="D1038" s="13">
        <v>-8.155032947227181E-2</v>
      </c>
      <c r="E1038" s="13">
        <v>1.6665386740231103E-2</v>
      </c>
      <c r="F1038" s="13">
        <v>-1.0775553473779009E-2</v>
      </c>
      <c r="G1038" s="13">
        <v>-2.3151795508080886E-2</v>
      </c>
      <c r="H1038" s="13">
        <v>2.4628823189893234E-2</v>
      </c>
      <c r="I1038" s="13">
        <v>0.59268728993247688</v>
      </c>
      <c r="J1038" s="13">
        <v>-9.8794014253102969E-3</v>
      </c>
      <c r="K1038" s="13">
        <v>7.3851384090639627E-4</v>
      </c>
      <c r="L1038" s="13">
        <v>-4.4387626040513939E-2</v>
      </c>
      <c r="M1038" s="13">
        <v>0.13877141230172096</v>
      </c>
      <c r="N1038" s="13">
        <v>0.2157512979817906</v>
      </c>
      <c r="O1038" s="13">
        <v>7.8413810311420695E-2</v>
      </c>
      <c r="P1038" s="13">
        <v>-7.1838020666837754E-2</v>
      </c>
      <c r="Q1038" s="13">
        <v>0.59268728993247688</v>
      </c>
      <c r="R1038" s="13">
        <v>-4.9696583673622174E-2</v>
      </c>
      <c r="S1038" s="13">
        <v>3.2061363876244808E-2</v>
      </c>
      <c r="T1038" s="152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260</v>
      </c>
      <c r="C1039" s="47"/>
      <c r="D1039" s="45">
        <v>1.23</v>
      </c>
      <c r="E1039" s="45">
        <v>0.24</v>
      </c>
      <c r="F1039" s="45">
        <v>0.17</v>
      </c>
      <c r="G1039" s="45">
        <v>0.36</v>
      </c>
      <c r="H1039" s="45">
        <v>0.36</v>
      </c>
      <c r="I1039" s="45">
        <v>8.85</v>
      </c>
      <c r="J1039" s="45">
        <v>0.16</v>
      </c>
      <c r="K1039" s="45">
        <v>0</v>
      </c>
      <c r="L1039" s="45">
        <v>0.67</v>
      </c>
      <c r="M1039" s="45">
        <v>2.06</v>
      </c>
      <c r="N1039" s="45">
        <v>3.21</v>
      </c>
      <c r="O1039" s="45">
        <v>1.1599999999999999</v>
      </c>
      <c r="P1039" s="45">
        <v>1.08</v>
      </c>
      <c r="Q1039" s="45" t="s">
        <v>270</v>
      </c>
      <c r="R1039" s="45">
        <v>0.75</v>
      </c>
      <c r="S1039" s="45">
        <v>0.47</v>
      </c>
      <c r="T1039" s="152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 t="s">
        <v>358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BM1040" s="55"/>
    </row>
    <row r="1041" spans="1:65">
      <c r="BM1041" s="55"/>
    </row>
    <row r="1042" spans="1:65" ht="15">
      <c r="B1042" s="8" t="s">
        <v>628</v>
      </c>
      <c r="BM1042" s="28" t="s">
        <v>66</v>
      </c>
    </row>
    <row r="1043" spans="1:65" ht="15">
      <c r="A1043" s="25" t="s">
        <v>35</v>
      </c>
      <c r="B1043" s="18" t="s">
        <v>111</v>
      </c>
      <c r="C1043" s="15" t="s">
        <v>112</v>
      </c>
      <c r="D1043" s="16" t="s">
        <v>233</v>
      </c>
      <c r="E1043" s="17" t="s">
        <v>233</v>
      </c>
      <c r="F1043" s="17" t="s">
        <v>233</v>
      </c>
      <c r="G1043" s="17" t="s">
        <v>233</v>
      </c>
      <c r="H1043" s="17" t="s">
        <v>233</v>
      </c>
      <c r="I1043" s="17" t="s">
        <v>233</v>
      </c>
      <c r="J1043" s="17" t="s">
        <v>233</v>
      </c>
      <c r="K1043" s="17" t="s">
        <v>233</v>
      </c>
      <c r="L1043" s="17" t="s">
        <v>233</v>
      </c>
      <c r="M1043" s="17" t="s">
        <v>233</v>
      </c>
      <c r="N1043" s="17" t="s">
        <v>233</v>
      </c>
      <c r="O1043" s="17" t="s">
        <v>233</v>
      </c>
      <c r="P1043" s="17" t="s">
        <v>233</v>
      </c>
      <c r="Q1043" s="17" t="s">
        <v>233</v>
      </c>
      <c r="R1043" s="17" t="s">
        <v>233</v>
      </c>
      <c r="S1043" s="17" t="s">
        <v>233</v>
      </c>
      <c r="T1043" s="152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234</v>
      </c>
      <c r="C1044" s="9" t="s">
        <v>234</v>
      </c>
      <c r="D1044" s="150" t="s">
        <v>291</v>
      </c>
      <c r="E1044" s="151" t="s">
        <v>292</v>
      </c>
      <c r="F1044" s="151" t="s">
        <v>293</v>
      </c>
      <c r="G1044" s="151" t="s">
        <v>279</v>
      </c>
      <c r="H1044" s="151" t="s">
        <v>280</v>
      </c>
      <c r="I1044" s="151" t="s">
        <v>294</v>
      </c>
      <c r="J1044" s="151" t="s">
        <v>303</v>
      </c>
      <c r="K1044" s="151" t="s">
        <v>295</v>
      </c>
      <c r="L1044" s="151" t="s">
        <v>281</v>
      </c>
      <c r="M1044" s="151" t="s">
        <v>282</v>
      </c>
      <c r="N1044" s="151" t="s">
        <v>296</v>
      </c>
      <c r="O1044" s="151" t="s">
        <v>297</v>
      </c>
      <c r="P1044" s="151" t="s">
        <v>298</v>
      </c>
      <c r="Q1044" s="151" t="s">
        <v>284</v>
      </c>
      <c r="R1044" s="151" t="s">
        <v>285</v>
      </c>
      <c r="S1044" s="151" t="s">
        <v>301</v>
      </c>
      <c r="T1044" s="152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341</v>
      </c>
      <c r="E1045" s="11" t="s">
        <v>341</v>
      </c>
      <c r="F1045" s="11" t="s">
        <v>341</v>
      </c>
      <c r="G1045" s="11" t="s">
        <v>341</v>
      </c>
      <c r="H1045" s="11" t="s">
        <v>342</v>
      </c>
      <c r="I1045" s="11" t="s">
        <v>114</v>
      </c>
      <c r="J1045" s="11" t="s">
        <v>114</v>
      </c>
      <c r="K1045" s="11" t="s">
        <v>342</v>
      </c>
      <c r="L1045" s="11" t="s">
        <v>114</v>
      </c>
      <c r="M1045" s="11" t="s">
        <v>342</v>
      </c>
      <c r="N1045" s="11" t="s">
        <v>342</v>
      </c>
      <c r="O1045" s="11" t="s">
        <v>114</v>
      </c>
      <c r="P1045" s="11" t="s">
        <v>341</v>
      </c>
      <c r="Q1045" s="11" t="s">
        <v>114</v>
      </c>
      <c r="R1045" s="11" t="s">
        <v>342</v>
      </c>
      <c r="S1045" s="11" t="s">
        <v>114</v>
      </c>
      <c r="T1045" s="152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152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22">
        <v>2.6</v>
      </c>
      <c r="E1047" s="147">
        <v>3</v>
      </c>
      <c r="F1047" s="22">
        <v>2.7</v>
      </c>
      <c r="G1047" s="22">
        <v>2.4936000000000003</v>
      </c>
      <c r="H1047" s="22">
        <v>2.5</v>
      </c>
      <c r="I1047" s="147" t="s">
        <v>96</v>
      </c>
      <c r="J1047" s="147" t="s">
        <v>101</v>
      </c>
      <c r="K1047" s="147">
        <v>2.9</v>
      </c>
      <c r="L1047" s="147">
        <v>22</v>
      </c>
      <c r="M1047" s="22">
        <v>2.6</v>
      </c>
      <c r="N1047" s="22">
        <v>2.2999999999999998</v>
      </c>
      <c r="O1047" s="22">
        <v>2.6775644584299338</v>
      </c>
      <c r="P1047" s="22">
        <v>2.2713605766792218</v>
      </c>
      <c r="Q1047" s="147" t="s">
        <v>101</v>
      </c>
      <c r="R1047" s="22">
        <v>2.5</v>
      </c>
      <c r="S1047" s="147">
        <v>37</v>
      </c>
      <c r="T1047" s="152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1">
        <v>2.4</v>
      </c>
      <c r="E1048" s="148">
        <v>2</v>
      </c>
      <c r="F1048" s="11">
        <v>2.7</v>
      </c>
      <c r="G1048" s="11">
        <v>2.4254000000000002</v>
      </c>
      <c r="H1048" s="11">
        <v>2.4</v>
      </c>
      <c r="I1048" s="148" t="s">
        <v>96</v>
      </c>
      <c r="J1048" s="148" t="s">
        <v>101</v>
      </c>
      <c r="K1048" s="148">
        <v>3</v>
      </c>
      <c r="L1048" s="148">
        <v>23</v>
      </c>
      <c r="M1048" s="11">
        <v>2.5</v>
      </c>
      <c r="N1048" s="11">
        <v>2.4</v>
      </c>
      <c r="O1048" s="11">
        <v>2.5854803103042534</v>
      </c>
      <c r="P1048" s="11">
        <v>2.1210777650576742</v>
      </c>
      <c r="Q1048" s="148" t="s">
        <v>101</v>
      </c>
      <c r="R1048" s="11">
        <v>2.4</v>
      </c>
      <c r="S1048" s="148">
        <v>35</v>
      </c>
      <c r="T1048" s="152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32</v>
      </c>
    </row>
    <row r="1049" spans="1:65">
      <c r="A1049" s="30"/>
      <c r="B1049" s="19">
        <v>1</v>
      </c>
      <c r="C1049" s="9">
        <v>3</v>
      </c>
      <c r="D1049" s="11">
        <v>2.2000000000000002</v>
      </c>
      <c r="E1049" s="148">
        <v>3</v>
      </c>
      <c r="F1049" s="11">
        <v>2.9</v>
      </c>
      <c r="G1049" s="11">
        <v>2.5211000000000001</v>
      </c>
      <c r="H1049" s="11">
        <v>2.7</v>
      </c>
      <c r="I1049" s="148" t="s">
        <v>96</v>
      </c>
      <c r="J1049" s="148" t="s">
        <v>101</v>
      </c>
      <c r="K1049" s="148">
        <v>3.1</v>
      </c>
      <c r="L1049" s="148">
        <v>22</v>
      </c>
      <c r="M1049" s="11">
        <v>2.5</v>
      </c>
      <c r="N1049" s="11">
        <v>2.2999999999999998</v>
      </c>
      <c r="O1049" s="11">
        <v>2.6144751043412899</v>
      </c>
      <c r="P1049" s="11">
        <v>2.12798588208633</v>
      </c>
      <c r="Q1049" s="148" t="s">
        <v>101</v>
      </c>
      <c r="R1049" s="11">
        <v>2.5</v>
      </c>
      <c r="S1049" s="148">
        <v>36</v>
      </c>
      <c r="T1049" s="152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1">
        <v>2.4</v>
      </c>
      <c r="E1050" s="148">
        <v>2</v>
      </c>
      <c r="F1050" s="11">
        <v>2.7</v>
      </c>
      <c r="G1050" s="11">
        <v>2.6480000000000001</v>
      </c>
      <c r="H1050" s="11">
        <v>2.5</v>
      </c>
      <c r="I1050" s="148" t="s">
        <v>96</v>
      </c>
      <c r="J1050" s="148" t="s">
        <v>101</v>
      </c>
      <c r="K1050" s="148">
        <v>2.9</v>
      </c>
      <c r="L1050" s="148">
        <v>25</v>
      </c>
      <c r="M1050" s="11">
        <v>2.6</v>
      </c>
      <c r="N1050" s="11">
        <v>2.2999999999999998</v>
      </c>
      <c r="O1050" s="11">
        <v>2.676932676012219</v>
      </c>
      <c r="P1050" s="11">
        <v>2.2200490676013298</v>
      </c>
      <c r="Q1050" s="148" t="s">
        <v>101</v>
      </c>
      <c r="R1050" s="11">
        <v>2.4</v>
      </c>
      <c r="S1050" s="148">
        <v>36</v>
      </c>
      <c r="T1050" s="152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2.4737315352589579</v>
      </c>
    </row>
    <row r="1051" spans="1:65">
      <c r="A1051" s="30"/>
      <c r="B1051" s="19">
        <v>1</v>
      </c>
      <c r="C1051" s="9">
        <v>5</v>
      </c>
      <c r="D1051" s="11">
        <v>2.4</v>
      </c>
      <c r="E1051" s="148">
        <v>2</v>
      </c>
      <c r="F1051" s="11">
        <v>2.7</v>
      </c>
      <c r="G1051" s="11">
        <v>2.5449999999999999</v>
      </c>
      <c r="H1051" s="11">
        <v>2.4</v>
      </c>
      <c r="I1051" s="148" t="s">
        <v>96</v>
      </c>
      <c r="J1051" s="148" t="s">
        <v>101</v>
      </c>
      <c r="K1051" s="148">
        <v>3.1</v>
      </c>
      <c r="L1051" s="148">
        <v>25</v>
      </c>
      <c r="M1051" s="11">
        <v>2.5</v>
      </c>
      <c r="N1051" s="11">
        <v>2.2999999999999998</v>
      </c>
      <c r="O1051" s="11">
        <v>2.5476813098286479</v>
      </c>
      <c r="P1051" s="11">
        <v>2.2044729694490206</v>
      </c>
      <c r="Q1051" s="148" t="s">
        <v>101</v>
      </c>
      <c r="R1051" s="11">
        <v>2.4</v>
      </c>
      <c r="S1051" s="148">
        <v>35</v>
      </c>
      <c r="T1051" s="152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92</v>
      </c>
    </row>
    <row r="1052" spans="1:65">
      <c r="A1052" s="30"/>
      <c r="B1052" s="19">
        <v>1</v>
      </c>
      <c r="C1052" s="9">
        <v>6</v>
      </c>
      <c r="D1052" s="149">
        <v>3.2</v>
      </c>
      <c r="E1052" s="148">
        <v>3</v>
      </c>
      <c r="F1052" s="11">
        <v>2.8</v>
      </c>
      <c r="G1052" s="11">
        <v>2.5163000000000002</v>
      </c>
      <c r="H1052" s="11">
        <v>2.5</v>
      </c>
      <c r="I1052" s="148" t="s">
        <v>96</v>
      </c>
      <c r="J1052" s="148" t="s">
        <v>101</v>
      </c>
      <c r="K1052" s="148">
        <v>3.1</v>
      </c>
      <c r="L1052" s="148">
        <v>26</v>
      </c>
      <c r="M1052" s="11">
        <v>2.5</v>
      </c>
      <c r="N1052" s="11">
        <v>2.2000000000000002</v>
      </c>
      <c r="O1052" s="11">
        <v>2.5368515343521221</v>
      </c>
      <c r="P1052" s="11">
        <v>2.3481712498416782</v>
      </c>
      <c r="Q1052" s="148" t="s">
        <v>101</v>
      </c>
      <c r="R1052" s="11">
        <v>2.4</v>
      </c>
      <c r="S1052" s="11"/>
      <c r="T1052" s="152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20" t="s">
        <v>256</v>
      </c>
      <c r="C1053" s="12"/>
      <c r="D1053" s="23">
        <v>2.5333333333333332</v>
      </c>
      <c r="E1053" s="23">
        <v>2.5</v>
      </c>
      <c r="F1053" s="23">
        <v>2.75</v>
      </c>
      <c r="G1053" s="23">
        <v>2.5249000000000001</v>
      </c>
      <c r="H1053" s="23">
        <v>2.5000000000000004</v>
      </c>
      <c r="I1053" s="23" t="s">
        <v>675</v>
      </c>
      <c r="J1053" s="23" t="s">
        <v>675</v>
      </c>
      <c r="K1053" s="23">
        <v>3.0166666666666671</v>
      </c>
      <c r="L1053" s="23">
        <v>23.833333333333332</v>
      </c>
      <c r="M1053" s="23">
        <v>2.5333333333333332</v>
      </c>
      <c r="N1053" s="23">
        <v>2.2999999999999994</v>
      </c>
      <c r="O1053" s="23">
        <v>2.606497565544744</v>
      </c>
      <c r="P1053" s="23">
        <v>2.2155195851192091</v>
      </c>
      <c r="Q1053" s="23" t="s">
        <v>675</v>
      </c>
      <c r="R1053" s="23">
        <v>2.4333333333333336</v>
      </c>
      <c r="S1053" s="23">
        <v>35.799999999999997</v>
      </c>
      <c r="T1053" s="152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257</v>
      </c>
      <c r="C1054" s="29"/>
      <c r="D1054" s="11">
        <v>2.4</v>
      </c>
      <c r="E1054" s="11">
        <v>2.5</v>
      </c>
      <c r="F1054" s="11">
        <v>2.7</v>
      </c>
      <c r="G1054" s="11">
        <v>2.5186999999999999</v>
      </c>
      <c r="H1054" s="11">
        <v>2.5</v>
      </c>
      <c r="I1054" s="11" t="s">
        <v>675</v>
      </c>
      <c r="J1054" s="11" t="s">
        <v>675</v>
      </c>
      <c r="K1054" s="11">
        <v>3.05</v>
      </c>
      <c r="L1054" s="11">
        <v>24</v>
      </c>
      <c r="M1054" s="11">
        <v>2.5</v>
      </c>
      <c r="N1054" s="11">
        <v>2.2999999999999998</v>
      </c>
      <c r="O1054" s="11">
        <v>2.5999777073227719</v>
      </c>
      <c r="P1054" s="11">
        <v>2.212261018525175</v>
      </c>
      <c r="Q1054" s="11" t="s">
        <v>675</v>
      </c>
      <c r="R1054" s="11">
        <v>2.4</v>
      </c>
      <c r="S1054" s="11">
        <v>36</v>
      </c>
      <c r="T1054" s="152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258</v>
      </c>
      <c r="C1055" s="29"/>
      <c r="D1055" s="24">
        <v>0.35023801430836426</v>
      </c>
      <c r="E1055" s="24">
        <v>0.54772255750516607</v>
      </c>
      <c r="F1055" s="24">
        <v>8.3666002653407415E-2</v>
      </c>
      <c r="G1055" s="24">
        <v>7.2836748966438589E-2</v>
      </c>
      <c r="H1055" s="24">
        <v>0.10954451150103332</v>
      </c>
      <c r="I1055" s="24" t="s">
        <v>675</v>
      </c>
      <c r="J1055" s="24" t="s">
        <v>675</v>
      </c>
      <c r="K1055" s="24">
        <v>9.8319208025017577E-2</v>
      </c>
      <c r="L1055" s="24">
        <v>1.7224014243685084</v>
      </c>
      <c r="M1055" s="24">
        <v>5.1639777949432274E-2</v>
      </c>
      <c r="N1055" s="24">
        <v>6.3245553203367499E-2</v>
      </c>
      <c r="O1055" s="24">
        <v>6.1362685389998443E-2</v>
      </c>
      <c r="P1055" s="24">
        <v>8.6531648504523551E-2</v>
      </c>
      <c r="Q1055" s="24" t="s">
        <v>675</v>
      </c>
      <c r="R1055" s="24">
        <v>5.1639777949432274E-2</v>
      </c>
      <c r="S1055" s="24">
        <v>0.83666002653407556</v>
      </c>
      <c r="T1055" s="205"/>
      <c r="U1055" s="206"/>
      <c r="V1055" s="206"/>
      <c r="W1055" s="206"/>
      <c r="X1055" s="206"/>
      <c r="Y1055" s="206"/>
      <c r="Z1055" s="206"/>
      <c r="AA1055" s="206"/>
      <c r="AB1055" s="206"/>
      <c r="AC1055" s="206"/>
      <c r="AD1055" s="206"/>
      <c r="AE1055" s="206"/>
      <c r="AF1055" s="206"/>
      <c r="AG1055" s="206"/>
      <c r="AH1055" s="206"/>
      <c r="AI1055" s="206"/>
      <c r="AJ1055" s="206"/>
      <c r="AK1055" s="206"/>
      <c r="AL1055" s="206"/>
      <c r="AM1055" s="206"/>
      <c r="AN1055" s="206"/>
      <c r="AO1055" s="206"/>
      <c r="AP1055" s="206"/>
      <c r="AQ1055" s="206"/>
      <c r="AR1055" s="206"/>
      <c r="AS1055" s="206"/>
      <c r="AT1055" s="206"/>
      <c r="AU1055" s="206"/>
      <c r="AV1055" s="206"/>
      <c r="AW1055" s="206"/>
      <c r="AX1055" s="206"/>
      <c r="AY1055" s="206"/>
      <c r="AZ1055" s="206"/>
      <c r="BA1055" s="206"/>
      <c r="BB1055" s="206"/>
      <c r="BC1055" s="206"/>
      <c r="BD1055" s="206"/>
      <c r="BE1055" s="206"/>
      <c r="BF1055" s="206"/>
      <c r="BG1055" s="206"/>
      <c r="BH1055" s="206"/>
      <c r="BI1055" s="206"/>
      <c r="BJ1055" s="206"/>
      <c r="BK1055" s="206"/>
      <c r="BL1055" s="206"/>
      <c r="BM1055" s="56"/>
    </row>
    <row r="1056" spans="1:65">
      <c r="A1056" s="30"/>
      <c r="B1056" s="3" t="s">
        <v>86</v>
      </c>
      <c r="C1056" s="29"/>
      <c r="D1056" s="13">
        <v>0.13825184775330168</v>
      </c>
      <c r="E1056" s="13">
        <v>0.21908902300206642</v>
      </c>
      <c r="F1056" s="13">
        <v>3.0424000964875422E-2</v>
      </c>
      <c r="G1056" s="13">
        <v>2.8847379684913695E-2</v>
      </c>
      <c r="H1056" s="13">
        <v>4.3817804600413318E-2</v>
      </c>
      <c r="I1056" s="13" t="s">
        <v>675</v>
      </c>
      <c r="J1056" s="13" t="s">
        <v>675</v>
      </c>
      <c r="K1056" s="13">
        <v>3.259200266022682E-2</v>
      </c>
      <c r="L1056" s="13">
        <v>7.2268591232245105E-2</v>
      </c>
      <c r="M1056" s="13">
        <v>2.0384122874775899E-2</v>
      </c>
      <c r="N1056" s="13">
        <v>2.7498066610159789E-2</v>
      </c>
      <c r="O1056" s="13">
        <v>2.3542199387082095E-2</v>
      </c>
      <c r="P1056" s="13">
        <v>3.9057045167067476E-2</v>
      </c>
      <c r="Q1056" s="13" t="s">
        <v>675</v>
      </c>
      <c r="R1056" s="13">
        <v>2.1221826554561205E-2</v>
      </c>
      <c r="S1056" s="13">
        <v>2.3370391802627812E-2</v>
      </c>
      <c r="T1056" s="152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259</v>
      </c>
      <c r="C1057" s="29"/>
      <c r="D1057" s="13">
        <v>2.4093882955708912E-2</v>
      </c>
      <c r="E1057" s="13">
        <v>1.0618963443133733E-2</v>
      </c>
      <c r="F1057" s="13">
        <v>0.11168085978744724</v>
      </c>
      <c r="G1057" s="13">
        <v>2.0684728319027457E-2</v>
      </c>
      <c r="H1057" s="13">
        <v>1.0618963443133955E-2</v>
      </c>
      <c r="I1057" s="13" t="s">
        <v>675</v>
      </c>
      <c r="J1057" s="13" t="s">
        <v>675</v>
      </c>
      <c r="K1057" s="13">
        <v>0.21948021588804822</v>
      </c>
      <c r="L1057" s="13">
        <v>8.6345674514912076</v>
      </c>
      <c r="M1057" s="13">
        <v>2.4093882955708912E-2</v>
      </c>
      <c r="N1057" s="13">
        <v>-7.0230553632317227E-2</v>
      </c>
      <c r="O1057" s="13">
        <v>5.3670347163152332E-2</v>
      </c>
      <c r="P1057" s="13">
        <v>-0.10438155735954524</v>
      </c>
      <c r="Q1057" s="13" t="s">
        <v>675</v>
      </c>
      <c r="R1057" s="13">
        <v>-1.6330875582016402E-2</v>
      </c>
      <c r="S1057" s="13">
        <v>13.472063556505674</v>
      </c>
      <c r="T1057" s="152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260</v>
      </c>
      <c r="C1058" s="47"/>
      <c r="D1058" s="45">
        <v>0</v>
      </c>
      <c r="E1058" s="45" t="s">
        <v>270</v>
      </c>
      <c r="F1058" s="45">
        <v>0.67</v>
      </c>
      <c r="G1058" s="45">
        <v>0.03</v>
      </c>
      <c r="H1058" s="45">
        <v>0.1</v>
      </c>
      <c r="I1058" s="45">
        <v>7.68</v>
      </c>
      <c r="J1058" s="45">
        <v>116.6</v>
      </c>
      <c r="K1058" s="45">
        <v>1.5</v>
      </c>
      <c r="L1058" s="45" t="s">
        <v>270</v>
      </c>
      <c r="M1058" s="45">
        <v>0</v>
      </c>
      <c r="N1058" s="45">
        <v>0.73</v>
      </c>
      <c r="O1058" s="45">
        <v>0.23</v>
      </c>
      <c r="P1058" s="45">
        <v>0.99</v>
      </c>
      <c r="Q1058" s="45">
        <v>116.6</v>
      </c>
      <c r="R1058" s="45">
        <v>0.31</v>
      </c>
      <c r="S1058" s="45" t="s">
        <v>270</v>
      </c>
      <c r="T1058" s="152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 t="s">
        <v>359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BM1059" s="55"/>
    </row>
    <row r="1060" spans="1:65">
      <c r="BM1060" s="55"/>
    </row>
    <row r="1061" spans="1:65" ht="15">
      <c r="B1061" s="8" t="s">
        <v>629</v>
      </c>
      <c r="BM1061" s="28" t="s">
        <v>66</v>
      </c>
    </row>
    <row r="1062" spans="1:65" ht="15">
      <c r="A1062" s="25" t="s">
        <v>38</v>
      </c>
      <c r="B1062" s="18" t="s">
        <v>111</v>
      </c>
      <c r="C1062" s="15" t="s">
        <v>112</v>
      </c>
      <c r="D1062" s="16" t="s">
        <v>233</v>
      </c>
      <c r="E1062" s="17" t="s">
        <v>233</v>
      </c>
      <c r="F1062" s="17" t="s">
        <v>233</v>
      </c>
      <c r="G1062" s="17" t="s">
        <v>233</v>
      </c>
      <c r="H1062" s="17" t="s">
        <v>233</v>
      </c>
      <c r="I1062" s="17" t="s">
        <v>233</v>
      </c>
      <c r="J1062" s="17" t="s">
        <v>233</v>
      </c>
      <c r="K1062" s="17" t="s">
        <v>233</v>
      </c>
      <c r="L1062" s="17" t="s">
        <v>233</v>
      </c>
      <c r="M1062" s="17" t="s">
        <v>233</v>
      </c>
      <c r="N1062" s="17" t="s">
        <v>233</v>
      </c>
      <c r="O1062" s="17" t="s">
        <v>233</v>
      </c>
      <c r="P1062" s="152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234</v>
      </c>
      <c r="C1063" s="9" t="s">
        <v>234</v>
      </c>
      <c r="D1063" s="150" t="s">
        <v>291</v>
      </c>
      <c r="E1063" s="151" t="s">
        <v>292</v>
      </c>
      <c r="F1063" s="151" t="s">
        <v>293</v>
      </c>
      <c r="G1063" s="151" t="s">
        <v>279</v>
      </c>
      <c r="H1063" s="151" t="s">
        <v>280</v>
      </c>
      <c r="I1063" s="151" t="s">
        <v>295</v>
      </c>
      <c r="J1063" s="151" t="s">
        <v>281</v>
      </c>
      <c r="K1063" s="151" t="s">
        <v>282</v>
      </c>
      <c r="L1063" s="151" t="s">
        <v>296</v>
      </c>
      <c r="M1063" s="151" t="s">
        <v>297</v>
      </c>
      <c r="N1063" s="151" t="s">
        <v>298</v>
      </c>
      <c r="O1063" s="151" t="s">
        <v>285</v>
      </c>
      <c r="P1063" s="152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341</v>
      </c>
      <c r="E1064" s="11" t="s">
        <v>341</v>
      </c>
      <c r="F1064" s="11" t="s">
        <v>341</v>
      </c>
      <c r="G1064" s="11" t="s">
        <v>341</v>
      </c>
      <c r="H1064" s="11" t="s">
        <v>342</v>
      </c>
      <c r="I1064" s="11" t="s">
        <v>342</v>
      </c>
      <c r="J1064" s="11" t="s">
        <v>114</v>
      </c>
      <c r="K1064" s="11" t="s">
        <v>342</v>
      </c>
      <c r="L1064" s="11" t="s">
        <v>342</v>
      </c>
      <c r="M1064" s="11" t="s">
        <v>114</v>
      </c>
      <c r="N1064" s="11" t="s">
        <v>341</v>
      </c>
      <c r="O1064" s="11" t="s">
        <v>342</v>
      </c>
      <c r="P1064" s="152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9"/>
      <c r="C1065" s="9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152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3</v>
      </c>
    </row>
    <row r="1066" spans="1:65">
      <c r="A1066" s="30"/>
      <c r="B1066" s="18">
        <v>1</v>
      </c>
      <c r="C1066" s="14">
        <v>1</v>
      </c>
      <c r="D1066" s="22">
        <v>5.6</v>
      </c>
      <c r="E1066" s="22">
        <v>5.7</v>
      </c>
      <c r="F1066" s="22">
        <v>5.8</v>
      </c>
      <c r="G1066" s="22">
        <v>5.2400799999999998</v>
      </c>
      <c r="H1066" s="22">
        <v>5.3</v>
      </c>
      <c r="I1066" s="22">
        <v>5.3</v>
      </c>
      <c r="J1066" s="147">
        <v>5</v>
      </c>
      <c r="K1066" s="22">
        <v>5.8</v>
      </c>
      <c r="L1066" s="147">
        <v>8</v>
      </c>
      <c r="M1066" s="22">
        <v>5.9323289979732969</v>
      </c>
      <c r="N1066" s="22">
        <v>5.4510473334406253</v>
      </c>
      <c r="O1066" s="22">
        <v>5.9</v>
      </c>
      <c r="P1066" s="152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>
        <v>1</v>
      </c>
      <c r="C1067" s="9">
        <v>2</v>
      </c>
      <c r="D1067" s="11">
        <v>5</v>
      </c>
      <c r="E1067" s="11">
        <v>5.8</v>
      </c>
      <c r="F1067" s="11">
        <v>5.8</v>
      </c>
      <c r="G1067" s="11">
        <v>5.2533520000000005</v>
      </c>
      <c r="H1067" s="11">
        <v>5.2</v>
      </c>
      <c r="I1067" s="11">
        <v>5.8</v>
      </c>
      <c r="J1067" s="148">
        <v>5</v>
      </c>
      <c r="K1067" s="11">
        <v>5.7</v>
      </c>
      <c r="L1067" s="148">
        <v>8.4</v>
      </c>
      <c r="M1067" s="11">
        <v>5.9801637917892867</v>
      </c>
      <c r="N1067" s="11">
        <v>5.4611723818150395</v>
      </c>
      <c r="O1067" s="11">
        <v>5.6</v>
      </c>
      <c r="P1067" s="152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33</v>
      </c>
    </row>
    <row r="1068" spans="1:65">
      <c r="A1068" s="30"/>
      <c r="B1068" s="19">
        <v>1</v>
      </c>
      <c r="C1068" s="9">
        <v>3</v>
      </c>
      <c r="D1068" s="11">
        <v>5.2</v>
      </c>
      <c r="E1068" s="11">
        <v>5.8</v>
      </c>
      <c r="F1068" s="11">
        <v>5.9</v>
      </c>
      <c r="G1068" s="11">
        <v>5.365456</v>
      </c>
      <c r="H1068" s="11">
        <v>5.8</v>
      </c>
      <c r="I1068" s="11">
        <v>6</v>
      </c>
      <c r="J1068" s="148">
        <v>5</v>
      </c>
      <c r="K1068" s="11">
        <v>5.6</v>
      </c>
      <c r="L1068" s="148">
        <v>8.1999999999999993</v>
      </c>
      <c r="M1068" s="11">
        <v>5.8673002619581069</v>
      </c>
      <c r="N1068" s="11">
        <v>5.4428405883114523</v>
      </c>
      <c r="O1068" s="11">
        <v>5.6</v>
      </c>
      <c r="P1068" s="152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16</v>
      </c>
    </row>
    <row r="1069" spans="1:65">
      <c r="A1069" s="30"/>
      <c r="B1069" s="19">
        <v>1</v>
      </c>
      <c r="C1069" s="9">
        <v>4</v>
      </c>
      <c r="D1069" s="11">
        <v>5.3</v>
      </c>
      <c r="E1069" s="11">
        <v>6</v>
      </c>
      <c r="F1069" s="11">
        <v>5.8</v>
      </c>
      <c r="G1069" s="11">
        <v>5.2505559999999996</v>
      </c>
      <c r="H1069" s="11">
        <v>5.0999999999999996</v>
      </c>
      <c r="I1069" s="11">
        <v>5.7</v>
      </c>
      <c r="J1069" s="148">
        <v>5</v>
      </c>
      <c r="K1069" s="11">
        <v>5.9</v>
      </c>
      <c r="L1069" s="148">
        <v>8.3000000000000007</v>
      </c>
      <c r="M1069" s="11">
        <v>6.2039179776317068</v>
      </c>
      <c r="N1069" s="11">
        <v>5.60750130399272</v>
      </c>
      <c r="O1069" s="11">
        <v>5.6</v>
      </c>
      <c r="P1069" s="152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5.6278622247019365</v>
      </c>
    </row>
    <row r="1070" spans="1:65">
      <c r="A1070" s="30"/>
      <c r="B1070" s="19">
        <v>1</v>
      </c>
      <c r="C1070" s="9">
        <v>5</v>
      </c>
      <c r="D1070" s="11">
        <v>5.2</v>
      </c>
      <c r="E1070" s="11">
        <v>6</v>
      </c>
      <c r="F1070" s="11">
        <v>5.9</v>
      </c>
      <c r="G1070" s="11">
        <v>5.1750180000000006</v>
      </c>
      <c r="H1070" s="11">
        <v>5.2</v>
      </c>
      <c r="I1070" s="11">
        <v>5.6</v>
      </c>
      <c r="J1070" s="148">
        <v>5</v>
      </c>
      <c r="K1070" s="11">
        <v>5.7</v>
      </c>
      <c r="L1070" s="148">
        <v>8.3000000000000007</v>
      </c>
      <c r="M1070" s="11">
        <v>6.0118080298377672</v>
      </c>
      <c r="N1070" s="11">
        <v>5.6458833563688238</v>
      </c>
      <c r="O1070" s="11">
        <v>5.6</v>
      </c>
      <c r="P1070" s="152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93</v>
      </c>
    </row>
    <row r="1071" spans="1:65">
      <c r="A1071" s="30"/>
      <c r="B1071" s="19">
        <v>1</v>
      </c>
      <c r="C1071" s="9">
        <v>6</v>
      </c>
      <c r="D1071" s="11">
        <v>5.7</v>
      </c>
      <c r="E1071" s="11">
        <v>5.7</v>
      </c>
      <c r="F1071" s="11">
        <v>5.8</v>
      </c>
      <c r="G1071" s="11">
        <v>5.332554</v>
      </c>
      <c r="H1071" s="11">
        <v>5.3</v>
      </c>
      <c r="I1071" s="11">
        <v>5.5</v>
      </c>
      <c r="J1071" s="148">
        <v>5</v>
      </c>
      <c r="K1071" s="11">
        <v>6</v>
      </c>
      <c r="L1071" s="148">
        <v>8</v>
      </c>
      <c r="M1071" s="11">
        <v>6.1588280724475704</v>
      </c>
      <c r="N1071" s="11">
        <v>5.6919253865497588</v>
      </c>
      <c r="O1071" s="11">
        <v>5.8</v>
      </c>
      <c r="P1071" s="152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20" t="s">
        <v>256</v>
      </c>
      <c r="C1072" s="12"/>
      <c r="D1072" s="23">
        <v>5.333333333333333</v>
      </c>
      <c r="E1072" s="23">
        <v>5.833333333333333</v>
      </c>
      <c r="F1072" s="23">
        <v>5.833333333333333</v>
      </c>
      <c r="G1072" s="23">
        <v>5.2695026666666669</v>
      </c>
      <c r="H1072" s="23">
        <v>5.3166666666666664</v>
      </c>
      <c r="I1072" s="23">
        <v>5.6499999999999995</v>
      </c>
      <c r="J1072" s="23">
        <v>5</v>
      </c>
      <c r="K1072" s="23">
        <v>5.7833333333333341</v>
      </c>
      <c r="L1072" s="23">
        <v>8.2000000000000011</v>
      </c>
      <c r="M1072" s="23">
        <v>6.0257245219396225</v>
      </c>
      <c r="N1072" s="23">
        <v>5.5500617250797362</v>
      </c>
      <c r="O1072" s="23">
        <v>5.6833333333333336</v>
      </c>
      <c r="P1072" s="152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257</v>
      </c>
      <c r="C1073" s="29"/>
      <c r="D1073" s="11">
        <v>5.25</v>
      </c>
      <c r="E1073" s="11">
        <v>5.8</v>
      </c>
      <c r="F1073" s="11">
        <v>5.8</v>
      </c>
      <c r="G1073" s="11">
        <v>5.2519539999999996</v>
      </c>
      <c r="H1073" s="11">
        <v>5.25</v>
      </c>
      <c r="I1073" s="11">
        <v>5.65</v>
      </c>
      <c r="J1073" s="11">
        <v>5</v>
      </c>
      <c r="K1073" s="11">
        <v>5.75</v>
      </c>
      <c r="L1073" s="11">
        <v>8.25</v>
      </c>
      <c r="M1073" s="11">
        <v>5.9959859108135269</v>
      </c>
      <c r="N1073" s="11">
        <v>5.5343368429038797</v>
      </c>
      <c r="O1073" s="11">
        <v>5.6</v>
      </c>
      <c r="P1073" s="152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258</v>
      </c>
      <c r="C1074" s="29"/>
      <c r="D1074" s="24">
        <v>0.26583202716502508</v>
      </c>
      <c r="E1074" s="24">
        <v>0.13662601021279461</v>
      </c>
      <c r="F1074" s="24">
        <v>5.1639777949432496E-2</v>
      </c>
      <c r="G1074" s="24">
        <v>6.8695529073343989E-2</v>
      </c>
      <c r="H1074" s="24">
        <v>0.24832774042918895</v>
      </c>
      <c r="I1074" s="24">
        <v>0.24289915602982246</v>
      </c>
      <c r="J1074" s="24">
        <v>0</v>
      </c>
      <c r="K1074" s="24">
        <v>0.14719601443879754</v>
      </c>
      <c r="L1074" s="24">
        <v>0.16733200530681536</v>
      </c>
      <c r="M1074" s="24">
        <v>0.13081275300305906</v>
      </c>
      <c r="N1074" s="24">
        <v>0.11118266588084605</v>
      </c>
      <c r="O1074" s="24">
        <v>0.13291601358251284</v>
      </c>
      <c r="P1074" s="205"/>
      <c r="Q1074" s="206"/>
      <c r="R1074" s="206"/>
      <c r="S1074" s="206"/>
      <c r="T1074" s="206"/>
      <c r="U1074" s="206"/>
      <c r="V1074" s="206"/>
      <c r="W1074" s="206"/>
      <c r="X1074" s="206"/>
      <c r="Y1074" s="206"/>
      <c r="Z1074" s="206"/>
      <c r="AA1074" s="206"/>
      <c r="AB1074" s="206"/>
      <c r="AC1074" s="206"/>
      <c r="AD1074" s="206"/>
      <c r="AE1074" s="206"/>
      <c r="AF1074" s="206"/>
      <c r="AG1074" s="206"/>
      <c r="AH1074" s="206"/>
      <c r="AI1074" s="206"/>
      <c r="AJ1074" s="206"/>
      <c r="AK1074" s="206"/>
      <c r="AL1074" s="206"/>
      <c r="AM1074" s="206"/>
      <c r="AN1074" s="206"/>
      <c r="AO1074" s="206"/>
      <c r="AP1074" s="206"/>
      <c r="AQ1074" s="206"/>
      <c r="AR1074" s="206"/>
      <c r="AS1074" s="206"/>
      <c r="AT1074" s="206"/>
      <c r="AU1074" s="206"/>
      <c r="AV1074" s="206"/>
      <c r="AW1074" s="206"/>
      <c r="AX1074" s="206"/>
      <c r="AY1074" s="206"/>
      <c r="AZ1074" s="206"/>
      <c r="BA1074" s="206"/>
      <c r="BB1074" s="206"/>
      <c r="BC1074" s="206"/>
      <c r="BD1074" s="206"/>
      <c r="BE1074" s="206"/>
      <c r="BF1074" s="206"/>
      <c r="BG1074" s="206"/>
      <c r="BH1074" s="206"/>
      <c r="BI1074" s="206"/>
      <c r="BJ1074" s="206"/>
      <c r="BK1074" s="206"/>
      <c r="BL1074" s="206"/>
      <c r="BM1074" s="56"/>
    </row>
    <row r="1075" spans="1:65">
      <c r="A1075" s="30"/>
      <c r="B1075" s="3" t="s">
        <v>86</v>
      </c>
      <c r="C1075" s="29"/>
      <c r="D1075" s="13">
        <v>4.9843505093442202E-2</v>
      </c>
      <c r="E1075" s="13">
        <v>2.3421601750764791E-2</v>
      </c>
      <c r="F1075" s="13">
        <v>8.8525333627598561E-3</v>
      </c>
      <c r="G1075" s="13">
        <v>1.3036435014615671E-2</v>
      </c>
      <c r="H1075" s="13">
        <v>4.6707411992950899E-2</v>
      </c>
      <c r="I1075" s="13">
        <v>4.2991001067225219E-2</v>
      </c>
      <c r="J1075" s="13">
        <v>0</v>
      </c>
      <c r="K1075" s="13">
        <v>2.5451760421694097E-2</v>
      </c>
      <c r="L1075" s="13">
        <v>2.0406342110587235E-2</v>
      </c>
      <c r="M1075" s="13">
        <v>2.1709049679714151E-2</v>
      </c>
      <c r="N1075" s="13">
        <v>2.0032689975037838E-2</v>
      </c>
      <c r="O1075" s="13">
        <v>2.3386981862025719E-2</v>
      </c>
      <c r="P1075" s="152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259</v>
      </c>
      <c r="C1076" s="29"/>
      <c r="D1076" s="13">
        <v>-5.2334062137457948E-2</v>
      </c>
      <c r="E1076" s="13">
        <v>3.650961953715548E-2</v>
      </c>
      <c r="F1076" s="13">
        <v>3.650961953715548E-2</v>
      </c>
      <c r="G1076" s="13">
        <v>-6.3675964998281209E-2</v>
      </c>
      <c r="H1076" s="13">
        <v>-5.5295518193278381E-2</v>
      </c>
      <c r="I1076" s="13">
        <v>3.933602923130497E-3</v>
      </c>
      <c r="J1076" s="13">
        <v>-0.11156318325386683</v>
      </c>
      <c r="K1076" s="13">
        <v>2.7625251369694181E-2</v>
      </c>
      <c r="L1076" s="13">
        <v>0.45703637946365872</v>
      </c>
      <c r="M1076" s="13">
        <v>7.0695102572230661E-2</v>
      </c>
      <c r="N1076" s="13">
        <v>-1.3824165645121234E-2</v>
      </c>
      <c r="O1076" s="13">
        <v>9.8565150347713626E-3</v>
      </c>
      <c r="P1076" s="152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46" t="s">
        <v>260</v>
      </c>
      <c r="C1077" s="47"/>
      <c r="D1077" s="45">
        <v>1.57</v>
      </c>
      <c r="E1077" s="45">
        <v>0.67</v>
      </c>
      <c r="F1077" s="45">
        <v>0.67</v>
      </c>
      <c r="G1077" s="45">
        <v>1.86</v>
      </c>
      <c r="H1077" s="45">
        <v>1.65</v>
      </c>
      <c r="I1077" s="45">
        <v>0.15</v>
      </c>
      <c r="J1077" s="45" t="s">
        <v>270</v>
      </c>
      <c r="K1077" s="45">
        <v>0.45</v>
      </c>
      <c r="L1077" s="45">
        <v>11.31</v>
      </c>
      <c r="M1077" s="45">
        <v>1.54</v>
      </c>
      <c r="N1077" s="45">
        <v>0.6</v>
      </c>
      <c r="O1077" s="45">
        <v>0</v>
      </c>
      <c r="P1077" s="152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1" t="s">
        <v>355</v>
      </c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BM1078" s="55"/>
    </row>
    <row r="1079" spans="1:65">
      <c r="BM1079" s="55"/>
    </row>
    <row r="1080" spans="1:65" ht="15">
      <c r="B1080" s="8" t="s">
        <v>630</v>
      </c>
      <c r="BM1080" s="28" t="s">
        <v>66</v>
      </c>
    </row>
    <row r="1081" spans="1:65" ht="15">
      <c r="A1081" s="25" t="s">
        <v>41</v>
      </c>
      <c r="B1081" s="18" t="s">
        <v>111</v>
      </c>
      <c r="C1081" s="15" t="s">
        <v>112</v>
      </c>
      <c r="D1081" s="16" t="s">
        <v>233</v>
      </c>
      <c r="E1081" s="17" t="s">
        <v>233</v>
      </c>
      <c r="F1081" s="17" t="s">
        <v>233</v>
      </c>
      <c r="G1081" s="17" t="s">
        <v>233</v>
      </c>
      <c r="H1081" s="17" t="s">
        <v>233</v>
      </c>
      <c r="I1081" s="17" t="s">
        <v>233</v>
      </c>
      <c r="J1081" s="152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234</v>
      </c>
      <c r="C1082" s="9" t="s">
        <v>234</v>
      </c>
      <c r="D1082" s="150" t="s">
        <v>291</v>
      </c>
      <c r="E1082" s="151" t="s">
        <v>292</v>
      </c>
      <c r="F1082" s="151" t="s">
        <v>279</v>
      </c>
      <c r="G1082" s="151" t="s">
        <v>295</v>
      </c>
      <c r="H1082" s="151" t="s">
        <v>282</v>
      </c>
      <c r="I1082" s="151" t="s">
        <v>298</v>
      </c>
      <c r="J1082" s="152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3</v>
      </c>
    </row>
    <row r="1083" spans="1:65">
      <c r="A1083" s="30"/>
      <c r="B1083" s="19"/>
      <c r="C1083" s="9"/>
      <c r="D1083" s="10" t="s">
        <v>341</v>
      </c>
      <c r="E1083" s="11" t="s">
        <v>341</v>
      </c>
      <c r="F1083" s="11" t="s">
        <v>341</v>
      </c>
      <c r="G1083" s="11" t="s">
        <v>342</v>
      </c>
      <c r="H1083" s="11" t="s">
        <v>342</v>
      </c>
      <c r="I1083" s="11" t="s">
        <v>341</v>
      </c>
      <c r="J1083" s="152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</v>
      </c>
    </row>
    <row r="1084" spans="1:65">
      <c r="A1084" s="30"/>
      <c r="B1084" s="19"/>
      <c r="C1084" s="9"/>
      <c r="D1084" s="26"/>
      <c r="E1084" s="26"/>
      <c r="F1084" s="26"/>
      <c r="G1084" s="26"/>
      <c r="H1084" s="26"/>
      <c r="I1084" s="26"/>
      <c r="J1084" s="152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</v>
      </c>
    </row>
    <row r="1085" spans="1:65">
      <c r="A1085" s="30"/>
      <c r="B1085" s="18">
        <v>1</v>
      </c>
      <c r="C1085" s="14">
        <v>1</v>
      </c>
      <c r="D1085" s="22">
        <v>0.6</v>
      </c>
      <c r="E1085" s="22">
        <v>0.6</v>
      </c>
      <c r="F1085" s="22">
        <v>0.59759000000000007</v>
      </c>
      <c r="G1085" s="22">
        <v>0.6</v>
      </c>
      <c r="H1085" s="22">
        <v>0.6</v>
      </c>
      <c r="I1085" s="22">
        <v>0.51770226241236972</v>
      </c>
      <c r="J1085" s="152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>
        <v>1</v>
      </c>
      <c r="C1086" s="9">
        <v>2</v>
      </c>
      <c r="D1086" s="11">
        <v>0.5</v>
      </c>
      <c r="E1086" s="11">
        <v>0.7</v>
      </c>
      <c r="F1086" s="11">
        <v>0.59590999999999994</v>
      </c>
      <c r="G1086" s="11">
        <v>0.6</v>
      </c>
      <c r="H1086" s="11">
        <v>0.6</v>
      </c>
      <c r="I1086" s="11">
        <v>0.54839970042782893</v>
      </c>
      <c r="J1086" s="152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e">
        <v>#N/A</v>
      </c>
    </row>
    <row r="1087" spans="1:65">
      <c r="A1087" s="30"/>
      <c r="B1087" s="19">
        <v>1</v>
      </c>
      <c r="C1087" s="9">
        <v>3</v>
      </c>
      <c r="D1087" s="11">
        <v>0.5</v>
      </c>
      <c r="E1087" s="11">
        <v>0.7</v>
      </c>
      <c r="F1087" s="11">
        <v>0.54141499999999998</v>
      </c>
      <c r="G1087" s="11">
        <v>0.6</v>
      </c>
      <c r="H1087" s="11">
        <v>0.6</v>
      </c>
      <c r="I1087" s="11">
        <v>0.54099944799267341</v>
      </c>
      <c r="J1087" s="152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16</v>
      </c>
    </row>
    <row r="1088" spans="1:65">
      <c r="A1088" s="30"/>
      <c r="B1088" s="19">
        <v>1</v>
      </c>
      <c r="C1088" s="9">
        <v>4</v>
      </c>
      <c r="D1088" s="11">
        <v>0.5</v>
      </c>
      <c r="E1088" s="11">
        <v>0.6</v>
      </c>
      <c r="F1088" s="11">
        <v>0.57669499999999996</v>
      </c>
      <c r="G1088" s="11">
        <v>0.7</v>
      </c>
      <c r="H1088" s="11">
        <v>0.6</v>
      </c>
      <c r="I1088" s="11">
        <v>0.56045853144737723</v>
      </c>
      <c r="J1088" s="152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0.58241314607921768</v>
      </c>
    </row>
    <row r="1089" spans="1:65">
      <c r="A1089" s="30"/>
      <c r="B1089" s="19">
        <v>1</v>
      </c>
      <c r="C1089" s="9">
        <v>5</v>
      </c>
      <c r="D1089" s="11">
        <v>0.5</v>
      </c>
      <c r="E1089" s="11">
        <v>0.5</v>
      </c>
      <c r="F1089" s="11">
        <v>0.64736000000000016</v>
      </c>
      <c r="G1089" s="11">
        <v>0.6</v>
      </c>
      <c r="H1089" s="11">
        <v>0.6</v>
      </c>
      <c r="I1089" s="11">
        <v>0.52736417398423963</v>
      </c>
      <c r="J1089" s="152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94</v>
      </c>
    </row>
    <row r="1090" spans="1:65">
      <c r="A1090" s="30"/>
      <c r="B1090" s="19">
        <v>1</v>
      </c>
      <c r="C1090" s="9">
        <v>6</v>
      </c>
      <c r="D1090" s="11">
        <v>0.6</v>
      </c>
      <c r="E1090" s="11">
        <v>0.5</v>
      </c>
      <c r="F1090" s="11">
        <v>0.58152500000000007</v>
      </c>
      <c r="G1090" s="11">
        <v>0.7</v>
      </c>
      <c r="H1090" s="11">
        <v>0.6</v>
      </c>
      <c r="I1090" s="11">
        <v>0.53145414258734691</v>
      </c>
      <c r="J1090" s="152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20" t="s">
        <v>256</v>
      </c>
      <c r="C1091" s="12"/>
      <c r="D1091" s="23">
        <v>0.53333333333333333</v>
      </c>
      <c r="E1091" s="23">
        <v>0.6</v>
      </c>
      <c r="F1091" s="23">
        <v>0.59008249999999995</v>
      </c>
      <c r="G1091" s="23">
        <v>0.6333333333333333</v>
      </c>
      <c r="H1091" s="23">
        <v>0.6</v>
      </c>
      <c r="I1091" s="23">
        <v>0.53772970980863932</v>
      </c>
      <c r="J1091" s="152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257</v>
      </c>
      <c r="C1092" s="29"/>
      <c r="D1092" s="11">
        <v>0.5</v>
      </c>
      <c r="E1092" s="11">
        <v>0.6</v>
      </c>
      <c r="F1092" s="11">
        <v>0.5887175</v>
      </c>
      <c r="G1092" s="11">
        <v>0.6</v>
      </c>
      <c r="H1092" s="11">
        <v>0.6</v>
      </c>
      <c r="I1092" s="11">
        <v>0.53622679529001016</v>
      </c>
      <c r="J1092" s="152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258</v>
      </c>
      <c r="C1093" s="29"/>
      <c r="D1093" s="24">
        <v>5.1639777949432218E-2</v>
      </c>
      <c r="E1093" s="24">
        <v>8.944271909999163E-2</v>
      </c>
      <c r="F1093" s="24">
        <v>3.4617960186874158E-2</v>
      </c>
      <c r="G1093" s="24">
        <v>5.1639777949432218E-2</v>
      </c>
      <c r="H1093" s="24">
        <v>0</v>
      </c>
      <c r="I1093" s="24">
        <v>1.5421186379636973E-2</v>
      </c>
      <c r="J1093" s="152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86</v>
      </c>
      <c r="C1094" s="29"/>
      <c r="D1094" s="13">
        <v>9.6824583655185412E-2</v>
      </c>
      <c r="E1094" s="13">
        <v>0.14907119849998607</v>
      </c>
      <c r="F1094" s="13">
        <v>5.8666305451990461E-2</v>
      </c>
      <c r="G1094" s="13">
        <v>8.1536491499103511E-2</v>
      </c>
      <c r="H1094" s="13">
        <v>0</v>
      </c>
      <c r="I1094" s="13">
        <v>2.8678323139565556E-2</v>
      </c>
      <c r="J1094" s="152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259</v>
      </c>
      <c r="C1095" s="29"/>
      <c r="D1095" s="13">
        <v>-8.4269754342407466E-2</v>
      </c>
      <c r="E1095" s="13">
        <v>3.0196526364791643E-2</v>
      </c>
      <c r="F1095" s="13">
        <v>1.3168236281086765E-2</v>
      </c>
      <c r="G1095" s="13">
        <v>8.7429666718391141E-2</v>
      </c>
      <c r="H1095" s="13">
        <v>3.0196526364791643E-2</v>
      </c>
      <c r="I1095" s="13">
        <v>-7.6721201386653948E-2</v>
      </c>
      <c r="J1095" s="152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46" t="s">
        <v>260</v>
      </c>
      <c r="C1096" s="47"/>
      <c r="D1096" s="45">
        <v>1.92</v>
      </c>
      <c r="E1096" s="45">
        <v>0.15</v>
      </c>
      <c r="F1096" s="45">
        <v>0.15</v>
      </c>
      <c r="G1096" s="45">
        <v>1.19</v>
      </c>
      <c r="H1096" s="45">
        <v>0.15</v>
      </c>
      <c r="I1096" s="45">
        <v>1.79</v>
      </c>
      <c r="J1096" s="152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1"/>
      <c r="C1097" s="20"/>
      <c r="D1097" s="20"/>
      <c r="E1097" s="20"/>
      <c r="F1097" s="20"/>
      <c r="G1097" s="20"/>
      <c r="H1097" s="20"/>
      <c r="I1097" s="20"/>
      <c r="BM1097" s="55"/>
    </row>
    <row r="1098" spans="1:65" ht="15">
      <c r="B1098" s="8" t="s">
        <v>562</v>
      </c>
      <c r="BM1098" s="28" t="s">
        <v>66</v>
      </c>
    </row>
    <row r="1099" spans="1:65" ht="15">
      <c r="A1099" s="25" t="s">
        <v>44</v>
      </c>
      <c r="B1099" s="18" t="s">
        <v>111</v>
      </c>
      <c r="C1099" s="15" t="s">
        <v>112</v>
      </c>
      <c r="D1099" s="16" t="s">
        <v>233</v>
      </c>
      <c r="E1099" s="17" t="s">
        <v>233</v>
      </c>
      <c r="F1099" s="17" t="s">
        <v>233</v>
      </c>
      <c r="G1099" s="17" t="s">
        <v>233</v>
      </c>
      <c r="H1099" s="17" t="s">
        <v>233</v>
      </c>
      <c r="I1099" s="17" t="s">
        <v>233</v>
      </c>
      <c r="J1099" s="17" t="s">
        <v>233</v>
      </c>
      <c r="K1099" s="17" t="s">
        <v>233</v>
      </c>
      <c r="L1099" s="17" t="s">
        <v>233</v>
      </c>
      <c r="M1099" s="17" t="s">
        <v>233</v>
      </c>
      <c r="N1099" s="17" t="s">
        <v>233</v>
      </c>
      <c r="O1099" s="17" t="s">
        <v>233</v>
      </c>
      <c r="P1099" s="17" t="s">
        <v>233</v>
      </c>
      <c r="Q1099" s="17" t="s">
        <v>233</v>
      </c>
      <c r="R1099" s="17" t="s">
        <v>233</v>
      </c>
      <c r="S1099" s="17" t="s">
        <v>233</v>
      </c>
      <c r="T1099" s="152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234</v>
      </c>
      <c r="C1100" s="9" t="s">
        <v>234</v>
      </c>
      <c r="D1100" s="150" t="s">
        <v>291</v>
      </c>
      <c r="E1100" s="151" t="s">
        <v>293</v>
      </c>
      <c r="F1100" s="151" t="s">
        <v>279</v>
      </c>
      <c r="G1100" s="151" t="s">
        <v>280</v>
      </c>
      <c r="H1100" s="151" t="s">
        <v>294</v>
      </c>
      <c r="I1100" s="151" t="s">
        <v>303</v>
      </c>
      <c r="J1100" s="151" t="s">
        <v>295</v>
      </c>
      <c r="K1100" s="151" t="s">
        <v>281</v>
      </c>
      <c r="L1100" s="151" t="s">
        <v>282</v>
      </c>
      <c r="M1100" s="151" t="s">
        <v>296</v>
      </c>
      <c r="N1100" s="151" t="s">
        <v>283</v>
      </c>
      <c r="O1100" s="151" t="s">
        <v>297</v>
      </c>
      <c r="P1100" s="151" t="s">
        <v>298</v>
      </c>
      <c r="Q1100" s="151" t="s">
        <v>284</v>
      </c>
      <c r="R1100" s="151" t="s">
        <v>285</v>
      </c>
      <c r="S1100" s="151" t="s">
        <v>301</v>
      </c>
      <c r="T1100" s="152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1</v>
      </c>
    </row>
    <row r="1101" spans="1:65">
      <c r="A1101" s="30"/>
      <c r="B1101" s="19"/>
      <c r="C1101" s="9"/>
      <c r="D1101" s="10" t="s">
        <v>341</v>
      </c>
      <c r="E1101" s="11" t="s">
        <v>114</v>
      </c>
      <c r="F1101" s="11" t="s">
        <v>114</v>
      </c>
      <c r="G1101" s="11" t="s">
        <v>342</v>
      </c>
      <c r="H1101" s="11" t="s">
        <v>114</v>
      </c>
      <c r="I1101" s="11" t="s">
        <v>114</v>
      </c>
      <c r="J1101" s="11" t="s">
        <v>342</v>
      </c>
      <c r="K1101" s="11" t="s">
        <v>114</v>
      </c>
      <c r="L1101" s="11" t="s">
        <v>342</v>
      </c>
      <c r="M1101" s="11" t="s">
        <v>342</v>
      </c>
      <c r="N1101" s="11" t="s">
        <v>341</v>
      </c>
      <c r="O1101" s="11" t="s">
        <v>114</v>
      </c>
      <c r="P1101" s="11" t="s">
        <v>341</v>
      </c>
      <c r="Q1101" s="11" t="s">
        <v>114</v>
      </c>
      <c r="R1101" s="11" t="s">
        <v>342</v>
      </c>
      <c r="S1101" s="11" t="s">
        <v>114</v>
      </c>
      <c r="T1101" s="152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3</v>
      </c>
    </row>
    <row r="1102" spans="1:65">
      <c r="A1102" s="30"/>
      <c r="B1102" s="19"/>
      <c r="C1102" s="9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152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3</v>
      </c>
    </row>
    <row r="1103" spans="1:65">
      <c r="A1103" s="30"/>
      <c r="B1103" s="18">
        <v>1</v>
      </c>
      <c r="C1103" s="14">
        <v>1</v>
      </c>
      <c r="D1103" s="228">
        <v>0.34639000000000003</v>
      </c>
      <c r="E1103" s="228">
        <v>0.35599999999999998</v>
      </c>
      <c r="F1103" s="228">
        <v>0.33678000000000002</v>
      </c>
      <c r="G1103" s="228">
        <v>0.32399999999999995</v>
      </c>
      <c r="H1103" s="228">
        <v>0.32399999999999995</v>
      </c>
      <c r="I1103" s="228">
        <v>0.34899999999999998</v>
      </c>
      <c r="J1103" s="228">
        <v>0.30599999999999999</v>
      </c>
      <c r="K1103" s="228">
        <v>0.33600000000000002</v>
      </c>
      <c r="L1103" s="228">
        <v>0.33384999999999998</v>
      </c>
      <c r="M1103" s="228">
        <v>0.31369999999999998</v>
      </c>
      <c r="N1103" s="228">
        <v>0.34559999999999996</v>
      </c>
      <c r="O1103" s="228">
        <v>0.35042752249606635</v>
      </c>
      <c r="P1103" s="228">
        <v>0.30923195368369</v>
      </c>
      <c r="Q1103" s="228">
        <v>0.35</v>
      </c>
      <c r="R1103" s="228">
        <v>0.33400000000000002</v>
      </c>
      <c r="S1103" s="228">
        <v>0.31805</v>
      </c>
      <c r="T1103" s="205"/>
      <c r="U1103" s="206"/>
      <c r="V1103" s="206"/>
      <c r="W1103" s="206"/>
      <c r="X1103" s="206"/>
      <c r="Y1103" s="206"/>
      <c r="Z1103" s="206"/>
      <c r="AA1103" s="206"/>
      <c r="AB1103" s="206"/>
      <c r="AC1103" s="206"/>
      <c r="AD1103" s="206"/>
      <c r="AE1103" s="206"/>
      <c r="AF1103" s="206"/>
      <c r="AG1103" s="206"/>
      <c r="AH1103" s="206"/>
      <c r="AI1103" s="206"/>
      <c r="AJ1103" s="206"/>
      <c r="AK1103" s="206"/>
      <c r="AL1103" s="206"/>
      <c r="AM1103" s="206"/>
      <c r="AN1103" s="206"/>
      <c r="AO1103" s="206"/>
      <c r="AP1103" s="206"/>
      <c r="AQ1103" s="206"/>
      <c r="AR1103" s="206"/>
      <c r="AS1103" s="206"/>
      <c r="AT1103" s="206"/>
      <c r="AU1103" s="206"/>
      <c r="AV1103" s="206"/>
      <c r="AW1103" s="206"/>
      <c r="AX1103" s="206"/>
      <c r="AY1103" s="206"/>
      <c r="AZ1103" s="206"/>
      <c r="BA1103" s="206"/>
      <c r="BB1103" s="206"/>
      <c r="BC1103" s="206"/>
      <c r="BD1103" s="206"/>
      <c r="BE1103" s="206"/>
      <c r="BF1103" s="206"/>
      <c r="BG1103" s="206"/>
      <c r="BH1103" s="206"/>
      <c r="BI1103" s="206"/>
      <c r="BJ1103" s="206"/>
      <c r="BK1103" s="206"/>
      <c r="BL1103" s="206"/>
      <c r="BM1103" s="230">
        <v>1</v>
      </c>
    </row>
    <row r="1104" spans="1:65">
      <c r="A1104" s="30"/>
      <c r="B1104" s="19">
        <v>1</v>
      </c>
      <c r="C1104" s="9">
        <v>2</v>
      </c>
      <c r="D1104" s="24">
        <v>0.35189000000000004</v>
      </c>
      <c r="E1104" s="24">
        <v>0.35699999999999998</v>
      </c>
      <c r="F1104" s="24">
        <v>0.33592</v>
      </c>
      <c r="G1104" s="24">
        <v>0.32299999999999995</v>
      </c>
      <c r="H1104" s="24">
        <v>0.32</v>
      </c>
      <c r="I1104" s="24">
        <v>0.35099999999999998</v>
      </c>
      <c r="J1104" s="24">
        <v>0.29799999999999999</v>
      </c>
      <c r="K1104" s="24">
        <v>0.3342</v>
      </c>
      <c r="L1104" s="24">
        <v>0.33174000000000003</v>
      </c>
      <c r="M1104" s="24">
        <v>0.3211</v>
      </c>
      <c r="N1104" s="24">
        <v>0.32619999999999999</v>
      </c>
      <c r="O1104" s="24">
        <v>0.34875994133557348</v>
      </c>
      <c r="P1104" s="24">
        <v>0.30126261794186104</v>
      </c>
      <c r="Q1104" s="24">
        <v>0.34899999999999998</v>
      </c>
      <c r="R1104" s="24">
        <v>0.32399999999999995</v>
      </c>
      <c r="S1104" s="24">
        <v>0.30660000000000004</v>
      </c>
      <c r="T1104" s="205"/>
      <c r="U1104" s="206"/>
      <c r="V1104" s="206"/>
      <c r="W1104" s="206"/>
      <c r="X1104" s="206"/>
      <c r="Y1104" s="206"/>
      <c r="Z1104" s="206"/>
      <c r="AA1104" s="206"/>
      <c r="AB1104" s="206"/>
      <c r="AC1104" s="206"/>
      <c r="AD1104" s="206"/>
      <c r="AE1104" s="206"/>
      <c r="AF1104" s="206"/>
      <c r="AG1104" s="206"/>
      <c r="AH1104" s="206"/>
      <c r="AI1104" s="206"/>
      <c r="AJ1104" s="206"/>
      <c r="AK1104" s="206"/>
      <c r="AL1104" s="206"/>
      <c r="AM1104" s="206"/>
      <c r="AN1104" s="206"/>
      <c r="AO1104" s="206"/>
      <c r="AP1104" s="206"/>
      <c r="AQ1104" s="206"/>
      <c r="AR1104" s="206"/>
      <c r="AS1104" s="206"/>
      <c r="AT1104" s="206"/>
      <c r="AU1104" s="206"/>
      <c r="AV1104" s="206"/>
      <c r="AW1104" s="206"/>
      <c r="AX1104" s="206"/>
      <c r="AY1104" s="206"/>
      <c r="AZ1104" s="206"/>
      <c r="BA1104" s="206"/>
      <c r="BB1104" s="206"/>
      <c r="BC1104" s="206"/>
      <c r="BD1104" s="206"/>
      <c r="BE1104" s="206"/>
      <c r="BF1104" s="206"/>
      <c r="BG1104" s="206"/>
      <c r="BH1104" s="206"/>
      <c r="BI1104" s="206"/>
      <c r="BJ1104" s="206"/>
      <c r="BK1104" s="206"/>
      <c r="BL1104" s="206"/>
      <c r="BM1104" s="230" t="e">
        <v>#N/A</v>
      </c>
    </row>
    <row r="1105" spans="1:65">
      <c r="A1105" s="30"/>
      <c r="B1105" s="19">
        <v>1</v>
      </c>
      <c r="C1105" s="9">
        <v>3</v>
      </c>
      <c r="D1105" s="24">
        <v>0.33911999999999998</v>
      </c>
      <c r="E1105" s="24">
        <v>0.35899999999999999</v>
      </c>
      <c r="F1105" s="24">
        <v>0.33509</v>
      </c>
      <c r="G1105" s="24">
        <v>0.33999999999999997</v>
      </c>
      <c r="H1105" s="24">
        <v>0.32800000000000001</v>
      </c>
      <c r="I1105" s="24">
        <v>0.35299999999999998</v>
      </c>
      <c r="J1105" s="24">
        <v>0.29599999999999999</v>
      </c>
      <c r="K1105" s="24">
        <v>0.33930000000000005</v>
      </c>
      <c r="L1105" s="24">
        <v>0.32433000000000001</v>
      </c>
      <c r="M1105" s="24">
        <v>0.32100000000000001</v>
      </c>
      <c r="N1105" s="24">
        <v>0.33930000000000005</v>
      </c>
      <c r="O1105" s="24">
        <v>0.35626868090196667</v>
      </c>
      <c r="P1105" s="24">
        <v>0.29984614566441398</v>
      </c>
      <c r="Q1105" s="24">
        <v>0.35099999999999998</v>
      </c>
      <c r="R1105" s="24">
        <v>0.32900000000000001</v>
      </c>
      <c r="S1105" s="24">
        <v>0.31405</v>
      </c>
      <c r="T1105" s="205"/>
      <c r="U1105" s="206"/>
      <c r="V1105" s="206"/>
      <c r="W1105" s="206"/>
      <c r="X1105" s="206"/>
      <c r="Y1105" s="206"/>
      <c r="Z1105" s="206"/>
      <c r="AA1105" s="206"/>
      <c r="AB1105" s="206"/>
      <c r="AC1105" s="206"/>
      <c r="AD1105" s="206"/>
      <c r="AE1105" s="206"/>
      <c r="AF1105" s="206"/>
      <c r="AG1105" s="206"/>
      <c r="AH1105" s="206"/>
      <c r="AI1105" s="206"/>
      <c r="AJ1105" s="206"/>
      <c r="AK1105" s="206"/>
      <c r="AL1105" s="206"/>
      <c r="AM1105" s="206"/>
      <c r="AN1105" s="206"/>
      <c r="AO1105" s="206"/>
      <c r="AP1105" s="206"/>
      <c r="AQ1105" s="206"/>
      <c r="AR1105" s="206"/>
      <c r="AS1105" s="206"/>
      <c r="AT1105" s="206"/>
      <c r="AU1105" s="206"/>
      <c r="AV1105" s="206"/>
      <c r="AW1105" s="206"/>
      <c r="AX1105" s="206"/>
      <c r="AY1105" s="206"/>
      <c r="AZ1105" s="206"/>
      <c r="BA1105" s="206"/>
      <c r="BB1105" s="206"/>
      <c r="BC1105" s="206"/>
      <c r="BD1105" s="206"/>
      <c r="BE1105" s="206"/>
      <c r="BF1105" s="206"/>
      <c r="BG1105" s="206"/>
      <c r="BH1105" s="206"/>
      <c r="BI1105" s="206"/>
      <c r="BJ1105" s="206"/>
      <c r="BK1105" s="206"/>
      <c r="BL1105" s="206"/>
      <c r="BM1105" s="230">
        <v>16</v>
      </c>
    </row>
    <row r="1106" spans="1:65">
      <c r="A1106" s="30"/>
      <c r="B1106" s="19">
        <v>1</v>
      </c>
      <c r="C1106" s="9">
        <v>4</v>
      </c>
      <c r="D1106" s="24">
        <v>0.35361999999999999</v>
      </c>
      <c r="E1106" s="24">
        <v>0.36399999999999999</v>
      </c>
      <c r="F1106" s="24">
        <v>0.3352</v>
      </c>
      <c r="G1106" s="24">
        <v>0.32700000000000001</v>
      </c>
      <c r="H1106" s="24">
        <v>0.32299999999999995</v>
      </c>
      <c r="I1106" s="24">
        <v>0.34599999999999997</v>
      </c>
      <c r="J1106" s="24">
        <v>0.32</v>
      </c>
      <c r="K1106" s="24">
        <v>0.33119999999999999</v>
      </c>
      <c r="L1106" s="24">
        <v>0.34050999999999998</v>
      </c>
      <c r="M1106" s="24">
        <v>0.32439999999999997</v>
      </c>
      <c r="N1106" s="24">
        <v>0.34099999999999997</v>
      </c>
      <c r="O1106" s="24">
        <v>0.34596663689456858</v>
      </c>
      <c r="P1106" s="24">
        <v>0.30978657112019209</v>
      </c>
      <c r="Q1106" s="24">
        <v>0.35099999999999998</v>
      </c>
      <c r="R1106" s="24">
        <v>0.32</v>
      </c>
      <c r="S1106" s="24">
        <v>0.31040000000000001</v>
      </c>
      <c r="T1106" s="205"/>
      <c r="U1106" s="206"/>
      <c r="V1106" s="206"/>
      <c r="W1106" s="206"/>
      <c r="X1106" s="206"/>
      <c r="Y1106" s="206"/>
      <c r="Z1106" s="206"/>
      <c r="AA1106" s="206"/>
      <c r="AB1106" s="206"/>
      <c r="AC1106" s="206"/>
      <c r="AD1106" s="206"/>
      <c r="AE1106" s="206"/>
      <c r="AF1106" s="206"/>
      <c r="AG1106" s="206"/>
      <c r="AH1106" s="206"/>
      <c r="AI1106" s="206"/>
      <c r="AJ1106" s="206"/>
      <c r="AK1106" s="206"/>
      <c r="AL1106" s="206"/>
      <c r="AM1106" s="206"/>
      <c r="AN1106" s="206"/>
      <c r="AO1106" s="206"/>
      <c r="AP1106" s="206"/>
      <c r="AQ1106" s="206"/>
      <c r="AR1106" s="206"/>
      <c r="AS1106" s="206"/>
      <c r="AT1106" s="206"/>
      <c r="AU1106" s="206"/>
      <c r="AV1106" s="206"/>
      <c r="AW1106" s="206"/>
      <c r="AX1106" s="206"/>
      <c r="AY1106" s="206"/>
      <c r="AZ1106" s="206"/>
      <c r="BA1106" s="206"/>
      <c r="BB1106" s="206"/>
      <c r="BC1106" s="206"/>
      <c r="BD1106" s="206"/>
      <c r="BE1106" s="206"/>
      <c r="BF1106" s="206"/>
      <c r="BG1106" s="206"/>
      <c r="BH1106" s="206"/>
      <c r="BI1106" s="206"/>
      <c r="BJ1106" s="206"/>
      <c r="BK1106" s="206"/>
      <c r="BL1106" s="206"/>
      <c r="BM1106" s="230">
        <v>0.33244121183031017</v>
      </c>
    </row>
    <row r="1107" spans="1:65">
      <c r="A1107" s="30"/>
      <c r="B1107" s="19">
        <v>1</v>
      </c>
      <c r="C1107" s="9">
        <v>5</v>
      </c>
      <c r="D1107" s="24">
        <v>0.33681</v>
      </c>
      <c r="E1107" s="24">
        <v>0.36199999999999999</v>
      </c>
      <c r="F1107" s="24">
        <v>0.33638000000000001</v>
      </c>
      <c r="G1107" s="24">
        <v>0.32200000000000001</v>
      </c>
      <c r="H1107" s="24">
        <v>0.32200000000000001</v>
      </c>
      <c r="I1107" s="24">
        <v>0.34899999999999998</v>
      </c>
      <c r="J1107" s="24">
        <v>0.30199999999999999</v>
      </c>
      <c r="K1107" s="24">
        <v>0.33460000000000001</v>
      </c>
      <c r="L1107" s="24">
        <v>0.33046999999999999</v>
      </c>
      <c r="M1107" s="24">
        <v>0.32119999999999999</v>
      </c>
      <c r="N1107" s="24">
        <v>0.32550000000000001</v>
      </c>
      <c r="O1107" s="24">
        <v>0.35741798360111932</v>
      </c>
      <c r="P1107" s="24">
        <v>0.30777922698556426</v>
      </c>
      <c r="Q1107" s="24">
        <v>0.35</v>
      </c>
      <c r="R1107" s="24">
        <v>0.33999999999999997</v>
      </c>
      <c r="S1107" s="24">
        <v>0.31020000000000003</v>
      </c>
      <c r="T1107" s="205"/>
      <c r="U1107" s="206"/>
      <c r="V1107" s="206"/>
      <c r="W1107" s="206"/>
      <c r="X1107" s="206"/>
      <c r="Y1107" s="206"/>
      <c r="Z1107" s="206"/>
      <c r="AA1107" s="206"/>
      <c r="AB1107" s="206"/>
      <c r="AC1107" s="206"/>
      <c r="AD1107" s="206"/>
      <c r="AE1107" s="206"/>
      <c r="AF1107" s="206"/>
      <c r="AG1107" s="206"/>
      <c r="AH1107" s="206"/>
      <c r="AI1107" s="206"/>
      <c r="AJ1107" s="206"/>
      <c r="AK1107" s="206"/>
      <c r="AL1107" s="206"/>
      <c r="AM1107" s="206"/>
      <c r="AN1107" s="206"/>
      <c r="AO1107" s="206"/>
      <c r="AP1107" s="206"/>
      <c r="AQ1107" s="206"/>
      <c r="AR1107" s="206"/>
      <c r="AS1107" s="206"/>
      <c r="AT1107" s="206"/>
      <c r="AU1107" s="206"/>
      <c r="AV1107" s="206"/>
      <c r="AW1107" s="206"/>
      <c r="AX1107" s="206"/>
      <c r="AY1107" s="206"/>
      <c r="AZ1107" s="206"/>
      <c r="BA1107" s="206"/>
      <c r="BB1107" s="206"/>
      <c r="BC1107" s="206"/>
      <c r="BD1107" s="206"/>
      <c r="BE1107" s="206"/>
      <c r="BF1107" s="206"/>
      <c r="BG1107" s="206"/>
      <c r="BH1107" s="206"/>
      <c r="BI1107" s="206"/>
      <c r="BJ1107" s="206"/>
      <c r="BK1107" s="206"/>
      <c r="BL1107" s="206"/>
      <c r="BM1107" s="230">
        <v>95</v>
      </c>
    </row>
    <row r="1108" spans="1:65">
      <c r="A1108" s="30"/>
      <c r="B1108" s="19">
        <v>1</v>
      </c>
      <c r="C1108" s="9">
        <v>6</v>
      </c>
      <c r="D1108" s="24">
        <v>0.33738000000000001</v>
      </c>
      <c r="E1108" s="24">
        <v>0.36199999999999999</v>
      </c>
      <c r="F1108" s="24">
        <v>0.33501999999999998</v>
      </c>
      <c r="G1108" s="24">
        <v>0.32500000000000001</v>
      </c>
      <c r="H1108" s="24">
        <v>0.32700000000000001</v>
      </c>
      <c r="I1108" s="24">
        <v>0.35099999999999998</v>
      </c>
      <c r="J1108" s="24">
        <v>0.314</v>
      </c>
      <c r="K1108" s="24">
        <v>0.33460000000000001</v>
      </c>
      <c r="L1108" s="24">
        <v>0.34539999999999998</v>
      </c>
      <c r="M1108" s="24">
        <v>0.30680000000000002</v>
      </c>
      <c r="N1108" s="24">
        <v>0.31870000000000004</v>
      </c>
      <c r="O1108" s="24">
        <v>0.3562949061135508</v>
      </c>
      <c r="P1108" s="24">
        <v>0.32685414897121162</v>
      </c>
      <c r="Q1108" s="24">
        <v>0.34899999999999998</v>
      </c>
      <c r="R1108" s="24">
        <v>0.32600000000000001</v>
      </c>
      <c r="S1108" s="24"/>
      <c r="T1108" s="205"/>
      <c r="U1108" s="206"/>
      <c r="V1108" s="206"/>
      <c r="W1108" s="206"/>
      <c r="X1108" s="206"/>
      <c r="Y1108" s="206"/>
      <c r="Z1108" s="206"/>
      <c r="AA1108" s="206"/>
      <c r="AB1108" s="206"/>
      <c r="AC1108" s="206"/>
      <c r="AD1108" s="206"/>
      <c r="AE1108" s="206"/>
      <c r="AF1108" s="206"/>
      <c r="AG1108" s="206"/>
      <c r="AH1108" s="206"/>
      <c r="AI1108" s="206"/>
      <c r="AJ1108" s="206"/>
      <c r="AK1108" s="206"/>
      <c r="AL1108" s="206"/>
      <c r="AM1108" s="206"/>
      <c r="AN1108" s="206"/>
      <c r="AO1108" s="206"/>
      <c r="AP1108" s="206"/>
      <c r="AQ1108" s="206"/>
      <c r="AR1108" s="206"/>
      <c r="AS1108" s="206"/>
      <c r="AT1108" s="206"/>
      <c r="AU1108" s="206"/>
      <c r="AV1108" s="206"/>
      <c r="AW1108" s="206"/>
      <c r="AX1108" s="206"/>
      <c r="AY1108" s="206"/>
      <c r="AZ1108" s="206"/>
      <c r="BA1108" s="206"/>
      <c r="BB1108" s="206"/>
      <c r="BC1108" s="206"/>
      <c r="BD1108" s="206"/>
      <c r="BE1108" s="206"/>
      <c r="BF1108" s="206"/>
      <c r="BG1108" s="206"/>
      <c r="BH1108" s="206"/>
      <c r="BI1108" s="206"/>
      <c r="BJ1108" s="206"/>
      <c r="BK1108" s="206"/>
      <c r="BL1108" s="206"/>
      <c r="BM1108" s="56"/>
    </row>
    <row r="1109" spans="1:65">
      <c r="A1109" s="30"/>
      <c r="B1109" s="20" t="s">
        <v>256</v>
      </c>
      <c r="C1109" s="12"/>
      <c r="D1109" s="232">
        <v>0.34420166666666668</v>
      </c>
      <c r="E1109" s="232">
        <v>0.36000000000000004</v>
      </c>
      <c r="F1109" s="232">
        <v>0.33573166666666671</v>
      </c>
      <c r="G1109" s="232">
        <v>0.32683333333333331</v>
      </c>
      <c r="H1109" s="232">
        <v>0.32400000000000001</v>
      </c>
      <c r="I1109" s="232">
        <v>0.34983333333333338</v>
      </c>
      <c r="J1109" s="232">
        <v>0.30599999999999999</v>
      </c>
      <c r="K1109" s="232">
        <v>0.33498333333333336</v>
      </c>
      <c r="L1109" s="232">
        <v>0.33438333333333331</v>
      </c>
      <c r="M1109" s="232">
        <v>0.31803333333333333</v>
      </c>
      <c r="N1109" s="232">
        <v>0.33271666666666666</v>
      </c>
      <c r="O1109" s="232">
        <v>0.35252261189047424</v>
      </c>
      <c r="P1109" s="232">
        <v>0.30912677739448885</v>
      </c>
      <c r="Q1109" s="232">
        <v>0.34999999999999992</v>
      </c>
      <c r="R1109" s="232">
        <v>0.32883333333333331</v>
      </c>
      <c r="S1109" s="232">
        <v>0.31186000000000003</v>
      </c>
      <c r="T1109" s="205"/>
      <c r="U1109" s="206"/>
      <c r="V1109" s="206"/>
      <c r="W1109" s="206"/>
      <c r="X1109" s="206"/>
      <c r="Y1109" s="206"/>
      <c r="Z1109" s="206"/>
      <c r="AA1109" s="206"/>
      <c r="AB1109" s="206"/>
      <c r="AC1109" s="206"/>
      <c r="AD1109" s="206"/>
      <c r="AE1109" s="206"/>
      <c r="AF1109" s="206"/>
      <c r="AG1109" s="206"/>
      <c r="AH1109" s="206"/>
      <c r="AI1109" s="206"/>
      <c r="AJ1109" s="206"/>
      <c r="AK1109" s="206"/>
      <c r="AL1109" s="206"/>
      <c r="AM1109" s="206"/>
      <c r="AN1109" s="206"/>
      <c r="AO1109" s="206"/>
      <c r="AP1109" s="206"/>
      <c r="AQ1109" s="206"/>
      <c r="AR1109" s="206"/>
      <c r="AS1109" s="206"/>
      <c r="AT1109" s="206"/>
      <c r="AU1109" s="206"/>
      <c r="AV1109" s="206"/>
      <c r="AW1109" s="206"/>
      <c r="AX1109" s="206"/>
      <c r="AY1109" s="206"/>
      <c r="AZ1109" s="206"/>
      <c r="BA1109" s="206"/>
      <c r="BB1109" s="206"/>
      <c r="BC1109" s="206"/>
      <c r="BD1109" s="206"/>
      <c r="BE1109" s="206"/>
      <c r="BF1109" s="206"/>
      <c r="BG1109" s="206"/>
      <c r="BH1109" s="206"/>
      <c r="BI1109" s="206"/>
      <c r="BJ1109" s="206"/>
      <c r="BK1109" s="206"/>
      <c r="BL1109" s="206"/>
      <c r="BM1109" s="56"/>
    </row>
    <row r="1110" spans="1:65">
      <c r="A1110" s="30"/>
      <c r="B1110" s="3" t="s">
        <v>257</v>
      </c>
      <c r="C1110" s="29"/>
      <c r="D1110" s="24">
        <v>0.34275500000000003</v>
      </c>
      <c r="E1110" s="24">
        <v>0.36049999999999999</v>
      </c>
      <c r="F1110" s="24">
        <v>0.33555999999999997</v>
      </c>
      <c r="G1110" s="24">
        <v>0.32450000000000001</v>
      </c>
      <c r="H1110" s="24">
        <v>0.32349999999999995</v>
      </c>
      <c r="I1110" s="24">
        <v>0.35</v>
      </c>
      <c r="J1110" s="24">
        <v>0.30399999999999999</v>
      </c>
      <c r="K1110" s="24">
        <v>0.33460000000000001</v>
      </c>
      <c r="L1110" s="24">
        <v>0.33279500000000001</v>
      </c>
      <c r="M1110" s="24">
        <v>0.32105</v>
      </c>
      <c r="N1110" s="24">
        <v>0.33274999999999999</v>
      </c>
      <c r="O1110" s="24">
        <v>0.35334810169901654</v>
      </c>
      <c r="P1110" s="24">
        <v>0.3085055903346271</v>
      </c>
      <c r="Q1110" s="24">
        <v>0.35</v>
      </c>
      <c r="R1110" s="24">
        <v>0.32750000000000001</v>
      </c>
      <c r="S1110" s="24">
        <v>0.31040000000000001</v>
      </c>
      <c r="T1110" s="205"/>
      <c r="U1110" s="206"/>
      <c r="V1110" s="206"/>
      <c r="W1110" s="206"/>
      <c r="X1110" s="206"/>
      <c r="Y1110" s="206"/>
      <c r="Z1110" s="206"/>
      <c r="AA1110" s="206"/>
      <c r="AB1110" s="206"/>
      <c r="AC1110" s="206"/>
      <c r="AD1110" s="206"/>
      <c r="AE1110" s="206"/>
      <c r="AF1110" s="206"/>
      <c r="AG1110" s="206"/>
      <c r="AH1110" s="206"/>
      <c r="AI1110" s="206"/>
      <c r="AJ1110" s="206"/>
      <c r="AK1110" s="206"/>
      <c r="AL1110" s="206"/>
      <c r="AM1110" s="206"/>
      <c r="AN1110" s="206"/>
      <c r="AO1110" s="206"/>
      <c r="AP1110" s="206"/>
      <c r="AQ1110" s="206"/>
      <c r="AR1110" s="206"/>
      <c r="AS1110" s="206"/>
      <c r="AT1110" s="206"/>
      <c r="AU1110" s="206"/>
      <c r="AV1110" s="206"/>
      <c r="AW1110" s="206"/>
      <c r="AX1110" s="206"/>
      <c r="AY1110" s="206"/>
      <c r="AZ1110" s="206"/>
      <c r="BA1110" s="206"/>
      <c r="BB1110" s="206"/>
      <c r="BC1110" s="206"/>
      <c r="BD1110" s="206"/>
      <c r="BE1110" s="206"/>
      <c r="BF1110" s="206"/>
      <c r="BG1110" s="206"/>
      <c r="BH1110" s="206"/>
      <c r="BI1110" s="206"/>
      <c r="BJ1110" s="206"/>
      <c r="BK1110" s="206"/>
      <c r="BL1110" s="206"/>
      <c r="BM1110" s="56"/>
    </row>
    <row r="1111" spans="1:65">
      <c r="A1111" s="30"/>
      <c r="B1111" s="3" t="s">
        <v>258</v>
      </c>
      <c r="C1111" s="29"/>
      <c r="D1111" s="24">
        <v>7.4779607291471373E-3</v>
      </c>
      <c r="E1111" s="24">
        <v>3.162277660168382E-3</v>
      </c>
      <c r="F1111" s="24">
        <v>7.4238579368592766E-4</v>
      </c>
      <c r="G1111" s="24">
        <v>6.6758270399004949E-3</v>
      </c>
      <c r="H1111" s="24">
        <v>3.0331501776206266E-3</v>
      </c>
      <c r="I1111" s="24">
        <v>2.4013884872437193E-3</v>
      </c>
      <c r="J1111" s="24">
        <v>9.3808315196468664E-3</v>
      </c>
      <c r="K1111" s="24">
        <v>2.6415273359681065E-3</v>
      </c>
      <c r="L1111" s="24">
        <v>7.5174242042515141E-3</v>
      </c>
      <c r="M1111" s="24">
        <v>6.5380935039709032E-3</v>
      </c>
      <c r="N1111" s="24">
        <v>1.0667223943775919E-2</v>
      </c>
      <c r="O1111" s="24">
        <v>4.7698175720235396E-3</v>
      </c>
      <c r="P1111" s="24">
        <v>9.6384346669125317E-3</v>
      </c>
      <c r="Q1111" s="24">
        <v>8.9442719099991667E-4</v>
      </c>
      <c r="R1111" s="24">
        <v>7.2226495600068137E-3</v>
      </c>
      <c r="S1111" s="24">
        <v>4.3493390302435453E-3</v>
      </c>
      <c r="T1111" s="205"/>
      <c r="U1111" s="206"/>
      <c r="V1111" s="206"/>
      <c r="W1111" s="206"/>
      <c r="X1111" s="206"/>
      <c r="Y1111" s="206"/>
      <c r="Z1111" s="206"/>
      <c r="AA1111" s="206"/>
      <c r="AB1111" s="206"/>
      <c r="AC1111" s="206"/>
      <c r="AD1111" s="206"/>
      <c r="AE1111" s="206"/>
      <c r="AF1111" s="206"/>
      <c r="AG1111" s="206"/>
      <c r="AH1111" s="206"/>
      <c r="AI1111" s="206"/>
      <c r="AJ1111" s="206"/>
      <c r="AK1111" s="206"/>
      <c r="AL1111" s="206"/>
      <c r="AM1111" s="206"/>
      <c r="AN1111" s="206"/>
      <c r="AO1111" s="206"/>
      <c r="AP1111" s="206"/>
      <c r="AQ1111" s="206"/>
      <c r="AR1111" s="206"/>
      <c r="AS1111" s="206"/>
      <c r="AT1111" s="206"/>
      <c r="AU1111" s="206"/>
      <c r="AV1111" s="206"/>
      <c r="AW1111" s="206"/>
      <c r="AX1111" s="206"/>
      <c r="AY1111" s="206"/>
      <c r="AZ1111" s="206"/>
      <c r="BA1111" s="206"/>
      <c r="BB1111" s="206"/>
      <c r="BC1111" s="206"/>
      <c r="BD1111" s="206"/>
      <c r="BE1111" s="206"/>
      <c r="BF1111" s="206"/>
      <c r="BG1111" s="206"/>
      <c r="BH1111" s="206"/>
      <c r="BI1111" s="206"/>
      <c r="BJ1111" s="206"/>
      <c r="BK1111" s="206"/>
      <c r="BL1111" s="206"/>
      <c r="BM1111" s="56"/>
    </row>
    <row r="1112" spans="1:65">
      <c r="A1112" s="30"/>
      <c r="B1112" s="3" t="s">
        <v>86</v>
      </c>
      <c r="C1112" s="29"/>
      <c r="D1112" s="13">
        <v>2.1725521557073045E-2</v>
      </c>
      <c r="E1112" s="13">
        <v>8.7841046115788371E-3</v>
      </c>
      <c r="F1112" s="13">
        <v>2.2112474556146354E-3</v>
      </c>
      <c r="G1112" s="13">
        <v>2.0425783905865871E-2</v>
      </c>
      <c r="H1112" s="13">
        <v>9.3615746222858835E-3</v>
      </c>
      <c r="I1112" s="13">
        <v>6.8643787153226839E-3</v>
      </c>
      <c r="J1112" s="13">
        <v>3.0656312155708715E-2</v>
      </c>
      <c r="K1112" s="13">
        <v>7.8855485426183574E-3</v>
      </c>
      <c r="L1112" s="13">
        <v>2.2481456026271787E-2</v>
      </c>
      <c r="M1112" s="13">
        <v>2.0557887550479728E-2</v>
      </c>
      <c r="N1112" s="13">
        <v>3.2060984652935685E-2</v>
      </c>
      <c r="O1112" s="13">
        <v>1.3530529421770769E-2</v>
      </c>
      <c r="P1112" s="13">
        <v>3.117955276521563E-2</v>
      </c>
      <c r="Q1112" s="13">
        <v>2.5555062599997625E-3</v>
      </c>
      <c r="R1112" s="13">
        <v>2.1964469011678096E-2</v>
      </c>
      <c r="S1112" s="13">
        <v>1.3946447220687311E-2</v>
      </c>
      <c r="T1112" s="152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259</v>
      </c>
      <c r="C1113" s="29"/>
      <c r="D1113" s="13">
        <v>3.5376043696891291E-2</v>
      </c>
      <c r="E1113" s="13">
        <v>8.289823039075217E-2</v>
      </c>
      <c r="F1113" s="13">
        <v>9.8978547763088898E-3</v>
      </c>
      <c r="G1113" s="13">
        <v>-1.6868782501729407E-2</v>
      </c>
      <c r="H1113" s="13">
        <v>-2.5391592648323247E-2</v>
      </c>
      <c r="I1113" s="13">
        <v>5.231638221767998E-2</v>
      </c>
      <c r="J1113" s="13">
        <v>-7.9536504167860844E-2</v>
      </c>
      <c r="K1113" s="13">
        <v>7.6468302140613176E-3</v>
      </c>
      <c r="L1113" s="13">
        <v>5.8419998300767162E-3</v>
      </c>
      <c r="M1113" s="13">
        <v>-4.3339628133503227E-2</v>
      </c>
      <c r="N1113" s="13">
        <v>8.285820967861568E-4</v>
      </c>
      <c r="O1113" s="13">
        <v>6.0405868302556787E-2</v>
      </c>
      <c r="P1113" s="13">
        <v>-7.0130999425311424E-2</v>
      </c>
      <c r="Q1113" s="13">
        <v>5.2817723991008592E-2</v>
      </c>
      <c r="R1113" s="13">
        <v>-1.0852681221780847E-2</v>
      </c>
      <c r="S1113" s="13">
        <v>-6.1909327417611237E-2</v>
      </c>
      <c r="T1113" s="152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260</v>
      </c>
      <c r="C1114" s="47"/>
      <c r="D1114" s="45">
        <v>0.55000000000000004</v>
      </c>
      <c r="E1114" s="45">
        <v>1.36</v>
      </c>
      <c r="F1114" s="45">
        <v>0.11</v>
      </c>
      <c r="G1114" s="45">
        <v>0.35</v>
      </c>
      <c r="H1114" s="45">
        <v>0.49</v>
      </c>
      <c r="I1114" s="45">
        <v>0.84</v>
      </c>
      <c r="J1114" s="45">
        <v>1.42</v>
      </c>
      <c r="K1114" s="45">
        <v>7.0000000000000007E-2</v>
      </c>
      <c r="L1114" s="45">
        <v>0.04</v>
      </c>
      <c r="M1114" s="45">
        <v>0.8</v>
      </c>
      <c r="N1114" s="45">
        <v>0.04</v>
      </c>
      <c r="O1114" s="45">
        <v>0.98</v>
      </c>
      <c r="P1114" s="45">
        <v>1.26</v>
      </c>
      <c r="Q1114" s="45">
        <v>0.85</v>
      </c>
      <c r="R1114" s="45">
        <v>0.24</v>
      </c>
      <c r="S1114" s="45">
        <v>1.1200000000000001</v>
      </c>
      <c r="T1114" s="152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BM1115" s="55"/>
    </row>
    <row r="1116" spans="1:65" ht="15">
      <c r="B1116" s="8" t="s">
        <v>631</v>
      </c>
      <c r="BM1116" s="28" t="s">
        <v>66</v>
      </c>
    </row>
    <row r="1117" spans="1:65" ht="15">
      <c r="A1117" s="25" t="s">
        <v>45</v>
      </c>
      <c r="B1117" s="18" t="s">
        <v>111</v>
      </c>
      <c r="C1117" s="15" t="s">
        <v>112</v>
      </c>
      <c r="D1117" s="16" t="s">
        <v>233</v>
      </c>
      <c r="E1117" s="17" t="s">
        <v>233</v>
      </c>
      <c r="F1117" s="17" t="s">
        <v>233</v>
      </c>
      <c r="G1117" s="17" t="s">
        <v>233</v>
      </c>
      <c r="H1117" s="17" t="s">
        <v>233</v>
      </c>
      <c r="I1117" s="17" t="s">
        <v>233</v>
      </c>
      <c r="J1117" s="17" t="s">
        <v>233</v>
      </c>
      <c r="K1117" s="17" t="s">
        <v>233</v>
      </c>
      <c r="L1117" s="17" t="s">
        <v>233</v>
      </c>
      <c r="M1117" s="17" t="s">
        <v>233</v>
      </c>
      <c r="N1117" s="17" t="s">
        <v>233</v>
      </c>
      <c r="O1117" s="17" t="s">
        <v>233</v>
      </c>
      <c r="P1117" s="152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234</v>
      </c>
      <c r="C1118" s="9" t="s">
        <v>234</v>
      </c>
      <c r="D1118" s="150" t="s">
        <v>291</v>
      </c>
      <c r="E1118" s="151" t="s">
        <v>292</v>
      </c>
      <c r="F1118" s="151" t="s">
        <v>293</v>
      </c>
      <c r="G1118" s="151" t="s">
        <v>279</v>
      </c>
      <c r="H1118" s="151" t="s">
        <v>280</v>
      </c>
      <c r="I1118" s="151" t="s">
        <v>295</v>
      </c>
      <c r="J1118" s="151" t="s">
        <v>281</v>
      </c>
      <c r="K1118" s="151" t="s">
        <v>282</v>
      </c>
      <c r="L1118" s="151" t="s">
        <v>296</v>
      </c>
      <c r="M1118" s="151" t="s">
        <v>297</v>
      </c>
      <c r="N1118" s="151" t="s">
        <v>298</v>
      </c>
      <c r="O1118" s="151" t="s">
        <v>285</v>
      </c>
      <c r="P1118" s="152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3</v>
      </c>
    </row>
    <row r="1119" spans="1:65">
      <c r="A1119" s="30"/>
      <c r="B1119" s="19"/>
      <c r="C1119" s="9"/>
      <c r="D1119" s="10" t="s">
        <v>341</v>
      </c>
      <c r="E1119" s="11" t="s">
        <v>341</v>
      </c>
      <c r="F1119" s="11" t="s">
        <v>341</v>
      </c>
      <c r="G1119" s="11" t="s">
        <v>114</v>
      </c>
      <c r="H1119" s="11" t="s">
        <v>342</v>
      </c>
      <c r="I1119" s="11" t="s">
        <v>342</v>
      </c>
      <c r="J1119" s="11" t="s">
        <v>114</v>
      </c>
      <c r="K1119" s="11" t="s">
        <v>342</v>
      </c>
      <c r="L1119" s="11" t="s">
        <v>342</v>
      </c>
      <c r="M1119" s="11" t="s">
        <v>114</v>
      </c>
      <c r="N1119" s="11" t="s">
        <v>341</v>
      </c>
      <c r="O1119" s="11" t="s">
        <v>342</v>
      </c>
      <c r="P1119" s="152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/>
      <c r="C1120" s="9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152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2</v>
      </c>
    </row>
    <row r="1121" spans="1:65">
      <c r="A1121" s="30"/>
      <c r="B1121" s="18">
        <v>1</v>
      </c>
      <c r="C1121" s="14">
        <v>1</v>
      </c>
      <c r="D1121" s="207">
        <v>26.7</v>
      </c>
      <c r="E1121" s="207">
        <v>30</v>
      </c>
      <c r="F1121" s="207">
        <v>27.9</v>
      </c>
      <c r="G1121" s="207">
        <v>29.62</v>
      </c>
      <c r="H1121" s="207">
        <v>28.4</v>
      </c>
      <c r="I1121" s="207">
        <v>28</v>
      </c>
      <c r="J1121" s="207">
        <v>29</v>
      </c>
      <c r="K1121" s="207">
        <v>26.5</v>
      </c>
      <c r="L1121" s="207">
        <v>27.8</v>
      </c>
      <c r="M1121" s="207">
        <v>26.044395434297325</v>
      </c>
      <c r="N1121" s="207">
        <v>26.262050792139775</v>
      </c>
      <c r="O1121" s="207">
        <v>25.6</v>
      </c>
      <c r="P1121" s="209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1">
        <v>1</v>
      </c>
    </row>
    <row r="1122" spans="1:65">
      <c r="A1122" s="30"/>
      <c r="B1122" s="19">
        <v>1</v>
      </c>
      <c r="C1122" s="9">
        <v>2</v>
      </c>
      <c r="D1122" s="212">
        <v>26.3</v>
      </c>
      <c r="E1122" s="225">
        <v>38</v>
      </c>
      <c r="F1122" s="212">
        <v>27.8</v>
      </c>
      <c r="G1122" s="212">
        <v>29.67</v>
      </c>
      <c r="H1122" s="212">
        <v>27.3</v>
      </c>
      <c r="I1122" s="212">
        <v>29</v>
      </c>
      <c r="J1122" s="212">
        <v>30</v>
      </c>
      <c r="K1122" s="212">
        <v>25.2</v>
      </c>
      <c r="L1122" s="212">
        <v>28.5</v>
      </c>
      <c r="M1122" s="212">
        <v>24.636103158442719</v>
      </c>
      <c r="N1122" s="212">
        <v>26.185405290952826</v>
      </c>
      <c r="O1122" s="212">
        <v>24.1</v>
      </c>
      <c r="P1122" s="209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  <c r="BI1122" s="210"/>
      <c r="BJ1122" s="210"/>
      <c r="BK1122" s="210"/>
      <c r="BL1122" s="210"/>
      <c r="BM1122" s="211">
        <v>9</v>
      </c>
    </row>
    <row r="1123" spans="1:65">
      <c r="A1123" s="30"/>
      <c r="B1123" s="19">
        <v>1</v>
      </c>
      <c r="C1123" s="9">
        <v>3</v>
      </c>
      <c r="D1123" s="212">
        <v>25</v>
      </c>
      <c r="E1123" s="212">
        <v>27</v>
      </c>
      <c r="F1123" s="212">
        <v>27</v>
      </c>
      <c r="G1123" s="212">
        <v>29.65</v>
      </c>
      <c r="H1123" s="212">
        <v>28.1</v>
      </c>
      <c r="I1123" s="212">
        <v>29</v>
      </c>
      <c r="J1123" s="212">
        <v>30</v>
      </c>
      <c r="K1123" s="212">
        <v>25.2</v>
      </c>
      <c r="L1123" s="212">
        <v>27.8</v>
      </c>
      <c r="M1123" s="212">
        <v>24.984163020799585</v>
      </c>
      <c r="N1123" s="212">
        <v>25.863409220261314</v>
      </c>
      <c r="O1123" s="212">
        <v>24.4</v>
      </c>
      <c r="P1123" s="209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F1123" s="210"/>
      <c r="BG1123" s="210"/>
      <c r="BH1123" s="210"/>
      <c r="BI1123" s="210"/>
      <c r="BJ1123" s="210"/>
      <c r="BK1123" s="210"/>
      <c r="BL1123" s="210"/>
      <c r="BM1123" s="211">
        <v>16</v>
      </c>
    </row>
    <row r="1124" spans="1:65">
      <c r="A1124" s="30"/>
      <c r="B1124" s="19">
        <v>1</v>
      </c>
      <c r="C1124" s="9">
        <v>4</v>
      </c>
      <c r="D1124" s="212">
        <v>26.5</v>
      </c>
      <c r="E1124" s="212">
        <v>27</v>
      </c>
      <c r="F1124" s="212">
        <v>27.7</v>
      </c>
      <c r="G1124" s="212">
        <v>29.9</v>
      </c>
      <c r="H1124" s="212">
        <v>26.8</v>
      </c>
      <c r="I1124" s="212">
        <v>28</v>
      </c>
      <c r="J1124" s="212">
        <v>30</v>
      </c>
      <c r="K1124" s="212">
        <v>28.3</v>
      </c>
      <c r="L1124" s="212">
        <v>28.6</v>
      </c>
      <c r="M1124" s="212">
        <v>26.291476331509848</v>
      </c>
      <c r="N1124" s="212">
        <v>26.752430554316177</v>
      </c>
      <c r="O1124" s="212">
        <v>24.2</v>
      </c>
      <c r="P1124" s="209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F1124" s="210"/>
      <c r="BG1124" s="210"/>
      <c r="BH1124" s="210"/>
      <c r="BI1124" s="210"/>
      <c r="BJ1124" s="210"/>
      <c r="BK1124" s="210"/>
      <c r="BL1124" s="210"/>
      <c r="BM1124" s="211">
        <v>27.27238853895507</v>
      </c>
    </row>
    <row r="1125" spans="1:65">
      <c r="A1125" s="30"/>
      <c r="B1125" s="19">
        <v>1</v>
      </c>
      <c r="C1125" s="9">
        <v>5</v>
      </c>
      <c r="D1125" s="212">
        <v>24.3</v>
      </c>
      <c r="E1125" s="212">
        <v>27</v>
      </c>
      <c r="F1125" s="212">
        <v>27.7</v>
      </c>
      <c r="G1125" s="212">
        <v>29.74</v>
      </c>
      <c r="H1125" s="212">
        <v>26.9</v>
      </c>
      <c r="I1125" s="212">
        <v>27</v>
      </c>
      <c r="J1125" s="212">
        <v>30</v>
      </c>
      <c r="K1125" s="212">
        <v>26.3</v>
      </c>
      <c r="L1125" s="212">
        <v>27.8</v>
      </c>
      <c r="M1125" s="212">
        <v>24.871206667350677</v>
      </c>
      <c r="N1125" s="212">
        <v>26.701494395483071</v>
      </c>
      <c r="O1125" s="212">
        <v>24</v>
      </c>
      <c r="P1125" s="209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F1125" s="210"/>
      <c r="BG1125" s="210"/>
      <c r="BH1125" s="210"/>
      <c r="BI1125" s="210"/>
      <c r="BJ1125" s="210"/>
      <c r="BK1125" s="210"/>
      <c r="BL1125" s="210"/>
      <c r="BM1125" s="211">
        <v>96</v>
      </c>
    </row>
    <row r="1126" spans="1:65">
      <c r="A1126" s="30"/>
      <c r="B1126" s="19">
        <v>1</v>
      </c>
      <c r="C1126" s="9">
        <v>6</v>
      </c>
      <c r="D1126" s="212">
        <v>25.6</v>
      </c>
      <c r="E1126" s="212">
        <v>28</v>
      </c>
      <c r="F1126" s="212">
        <v>27.2</v>
      </c>
      <c r="G1126" s="212">
        <v>29.96</v>
      </c>
      <c r="H1126" s="212">
        <v>27.7</v>
      </c>
      <c r="I1126" s="212">
        <v>28</v>
      </c>
      <c r="J1126" s="212">
        <v>30</v>
      </c>
      <c r="K1126" s="212">
        <v>27.8</v>
      </c>
      <c r="L1126" s="212">
        <v>27.8</v>
      </c>
      <c r="M1126" s="212">
        <v>25.081266081664943</v>
      </c>
      <c r="N1126" s="212">
        <v>26.798573857546707</v>
      </c>
      <c r="O1126" s="212">
        <v>25</v>
      </c>
      <c r="P1126" s="209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F1126" s="210"/>
      <c r="BG1126" s="210"/>
      <c r="BH1126" s="210"/>
      <c r="BI1126" s="210"/>
      <c r="BJ1126" s="210"/>
      <c r="BK1126" s="210"/>
      <c r="BL1126" s="210"/>
      <c r="BM1126" s="214"/>
    </row>
    <row r="1127" spans="1:65">
      <c r="A1127" s="30"/>
      <c r="B1127" s="20" t="s">
        <v>256</v>
      </c>
      <c r="C1127" s="12"/>
      <c r="D1127" s="215">
        <v>25.733333333333334</v>
      </c>
      <c r="E1127" s="215">
        <v>29.5</v>
      </c>
      <c r="F1127" s="215">
        <v>27.549999999999997</v>
      </c>
      <c r="G1127" s="215">
        <v>29.756666666666671</v>
      </c>
      <c r="H1127" s="215">
        <v>27.533333333333331</v>
      </c>
      <c r="I1127" s="215">
        <v>28.166666666666668</v>
      </c>
      <c r="J1127" s="215">
        <v>29.833333333333332</v>
      </c>
      <c r="K1127" s="215">
        <v>26.55</v>
      </c>
      <c r="L1127" s="215">
        <v>28.05</v>
      </c>
      <c r="M1127" s="215">
        <v>25.318101782344183</v>
      </c>
      <c r="N1127" s="215">
        <v>26.427227351783312</v>
      </c>
      <c r="O1127" s="215">
        <v>24.55</v>
      </c>
      <c r="P1127" s="209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0"/>
      <c r="AT1127" s="210"/>
      <c r="AU1127" s="210"/>
      <c r="AV1127" s="210"/>
      <c r="AW1127" s="210"/>
      <c r="AX1127" s="210"/>
      <c r="AY1127" s="210"/>
      <c r="AZ1127" s="210"/>
      <c r="BA1127" s="210"/>
      <c r="BB1127" s="210"/>
      <c r="BC1127" s="210"/>
      <c r="BD1127" s="210"/>
      <c r="BE1127" s="210"/>
      <c r="BF1127" s="210"/>
      <c r="BG1127" s="210"/>
      <c r="BH1127" s="210"/>
      <c r="BI1127" s="210"/>
      <c r="BJ1127" s="210"/>
      <c r="BK1127" s="210"/>
      <c r="BL1127" s="210"/>
      <c r="BM1127" s="214"/>
    </row>
    <row r="1128" spans="1:65">
      <c r="A1128" s="30"/>
      <c r="B1128" s="3" t="s">
        <v>257</v>
      </c>
      <c r="C1128" s="29"/>
      <c r="D1128" s="212">
        <v>25.950000000000003</v>
      </c>
      <c r="E1128" s="212">
        <v>27.5</v>
      </c>
      <c r="F1128" s="212">
        <v>27.7</v>
      </c>
      <c r="G1128" s="212">
        <v>29.704999999999998</v>
      </c>
      <c r="H1128" s="212">
        <v>27.5</v>
      </c>
      <c r="I1128" s="212">
        <v>28</v>
      </c>
      <c r="J1128" s="212">
        <v>30</v>
      </c>
      <c r="K1128" s="212">
        <v>26.4</v>
      </c>
      <c r="L1128" s="212">
        <v>27.8</v>
      </c>
      <c r="M1128" s="212">
        <v>25.032714551232264</v>
      </c>
      <c r="N1128" s="212">
        <v>26.481772593811421</v>
      </c>
      <c r="O1128" s="212">
        <v>24.299999999999997</v>
      </c>
      <c r="P1128" s="209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  <c r="AH1128" s="210"/>
      <c r="AI1128" s="210"/>
      <c r="AJ1128" s="210"/>
      <c r="AK1128" s="210"/>
      <c r="AL1128" s="210"/>
      <c r="AM1128" s="210"/>
      <c r="AN1128" s="210"/>
      <c r="AO1128" s="210"/>
      <c r="AP1128" s="210"/>
      <c r="AQ1128" s="210"/>
      <c r="AR1128" s="210"/>
      <c r="AS1128" s="210"/>
      <c r="AT1128" s="210"/>
      <c r="AU1128" s="210"/>
      <c r="AV1128" s="210"/>
      <c r="AW1128" s="210"/>
      <c r="AX1128" s="210"/>
      <c r="AY1128" s="210"/>
      <c r="AZ1128" s="210"/>
      <c r="BA1128" s="210"/>
      <c r="BB1128" s="210"/>
      <c r="BC1128" s="210"/>
      <c r="BD1128" s="210"/>
      <c r="BE1128" s="210"/>
      <c r="BF1128" s="210"/>
      <c r="BG1128" s="210"/>
      <c r="BH1128" s="210"/>
      <c r="BI1128" s="210"/>
      <c r="BJ1128" s="210"/>
      <c r="BK1128" s="210"/>
      <c r="BL1128" s="210"/>
      <c r="BM1128" s="214"/>
    </row>
    <row r="1129" spans="1:65">
      <c r="A1129" s="30"/>
      <c r="B1129" s="3" t="s">
        <v>258</v>
      </c>
      <c r="C1129" s="29"/>
      <c r="D1129" s="24">
        <v>0.94375137968994038</v>
      </c>
      <c r="E1129" s="24">
        <v>4.3243496620879309</v>
      </c>
      <c r="F1129" s="24">
        <v>0.36193922141707702</v>
      </c>
      <c r="G1129" s="24">
        <v>0.14123266855323033</v>
      </c>
      <c r="H1129" s="24">
        <v>0.64704456312271608</v>
      </c>
      <c r="I1129" s="24">
        <v>0.752772652709081</v>
      </c>
      <c r="J1129" s="24">
        <v>0.40824829046386296</v>
      </c>
      <c r="K1129" s="24">
        <v>1.2911235417263529</v>
      </c>
      <c r="L1129" s="24">
        <v>0.38858718455450897</v>
      </c>
      <c r="M1129" s="24">
        <v>0.6793237952872857</v>
      </c>
      <c r="N1129" s="24">
        <v>0.3801394091469748</v>
      </c>
      <c r="O1129" s="24">
        <v>0.62529992803453971</v>
      </c>
      <c r="P1129" s="152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86</v>
      </c>
      <c r="C1130" s="29"/>
      <c r="D1130" s="13">
        <v>3.6674276412821519E-2</v>
      </c>
      <c r="E1130" s="13">
        <v>0.14658812413857392</v>
      </c>
      <c r="F1130" s="13">
        <v>1.3137539797353069E-2</v>
      </c>
      <c r="G1130" s="13">
        <v>4.7462530039172274E-3</v>
      </c>
      <c r="H1130" s="13">
        <v>2.3500407861599858E-2</v>
      </c>
      <c r="I1130" s="13">
        <v>2.672565630919814E-2</v>
      </c>
      <c r="J1130" s="13">
        <v>1.3684300239012168E-2</v>
      </c>
      <c r="K1130" s="13">
        <v>4.8629888577263761E-2</v>
      </c>
      <c r="L1130" s="13">
        <v>1.3853375563440604E-2</v>
      </c>
      <c r="M1130" s="13">
        <v>2.6831545315969089E-2</v>
      </c>
      <c r="N1130" s="13">
        <v>1.4384384865153966E-2</v>
      </c>
      <c r="O1130" s="13">
        <v>2.5470465500388582E-2</v>
      </c>
      <c r="P1130" s="152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259</v>
      </c>
      <c r="C1131" s="29"/>
      <c r="D1131" s="13">
        <v>-5.6432725114024973E-2</v>
      </c>
      <c r="E1131" s="13">
        <v>8.1680101391305548E-2</v>
      </c>
      <c r="F1131" s="13">
        <v>1.0179213333236126E-2</v>
      </c>
      <c r="G1131" s="13">
        <v>9.1091329392111398E-2</v>
      </c>
      <c r="H1131" s="13">
        <v>9.5680946318850157E-3</v>
      </c>
      <c r="I1131" s="13">
        <v>3.2790605283224084E-2</v>
      </c>
      <c r="J1131" s="13">
        <v>9.390247541832597E-2</v>
      </c>
      <c r="K1131" s="13">
        <v>-2.6487908747824918E-2</v>
      </c>
      <c r="L1131" s="13">
        <v>2.8512774373766758E-2</v>
      </c>
      <c r="M1131" s="13">
        <v>-7.1658071086052599E-2</v>
      </c>
      <c r="N1131" s="13">
        <v>-3.0989628428201521E-2</v>
      </c>
      <c r="O1131" s="13">
        <v>-9.9822152909947337E-2</v>
      </c>
      <c r="P1131" s="152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260</v>
      </c>
      <c r="C1132" s="47"/>
      <c r="D1132" s="45">
        <v>0.83</v>
      </c>
      <c r="E1132" s="45">
        <v>0.9</v>
      </c>
      <c r="F1132" s="45">
        <v>0</v>
      </c>
      <c r="G1132" s="45">
        <v>1.02</v>
      </c>
      <c r="H1132" s="45">
        <v>0</v>
      </c>
      <c r="I1132" s="45">
        <v>0.28999999999999998</v>
      </c>
      <c r="J1132" s="45">
        <v>1.06</v>
      </c>
      <c r="K1132" s="45">
        <v>0.46</v>
      </c>
      <c r="L1132" s="45">
        <v>0.23</v>
      </c>
      <c r="M1132" s="45">
        <v>1.03</v>
      </c>
      <c r="N1132" s="45">
        <v>0.51</v>
      </c>
      <c r="O1132" s="45">
        <v>1.38</v>
      </c>
      <c r="P1132" s="152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6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</sheetData>
  <dataConsolidate/>
  <conditionalFormatting sqref="B6:T11 B24:T29 B42:T47 B61:D66 B79:Q84 B98:N103 B116:S121 B135:T140 B153:S158 B171:L176 B190:T195 B208:R213 B227:N232 B245:S250 B263:I268 B281:I286 B299:H304 B317:S322 B335:Q340 B354:I359 B372:L377 B391:N396 B409:E414 B427:I432 B445:O450 B463:S468 B481:N486 B500:R505 B519:H524 B537:T542 B555:T560 B573:T578 B591:T596 B609:O614 B627:J632 B645:T650 B663:S668 B681:T686 B699:I704 B717:N722 B735:N740 B753:R758 B771:S776 B790:Q795 B808:N813 B826:I831 B844:O849 B862:R867 B881:O886 B900:H905 B918:P923 B937:O942 B955:P960 B973:P978 B992:H997 B1010:R1015 B1028:S1033 B1047:S1052 B1066:O1071 B1085:I1090 B1103:S1108 B1121:O1126">
    <cfRule type="expression" dxfId="7" priority="186">
      <formula>AND($B6&lt;&gt;$B5,NOT(ISBLANK(INDIRECT(Anlyt_LabRefThisCol))))</formula>
    </cfRule>
  </conditionalFormatting>
  <conditionalFormatting sqref="C2:T17 C20:T35 C38:T53 C57:D72 C75:Q90 C94:N109 C112:S127 C131:T146 C149:S164 C167:L182 C186:T201 C204:R219 C223:N238 C241:S256 C259:I274 C277:I292 C295:H310 C313:S328 C331:Q346 C350:I365 C368:L383 C387:N402 C405:E420 C423:I438 C441:O456 C459:S474 C477:N492 C496:R511 C515:H530 C533:T548 C551:T566 C569:T584 C587:T602 C605:O620 C623:J638 C641:T656 C659:S674 C677:T692 C695:I710 C713:N728 C731:N746 C749:R764 C767:S782 C786:Q801 C804:N819 C822:I837 C840:O855 C858:R873 C877:O892 C896:H911 C914:P929 C933:O948 C951:P966 C969:P984 C988:H1003 C1006:R1021 C1024:S1039 C1043:S1058 C1062:O1077 C1081:I1096 C1099:S1114 C1117:O1132">
    <cfRule type="expression" dxfId="6" priority="184" stopIfTrue="1">
      <formula>AND(ISBLANK(INDIRECT(Anlyt_LabRefLastCol)),ISBLANK(INDIRECT(Anlyt_LabRefThisCol)))</formula>
    </cfRule>
    <cfRule type="expression" dxfId="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4525-5145-465F-9BD5-305EC07D2684}">
  <sheetPr codeName="Sheet21"/>
  <dimension ref="A1:BN87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632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5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291</v>
      </c>
      <c r="E3" s="151" t="s">
        <v>293</v>
      </c>
      <c r="F3" s="151" t="s">
        <v>279</v>
      </c>
      <c r="G3" s="151" t="s">
        <v>295</v>
      </c>
      <c r="H3" s="151" t="s">
        <v>281</v>
      </c>
      <c r="I3" s="151" t="s">
        <v>296</v>
      </c>
      <c r="J3" s="151" t="s">
        <v>283</v>
      </c>
      <c r="K3" s="151" t="s">
        <v>297</v>
      </c>
      <c r="L3" s="151" t="s">
        <v>299</v>
      </c>
      <c r="M3" s="151" t="s">
        <v>300</v>
      </c>
      <c r="N3" s="151" t="s">
        <v>286</v>
      </c>
      <c r="O3" s="151" t="s">
        <v>301</v>
      </c>
      <c r="P3" s="15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272</v>
      </c>
      <c r="E4" s="11" t="s">
        <v>360</v>
      </c>
      <c r="F4" s="11" t="s">
        <v>272</v>
      </c>
      <c r="G4" s="11" t="s">
        <v>272</v>
      </c>
      <c r="H4" s="11" t="s">
        <v>272</v>
      </c>
      <c r="I4" s="11" t="s">
        <v>273</v>
      </c>
      <c r="J4" s="11" t="s">
        <v>361</v>
      </c>
      <c r="K4" s="11" t="s">
        <v>272</v>
      </c>
      <c r="L4" s="11" t="s">
        <v>272</v>
      </c>
      <c r="M4" s="11" t="s">
        <v>272</v>
      </c>
      <c r="N4" s="11" t="s">
        <v>273</v>
      </c>
      <c r="O4" s="11" t="s">
        <v>362</v>
      </c>
      <c r="P4" s="15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 t="s">
        <v>277</v>
      </c>
      <c r="J5" s="26"/>
      <c r="K5" s="26"/>
      <c r="L5" s="26"/>
      <c r="M5" s="26"/>
      <c r="N5" s="26" t="s">
        <v>278</v>
      </c>
      <c r="O5" s="26" t="s">
        <v>339</v>
      </c>
      <c r="P5" s="15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7">
        <v>38.799999999999997</v>
      </c>
      <c r="E6" s="207">
        <v>40.6</v>
      </c>
      <c r="F6" s="207">
        <v>45.11</v>
      </c>
      <c r="G6" s="207">
        <v>36</v>
      </c>
      <c r="H6" s="207">
        <v>38.6</v>
      </c>
      <c r="I6" s="207">
        <v>36.299999999999997</v>
      </c>
      <c r="J6" s="207">
        <v>37.4</v>
      </c>
      <c r="K6" s="207">
        <v>38.439076122021142</v>
      </c>
      <c r="L6" s="207">
        <v>41.7</v>
      </c>
      <c r="M6" s="207">
        <v>31</v>
      </c>
      <c r="N6" s="207">
        <v>42.55</v>
      </c>
      <c r="O6" s="207">
        <v>41.4</v>
      </c>
      <c r="P6" s="209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37.9</v>
      </c>
      <c r="E7" s="212">
        <v>40.9</v>
      </c>
      <c r="F7" s="212">
        <v>43.29</v>
      </c>
      <c r="G7" s="212">
        <v>37</v>
      </c>
      <c r="H7" s="212">
        <v>38.299999999999997</v>
      </c>
      <c r="I7" s="212">
        <v>37.6</v>
      </c>
      <c r="J7" s="212">
        <v>37.9</v>
      </c>
      <c r="K7" s="212">
        <v>38.419459319859101</v>
      </c>
      <c r="L7" s="212">
        <v>41.8</v>
      </c>
      <c r="M7" s="212">
        <v>32</v>
      </c>
      <c r="N7" s="212">
        <v>43.02</v>
      </c>
      <c r="O7" s="212">
        <v>40.799999999999997</v>
      </c>
      <c r="P7" s="209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37.200000000000003</v>
      </c>
      <c r="E8" s="212">
        <v>42.3</v>
      </c>
      <c r="F8" s="212">
        <v>43.339999999999996</v>
      </c>
      <c r="G8" s="212">
        <v>36</v>
      </c>
      <c r="H8" s="212">
        <v>38.700000000000003</v>
      </c>
      <c r="I8" s="212">
        <v>37.4</v>
      </c>
      <c r="J8" s="212">
        <v>36.6</v>
      </c>
      <c r="K8" s="212">
        <v>37.5539974708486</v>
      </c>
      <c r="L8" s="212">
        <v>41.5</v>
      </c>
      <c r="M8" s="212">
        <v>32</v>
      </c>
      <c r="N8" s="212">
        <v>43.69</v>
      </c>
      <c r="O8" s="212">
        <v>39.6</v>
      </c>
      <c r="P8" s="209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39.299999999999997</v>
      </c>
      <c r="E9" s="212">
        <v>40.9</v>
      </c>
      <c r="F9" s="212">
        <v>43.39</v>
      </c>
      <c r="G9" s="212">
        <v>37</v>
      </c>
      <c r="H9" s="212">
        <v>38.5</v>
      </c>
      <c r="I9" s="212">
        <v>36.799999999999997</v>
      </c>
      <c r="J9" s="212">
        <v>37.700000000000003</v>
      </c>
      <c r="K9" s="212">
        <v>37.444106398647762</v>
      </c>
      <c r="L9" s="212">
        <v>42</v>
      </c>
      <c r="M9" s="212">
        <v>30</v>
      </c>
      <c r="N9" s="212">
        <v>42.03</v>
      </c>
      <c r="O9" s="212">
        <v>40.6</v>
      </c>
      <c r="P9" s="209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38.911812348060174</v>
      </c>
      <c r="BN9" s="28"/>
    </row>
    <row r="10" spans="1:66">
      <c r="A10" s="30"/>
      <c r="B10" s="19">
        <v>1</v>
      </c>
      <c r="C10" s="9">
        <v>5</v>
      </c>
      <c r="D10" s="212">
        <v>39.299999999999997</v>
      </c>
      <c r="E10" s="212">
        <v>40.5</v>
      </c>
      <c r="F10" s="212">
        <v>43.699999999999996</v>
      </c>
      <c r="G10" s="212">
        <v>37</v>
      </c>
      <c r="H10" s="212">
        <v>38.5</v>
      </c>
      <c r="I10" s="212">
        <v>36.4</v>
      </c>
      <c r="J10" s="212">
        <v>37.1</v>
      </c>
      <c r="K10" s="212">
        <v>37.407538789203315</v>
      </c>
      <c r="L10" s="212">
        <v>41.3</v>
      </c>
      <c r="M10" s="212">
        <v>32</v>
      </c>
      <c r="N10" s="212">
        <v>42.84</v>
      </c>
      <c r="O10" s="212">
        <v>40.200000000000003</v>
      </c>
      <c r="P10" s="209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98</v>
      </c>
    </row>
    <row r="11" spans="1:66">
      <c r="A11" s="30"/>
      <c r="B11" s="19">
        <v>1</v>
      </c>
      <c r="C11" s="9">
        <v>6</v>
      </c>
      <c r="D11" s="212">
        <v>37.9</v>
      </c>
      <c r="E11" s="212">
        <v>40.799999999999997</v>
      </c>
      <c r="F11" s="212">
        <v>44.13</v>
      </c>
      <c r="G11" s="212">
        <v>37</v>
      </c>
      <c r="H11" s="212">
        <v>38.700000000000003</v>
      </c>
      <c r="I11" s="212">
        <v>36.6</v>
      </c>
      <c r="J11" s="212">
        <v>36.4</v>
      </c>
      <c r="K11" s="212">
        <v>37.816310959752172</v>
      </c>
      <c r="L11" s="212">
        <v>42.1</v>
      </c>
      <c r="M11" s="212">
        <v>32</v>
      </c>
      <c r="N11" s="212">
        <v>43.06</v>
      </c>
      <c r="O11" s="212"/>
      <c r="P11" s="209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4"/>
    </row>
    <row r="12" spans="1:66">
      <c r="A12" s="30"/>
      <c r="B12" s="20" t="s">
        <v>256</v>
      </c>
      <c r="C12" s="12"/>
      <c r="D12" s="215">
        <v>38.4</v>
      </c>
      <c r="E12" s="215">
        <v>41</v>
      </c>
      <c r="F12" s="215">
        <v>43.826666666666661</v>
      </c>
      <c r="G12" s="215">
        <v>36.666666666666664</v>
      </c>
      <c r="H12" s="215">
        <v>38.550000000000004</v>
      </c>
      <c r="I12" s="215">
        <v>36.85</v>
      </c>
      <c r="J12" s="215">
        <v>37.183333333333337</v>
      </c>
      <c r="K12" s="215">
        <v>37.846748176722009</v>
      </c>
      <c r="L12" s="215">
        <v>41.733333333333334</v>
      </c>
      <c r="M12" s="215">
        <v>31.5</v>
      </c>
      <c r="N12" s="215">
        <v>42.865000000000002</v>
      </c>
      <c r="O12" s="215">
        <v>40.519999999999996</v>
      </c>
      <c r="P12" s="209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4"/>
    </row>
    <row r="13" spans="1:66">
      <c r="A13" s="30"/>
      <c r="B13" s="3" t="s">
        <v>257</v>
      </c>
      <c r="C13" s="29"/>
      <c r="D13" s="212">
        <v>38.349999999999994</v>
      </c>
      <c r="E13" s="212">
        <v>40.849999999999994</v>
      </c>
      <c r="F13" s="212">
        <v>43.545000000000002</v>
      </c>
      <c r="G13" s="212">
        <v>37</v>
      </c>
      <c r="H13" s="212">
        <v>38.549999999999997</v>
      </c>
      <c r="I13" s="212">
        <v>36.700000000000003</v>
      </c>
      <c r="J13" s="212">
        <v>37.25</v>
      </c>
      <c r="K13" s="212">
        <v>37.685154215300386</v>
      </c>
      <c r="L13" s="212">
        <v>41.75</v>
      </c>
      <c r="M13" s="212">
        <v>32</v>
      </c>
      <c r="N13" s="212">
        <v>42.930000000000007</v>
      </c>
      <c r="O13" s="212">
        <v>40.6</v>
      </c>
      <c r="P13" s="209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4"/>
    </row>
    <row r="14" spans="1:66">
      <c r="A14" s="30"/>
      <c r="B14" s="3" t="s">
        <v>258</v>
      </c>
      <c r="C14" s="29"/>
      <c r="D14" s="24">
        <v>0.86255434611391102</v>
      </c>
      <c r="E14" s="24">
        <v>0.65726706900619825</v>
      </c>
      <c r="F14" s="24">
        <v>0.70292721292226823</v>
      </c>
      <c r="G14" s="24">
        <v>0.51639777949432231</v>
      </c>
      <c r="H14" s="24">
        <v>0.15165750888103316</v>
      </c>
      <c r="I14" s="24">
        <v>0.53572380943915576</v>
      </c>
      <c r="J14" s="24">
        <v>0.59805239458317272</v>
      </c>
      <c r="K14" s="24">
        <v>0.47339310002518481</v>
      </c>
      <c r="L14" s="24">
        <v>0.30110906108363339</v>
      </c>
      <c r="M14" s="24">
        <v>0.83666002653407556</v>
      </c>
      <c r="N14" s="24">
        <v>0.55493242831897971</v>
      </c>
      <c r="O14" s="24">
        <v>0.67230945255886287</v>
      </c>
      <c r="P14" s="15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2.2462352763383101E-2</v>
      </c>
      <c r="E15" s="13">
        <v>1.6030904122102396E-2</v>
      </c>
      <c r="F15" s="13">
        <v>1.6038801633456078E-2</v>
      </c>
      <c r="G15" s="13">
        <v>1.4083575804390609E-2</v>
      </c>
      <c r="H15" s="13">
        <v>3.9340469229839983E-3</v>
      </c>
      <c r="I15" s="13">
        <v>1.4537959550587672E-2</v>
      </c>
      <c r="J15" s="13">
        <v>1.6083883314652783E-2</v>
      </c>
      <c r="K15" s="13">
        <v>1.2508157842642597E-2</v>
      </c>
      <c r="L15" s="13">
        <v>7.2150733486493618E-3</v>
      </c>
      <c r="M15" s="13">
        <v>2.6560635762986527E-2</v>
      </c>
      <c r="N15" s="13">
        <v>1.2946049884963949E-2</v>
      </c>
      <c r="O15" s="13">
        <v>1.6592039796615572E-2</v>
      </c>
      <c r="P15" s="15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-1.3153135697769436E-2</v>
      </c>
      <c r="E16" s="13">
        <v>5.3664620739360736E-2</v>
      </c>
      <c r="F16" s="13">
        <v>0.12630751491716374</v>
      </c>
      <c r="G16" s="13">
        <v>-5.7698306655856291E-2</v>
      </c>
      <c r="H16" s="13">
        <v>-9.2982651340887124E-3</v>
      </c>
      <c r="I16" s="13">
        <v>-5.2986798189135431E-2</v>
      </c>
      <c r="J16" s="13">
        <v>-4.442041915873407E-2</v>
      </c>
      <c r="K16" s="13">
        <v>-2.7371230150148973E-2</v>
      </c>
      <c r="L16" s="13">
        <v>7.251065460624373E-2</v>
      </c>
      <c r="M16" s="13">
        <v>-0.1904771816270765</v>
      </c>
      <c r="N16" s="13">
        <v>0.10159351141445616</v>
      </c>
      <c r="O16" s="13">
        <v>4.132903493558282E-2</v>
      </c>
      <c r="P16" s="15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0.03</v>
      </c>
      <c r="E17" s="45">
        <v>0.88</v>
      </c>
      <c r="F17" s="45">
        <v>1.87</v>
      </c>
      <c r="G17" s="45">
        <v>0.63</v>
      </c>
      <c r="H17" s="45">
        <v>0.03</v>
      </c>
      <c r="I17" s="45">
        <v>0.56999999999999995</v>
      </c>
      <c r="J17" s="45">
        <v>0.45</v>
      </c>
      <c r="K17" s="45">
        <v>0.22</v>
      </c>
      <c r="L17" s="45">
        <v>1.1399999999999999</v>
      </c>
      <c r="M17" s="45">
        <v>2.44</v>
      </c>
      <c r="N17" s="45">
        <v>1.54</v>
      </c>
      <c r="O17" s="45">
        <v>0.72</v>
      </c>
      <c r="P17" s="15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5"/>
    </row>
    <row r="19" spans="1:65" ht="15">
      <c r="B19" s="8" t="s">
        <v>633</v>
      </c>
      <c r="BM19" s="28" t="s">
        <v>329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233</v>
      </c>
      <c r="E20" s="17" t="s">
        <v>233</v>
      </c>
      <c r="F20" s="15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0" t="s">
        <v>291</v>
      </c>
      <c r="E21" s="151" t="s">
        <v>279</v>
      </c>
      <c r="F21" s="15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272</v>
      </c>
      <c r="E22" s="11" t="s">
        <v>272</v>
      </c>
      <c r="F22" s="15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15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8">
        <v>0.81000000000000016</v>
      </c>
      <c r="E24" s="228">
        <v>0.72697999999999996</v>
      </c>
      <c r="F24" s="205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30">
        <v>1</v>
      </c>
    </row>
    <row r="25" spans="1:65">
      <c r="A25" s="30"/>
      <c r="B25" s="19">
        <v>1</v>
      </c>
      <c r="C25" s="9">
        <v>2</v>
      </c>
      <c r="D25" s="24">
        <v>0.8</v>
      </c>
      <c r="E25" s="24">
        <v>0.73777000000000004</v>
      </c>
      <c r="F25" s="205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30">
        <v>19</v>
      </c>
    </row>
    <row r="26" spans="1:65">
      <c r="A26" s="30"/>
      <c r="B26" s="19">
        <v>1</v>
      </c>
      <c r="C26" s="9">
        <v>3</v>
      </c>
      <c r="D26" s="24">
        <v>0.77</v>
      </c>
      <c r="E26" s="24">
        <v>0.72943999999999998</v>
      </c>
      <c r="F26" s="205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30">
        <v>16</v>
      </c>
    </row>
    <row r="27" spans="1:65">
      <c r="A27" s="30"/>
      <c r="B27" s="19">
        <v>1</v>
      </c>
      <c r="C27" s="9">
        <v>4</v>
      </c>
      <c r="D27" s="24">
        <v>0.83</v>
      </c>
      <c r="E27" s="24">
        <v>0.73897000000000002</v>
      </c>
      <c r="F27" s="205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30">
        <v>0.76755416666666698</v>
      </c>
    </row>
    <row r="28" spans="1:65">
      <c r="A28" s="30"/>
      <c r="B28" s="19">
        <v>1</v>
      </c>
      <c r="C28" s="9">
        <v>5</v>
      </c>
      <c r="D28" s="24">
        <v>0.81000000000000016</v>
      </c>
      <c r="E28" s="24">
        <v>0.72823000000000004</v>
      </c>
      <c r="F28" s="205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30">
        <v>29</v>
      </c>
    </row>
    <row r="29" spans="1:65">
      <c r="A29" s="30"/>
      <c r="B29" s="19">
        <v>1</v>
      </c>
      <c r="C29" s="9">
        <v>6</v>
      </c>
      <c r="D29" s="24">
        <v>0.79</v>
      </c>
      <c r="E29" s="24">
        <v>0.73926000000000003</v>
      </c>
      <c r="F29" s="205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30"/>
      <c r="B30" s="20" t="s">
        <v>256</v>
      </c>
      <c r="C30" s="12"/>
      <c r="D30" s="232">
        <v>0.80166666666666675</v>
      </c>
      <c r="E30" s="232">
        <v>0.73344166666666666</v>
      </c>
      <c r="F30" s="205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30"/>
      <c r="B31" s="3" t="s">
        <v>257</v>
      </c>
      <c r="C31" s="29"/>
      <c r="D31" s="24">
        <v>0.80500000000000016</v>
      </c>
      <c r="E31" s="24">
        <v>0.73360500000000006</v>
      </c>
      <c r="F31" s="205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30"/>
      <c r="B32" s="3" t="s">
        <v>258</v>
      </c>
      <c r="C32" s="29"/>
      <c r="D32" s="24">
        <v>2.0412414523193156E-2</v>
      </c>
      <c r="E32" s="24">
        <v>5.7978941579393184E-3</v>
      </c>
      <c r="F32" s="205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86</v>
      </c>
      <c r="C33" s="29"/>
      <c r="D33" s="13">
        <v>2.546247133870248E-2</v>
      </c>
      <c r="E33" s="13">
        <v>7.9050515145798715E-3</v>
      </c>
      <c r="F33" s="15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259</v>
      </c>
      <c r="C34" s="29"/>
      <c r="D34" s="13">
        <v>4.444311747813634E-2</v>
      </c>
      <c r="E34" s="13">
        <v>-4.4443117478137117E-2</v>
      </c>
      <c r="F34" s="15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260</v>
      </c>
      <c r="C35" s="47"/>
      <c r="D35" s="45">
        <v>0.67</v>
      </c>
      <c r="E35" s="45">
        <v>0.67</v>
      </c>
      <c r="F35" s="15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BM36" s="55"/>
    </row>
    <row r="37" spans="1:65" ht="15">
      <c r="B37" s="8" t="s">
        <v>634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5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0" t="s">
        <v>291</v>
      </c>
      <c r="E39" s="151" t="s">
        <v>293</v>
      </c>
      <c r="F39" s="151" t="s">
        <v>279</v>
      </c>
      <c r="G39" s="151" t="s">
        <v>295</v>
      </c>
      <c r="H39" s="151" t="s">
        <v>281</v>
      </c>
      <c r="I39" s="151" t="s">
        <v>296</v>
      </c>
      <c r="J39" s="151" t="s">
        <v>283</v>
      </c>
      <c r="K39" s="151" t="s">
        <v>297</v>
      </c>
      <c r="L39" s="151" t="s">
        <v>299</v>
      </c>
      <c r="M39" s="151" t="s">
        <v>300</v>
      </c>
      <c r="N39" s="151" t="s">
        <v>301</v>
      </c>
      <c r="O39" s="15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272</v>
      </c>
      <c r="E40" s="11" t="s">
        <v>360</v>
      </c>
      <c r="F40" s="11" t="s">
        <v>272</v>
      </c>
      <c r="G40" s="11" t="s">
        <v>272</v>
      </c>
      <c r="H40" s="11" t="s">
        <v>272</v>
      </c>
      <c r="I40" s="11" t="s">
        <v>272</v>
      </c>
      <c r="J40" s="11" t="s">
        <v>361</v>
      </c>
      <c r="K40" s="11" t="s">
        <v>272</v>
      </c>
      <c r="L40" s="11" t="s">
        <v>272</v>
      </c>
      <c r="M40" s="11" t="s">
        <v>272</v>
      </c>
      <c r="N40" s="11" t="s">
        <v>362</v>
      </c>
      <c r="O40" s="15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 t="s">
        <v>339</v>
      </c>
      <c r="O41" s="15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104</v>
      </c>
      <c r="E42" s="216">
        <v>96</v>
      </c>
      <c r="F42" s="216">
        <v>114.46</v>
      </c>
      <c r="G42" s="226" t="s">
        <v>95</v>
      </c>
      <c r="H42" s="216">
        <v>104</v>
      </c>
      <c r="I42" s="216">
        <v>106</v>
      </c>
      <c r="J42" s="216">
        <v>90.5</v>
      </c>
      <c r="K42" s="216">
        <v>111.66541527180493</v>
      </c>
      <c r="L42" s="216">
        <v>114</v>
      </c>
      <c r="M42" s="216">
        <v>108</v>
      </c>
      <c r="N42" s="216">
        <v>110</v>
      </c>
      <c r="O42" s="218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1">
        <v>103</v>
      </c>
      <c r="E43" s="221">
        <v>94</v>
      </c>
      <c r="F43" s="221">
        <v>114.7</v>
      </c>
      <c r="G43" s="227">
        <v>100</v>
      </c>
      <c r="H43" s="221">
        <v>104</v>
      </c>
      <c r="I43" s="221">
        <v>118</v>
      </c>
      <c r="J43" s="221">
        <v>97.6</v>
      </c>
      <c r="K43" s="221">
        <v>111.33380335750792</v>
      </c>
      <c r="L43" s="221">
        <v>113</v>
      </c>
      <c r="M43" s="221">
        <v>111</v>
      </c>
      <c r="N43" s="221">
        <v>108</v>
      </c>
      <c r="O43" s="218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>
        <v>1</v>
      </c>
    </row>
    <row r="44" spans="1:65">
      <c r="A44" s="30"/>
      <c r="B44" s="19">
        <v>1</v>
      </c>
      <c r="C44" s="9">
        <v>3</v>
      </c>
      <c r="D44" s="221">
        <v>100</v>
      </c>
      <c r="E44" s="221">
        <v>93</v>
      </c>
      <c r="F44" s="221">
        <v>113.18</v>
      </c>
      <c r="G44" s="227" t="s">
        <v>95</v>
      </c>
      <c r="H44" s="221">
        <v>105</v>
      </c>
      <c r="I44" s="221">
        <v>109</v>
      </c>
      <c r="J44" s="221">
        <v>93.3</v>
      </c>
      <c r="K44" s="221">
        <v>114.02416019753001</v>
      </c>
      <c r="L44" s="221">
        <v>114</v>
      </c>
      <c r="M44" s="221">
        <v>108</v>
      </c>
      <c r="N44" s="221">
        <v>102</v>
      </c>
      <c r="O44" s="218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1">
        <v>107</v>
      </c>
      <c r="E45" s="221">
        <v>92</v>
      </c>
      <c r="F45" s="221">
        <v>112.94000000000001</v>
      </c>
      <c r="G45" s="227">
        <v>100</v>
      </c>
      <c r="H45" s="221">
        <v>104</v>
      </c>
      <c r="I45" s="221">
        <v>126</v>
      </c>
      <c r="J45" s="221">
        <v>99.4</v>
      </c>
      <c r="K45" s="221">
        <v>113.51249514445051</v>
      </c>
      <c r="L45" s="221">
        <v>113</v>
      </c>
      <c r="M45" s="221">
        <v>108</v>
      </c>
      <c r="N45" s="221">
        <v>110</v>
      </c>
      <c r="O45" s="218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106.91390583253663</v>
      </c>
    </row>
    <row r="46" spans="1:65">
      <c r="A46" s="30"/>
      <c r="B46" s="19">
        <v>1</v>
      </c>
      <c r="C46" s="9">
        <v>5</v>
      </c>
      <c r="D46" s="221">
        <v>107</v>
      </c>
      <c r="E46" s="221">
        <v>98</v>
      </c>
      <c r="F46" s="221">
        <v>111.29</v>
      </c>
      <c r="G46" s="227">
        <v>100</v>
      </c>
      <c r="H46" s="221">
        <v>104</v>
      </c>
      <c r="I46" s="221">
        <v>103</v>
      </c>
      <c r="J46" s="221">
        <v>100.8</v>
      </c>
      <c r="K46" s="221">
        <v>110.0021896602459</v>
      </c>
      <c r="L46" s="221">
        <v>113</v>
      </c>
      <c r="M46" s="221">
        <v>111</v>
      </c>
      <c r="N46" s="221">
        <v>104</v>
      </c>
      <c r="O46" s="218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99</v>
      </c>
    </row>
    <row r="47" spans="1:65">
      <c r="A47" s="30"/>
      <c r="B47" s="19">
        <v>1</v>
      </c>
      <c r="C47" s="9">
        <v>6</v>
      </c>
      <c r="D47" s="221">
        <v>102</v>
      </c>
      <c r="E47" s="221">
        <v>95</v>
      </c>
      <c r="F47" s="221">
        <v>112.78</v>
      </c>
      <c r="G47" s="227" t="s">
        <v>95</v>
      </c>
      <c r="H47" s="221">
        <v>105</v>
      </c>
      <c r="I47" s="221">
        <v>129</v>
      </c>
      <c r="J47" s="221">
        <v>90.6</v>
      </c>
      <c r="K47" s="221">
        <v>114.94628632065819</v>
      </c>
      <c r="L47" s="221">
        <v>115</v>
      </c>
      <c r="M47" s="221">
        <v>111</v>
      </c>
      <c r="N47" s="221"/>
      <c r="O47" s="218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3"/>
    </row>
    <row r="48" spans="1:65">
      <c r="A48" s="30"/>
      <c r="B48" s="20" t="s">
        <v>256</v>
      </c>
      <c r="C48" s="12"/>
      <c r="D48" s="224">
        <v>103.83333333333333</v>
      </c>
      <c r="E48" s="224">
        <v>94.666666666666671</v>
      </c>
      <c r="F48" s="224">
        <v>113.22500000000001</v>
      </c>
      <c r="G48" s="224">
        <v>100</v>
      </c>
      <c r="H48" s="224">
        <v>104.33333333333333</v>
      </c>
      <c r="I48" s="224">
        <v>115.16666666666667</v>
      </c>
      <c r="J48" s="224">
        <v>95.36666666666666</v>
      </c>
      <c r="K48" s="224">
        <v>112.5807249920329</v>
      </c>
      <c r="L48" s="224">
        <v>113.66666666666667</v>
      </c>
      <c r="M48" s="224">
        <v>109.5</v>
      </c>
      <c r="N48" s="224">
        <v>106.8</v>
      </c>
      <c r="O48" s="218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3"/>
    </row>
    <row r="49" spans="1:65">
      <c r="A49" s="30"/>
      <c r="B49" s="3" t="s">
        <v>257</v>
      </c>
      <c r="C49" s="29"/>
      <c r="D49" s="221">
        <v>103.5</v>
      </c>
      <c r="E49" s="221">
        <v>94.5</v>
      </c>
      <c r="F49" s="221">
        <v>113.06</v>
      </c>
      <c r="G49" s="221">
        <v>100</v>
      </c>
      <c r="H49" s="221">
        <v>104</v>
      </c>
      <c r="I49" s="221">
        <v>113.5</v>
      </c>
      <c r="J49" s="221">
        <v>95.449999999999989</v>
      </c>
      <c r="K49" s="221">
        <v>112.58895520812771</v>
      </c>
      <c r="L49" s="221">
        <v>113.5</v>
      </c>
      <c r="M49" s="221">
        <v>109.5</v>
      </c>
      <c r="N49" s="221">
        <v>108</v>
      </c>
      <c r="O49" s="218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3"/>
    </row>
    <row r="50" spans="1:65">
      <c r="A50" s="30"/>
      <c r="B50" s="3" t="s">
        <v>258</v>
      </c>
      <c r="C50" s="29"/>
      <c r="D50" s="221">
        <v>2.7868739954771304</v>
      </c>
      <c r="E50" s="221">
        <v>2.1602468994692865</v>
      </c>
      <c r="F50" s="221">
        <v>1.2430888946491285</v>
      </c>
      <c r="G50" s="221">
        <v>0</v>
      </c>
      <c r="H50" s="221">
        <v>0.5163977794943222</v>
      </c>
      <c r="I50" s="221">
        <v>10.833589740555373</v>
      </c>
      <c r="J50" s="221">
        <v>4.5045162522369342</v>
      </c>
      <c r="K50" s="221">
        <v>1.8755815691542925</v>
      </c>
      <c r="L50" s="221">
        <v>0.81649658092772603</v>
      </c>
      <c r="M50" s="221">
        <v>1.6431676725154984</v>
      </c>
      <c r="N50" s="221">
        <v>3.6331804249169899</v>
      </c>
      <c r="O50" s="218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3"/>
    </row>
    <row r="51" spans="1:65">
      <c r="A51" s="30"/>
      <c r="B51" s="3" t="s">
        <v>86</v>
      </c>
      <c r="C51" s="29"/>
      <c r="D51" s="13">
        <v>2.6839877966071884E-2</v>
      </c>
      <c r="E51" s="13">
        <v>2.2819509501436123E-2</v>
      </c>
      <c r="F51" s="13">
        <v>1.097892598497795E-2</v>
      </c>
      <c r="G51" s="13">
        <v>0</v>
      </c>
      <c r="H51" s="13">
        <v>4.9494994839711396E-3</v>
      </c>
      <c r="I51" s="13">
        <v>9.4068796589482251E-2</v>
      </c>
      <c r="J51" s="13">
        <v>4.7233655213948983E-2</v>
      </c>
      <c r="K51" s="13">
        <v>1.6659881780713558E-2</v>
      </c>
      <c r="L51" s="13">
        <v>7.1832543776632783E-3</v>
      </c>
      <c r="M51" s="13">
        <v>1.5006097465894963E-2</v>
      </c>
      <c r="N51" s="13">
        <v>3.4018543304466201E-2</v>
      </c>
      <c r="O51" s="15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259</v>
      </c>
      <c r="C52" s="29"/>
      <c r="D52" s="13">
        <v>-2.8813581125999854E-2</v>
      </c>
      <c r="E52" s="13">
        <v>-0.11455235004746045</v>
      </c>
      <c r="F52" s="13">
        <v>5.9029684850805841E-2</v>
      </c>
      <c r="G52" s="13">
        <v>-6.4667975402247002E-2</v>
      </c>
      <c r="H52" s="13">
        <v>-2.4136921003011014E-2</v>
      </c>
      <c r="I52" s="13">
        <v>7.7190714995079013E-2</v>
      </c>
      <c r="J52" s="13">
        <v>-0.10800502587527627</v>
      </c>
      <c r="K52" s="13">
        <v>5.3003574374809848E-2</v>
      </c>
      <c r="L52" s="13">
        <v>6.3160734626112713E-2</v>
      </c>
      <c r="M52" s="13">
        <v>2.4188566934539635E-2</v>
      </c>
      <c r="N52" s="13">
        <v>-1.065397729599793E-3</v>
      </c>
      <c r="O52" s="15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260</v>
      </c>
      <c r="C53" s="47"/>
      <c r="D53" s="45">
        <v>0.61</v>
      </c>
      <c r="E53" s="45">
        <v>1.91</v>
      </c>
      <c r="F53" s="45">
        <v>0.72</v>
      </c>
      <c r="G53" s="45" t="s">
        <v>270</v>
      </c>
      <c r="H53" s="45">
        <v>0.54</v>
      </c>
      <c r="I53" s="45">
        <v>1</v>
      </c>
      <c r="J53" s="45">
        <v>1.81</v>
      </c>
      <c r="K53" s="45">
        <v>0.63</v>
      </c>
      <c r="L53" s="45">
        <v>0.78</v>
      </c>
      <c r="M53" s="45">
        <v>0.19</v>
      </c>
      <c r="N53" s="45">
        <v>0.19</v>
      </c>
      <c r="O53" s="15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363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5"/>
    </row>
    <row r="55" spans="1:65">
      <c r="BM55" s="55"/>
    </row>
    <row r="56" spans="1:65" ht="15">
      <c r="B56" s="8" t="s">
        <v>635</v>
      </c>
      <c r="BM56" s="28" t="s">
        <v>329</v>
      </c>
    </row>
    <row r="57" spans="1:65" ht="15">
      <c r="A57" s="25" t="s">
        <v>10</v>
      </c>
      <c r="B57" s="18" t="s">
        <v>111</v>
      </c>
      <c r="C57" s="15" t="s">
        <v>112</v>
      </c>
      <c r="D57" s="16" t="s">
        <v>233</v>
      </c>
      <c r="E57" s="17" t="s">
        <v>233</v>
      </c>
      <c r="F57" s="17" t="s">
        <v>233</v>
      </c>
      <c r="G57" s="15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0" t="s">
        <v>291</v>
      </c>
      <c r="E58" s="151" t="s">
        <v>279</v>
      </c>
      <c r="F58" s="151" t="s">
        <v>301</v>
      </c>
      <c r="G58" s="15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272</v>
      </c>
      <c r="E59" s="11" t="s">
        <v>272</v>
      </c>
      <c r="F59" s="11" t="s">
        <v>362</v>
      </c>
      <c r="G59" s="15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 t="s">
        <v>339</v>
      </c>
      <c r="G60" s="15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11</v>
      </c>
      <c r="E61" s="207">
        <v>13.36</v>
      </c>
      <c r="F61" s="207">
        <v>16</v>
      </c>
      <c r="G61" s="209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30"/>
      <c r="B62" s="19">
        <v>1</v>
      </c>
      <c r="C62" s="9">
        <v>2</v>
      </c>
      <c r="D62" s="212">
        <v>11</v>
      </c>
      <c r="E62" s="212">
        <v>15.219999999999999</v>
      </c>
      <c r="F62" s="212">
        <v>18</v>
      </c>
      <c r="G62" s="209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2</v>
      </c>
    </row>
    <row r="63" spans="1:65">
      <c r="A63" s="30"/>
      <c r="B63" s="19">
        <v>1</v>
      </c>
      <c r="C63" s="9">
        <v>3</v>
      </c>
      <c r="D63" s="212">
        <v>11</v>
      </c>
      <c r="E63" s="212">
        <v>16.62</v>
      </c>
      <c r="F63" s="212">
        <v>16</v>
      </c>
      <c r="G63" s="209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30"/>
      <c r="B64" s="19">
        <v>1</v>
      </c>
      <c r="C64" s="9">
        <v>4</v>
      </c>
      <c r="D64" s="212">
        <v>11</v>
      </c>
      <c r="E64" s="212">
        <v>12.32</v>
      </c>
      <c r="F64" s="212">
        <v>15.5</v>
      </c>
      <c r="G64" s="209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13.6355555555556</v>
      </c>
    </row>
    <row r="65" spans="1:65">
      <c r="A65" s="30"/>
      <c r="B65" s="19">
        <v>1</v>
      </c>
      <c r="C65" s="9">
        <v>5</v>
      </c>
      <c r="D65" s="225">
        <v>8</v>
      </c>
      <c r="E65" s="212">
        <v>12.879999999999999</v>
      </c>
      <c r="F65" s="212">
        <v>15.5</v>
      </c>
      <c r="G65" s="209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30</v>
      </c>
    </row>
    <row r="66" spans="1:65">
      <c r="A66" s="30"/>
      <c r="B66" s="19">
        <v>1</v>
      </c>
      <c r="C66" s="9">
        <v>6</v>
      </c>
      <c r="D66" s="212">
        <v>10</v>
      </c>
      <c r="E66" s="212">
        <v>13.04</v>
      </c>
      <c r="F66" s="212"/>
      <c r="G66" s="209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4"/>
    </row>
    <row r="67" spans="1:65">
      <c r="A67" s="30"/>
      <c r="B67" s="20" t="s">
        <v>256</v>
      </c>
      <c r="C67" s="12"/>
      <c r="D67" s="215">
        <v>10.333333333333334</v>
      </c>
      <c r="E67" s="215">
        <v>13.906666666666666</v>
      </c>
      <c r="F67" s="215">
        <v>16.2</v>
      </c>
      <c r="G67" s="209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4"/>
    </row>
    <row r="68" spans="1:65">
      <c r="A68" s="30"/>
      <c r="B68" s="3" t="s">
        <v>257</v>
      </c>
      <c r="C68" s="29"/>
      <c r="D68" s="212">
        <v>11</v>
      </c>
      <c r="E68" s="212">
        <v>13.2</v>
      </c>
      <c r="F68" s="212">
        <v>16</v>
      </c>
      <c r="G68" s="209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4"/>
    </row>
    <row r="69" spans="1:65">
      <c r="A69" s="30"/>
      <c r="B69" s="3" t="s">
        <v>258</v>
      </c>
      <c r="C69" s="29"/>
      <c r="D69" s="212">
        <v>1.2110601416389999</v>
      </c>
      <c r="E69" s="212">
        <v>1.6558099729940894</v>
      </c>
      <c r="F69" s="212">
        <v>1.036822067666386</v>
      </c>
      <c r="G69" s="209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4"/>
    </row>
    <row r="70" spans="1:65">
      <c r="A70" s="30"/>
      <c r="B70" s="3" t="s">
        <v>86</v>
      </c>
      <c r="C70" s="29"/>
      <c r="D70" s="13">
        <v>0.11719936854570966</v>
      </c>
      <c r="E70" s="13">
        <v>0.11906591368605629</v>
      </c>
      <c r="F70" s="13">
        <v>6.4001362201628761E-2</v>
      </c>
      <c r="G70" s="15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259</v>
      </c>
      <c r="C71" s="29"/>
      <c r="D71" s="13">
        <v>-0.24217731421121491</v>
      </c>
      <c r="E71" s="13">
        <v>1.9882659713164941E-2</v>
      </c>
      <c r="F71" s="13">
        <v>0.18807040417209508</v>
      </c>
      <c r="G71" s="15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260</v>
      </c>
      <c r="C72" s="47"/>
      <c r="D72" s="45">
        <v>1.05</v>
      </c>
      <c r="E72" s="45">
        <v>0</v>
      </c>
      <c r="F72" s="45">
        <v>0.67</v>
      </c>
      <c r="G72" s="15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BM73" s="55"/>
    </row>
    <row r="74" spans="1:65" ht="15">
      <c r="B74" s="8" t="s">
        <v>636</v>
      </c>
      <c r="BM74" s="28" t="s">
        <v>329</v>
      </c>
    </row>
    <row r="75" spans="1:65" ht="15">
      <c r="A75" s="25" t="s">
        <v>13</v>
      </c>
      <c r="B75" s="18" t="s">
        <v>111</v>
      </c>
      <c r="C75" s="15" t="s">
        <v>112</v>
      </c>
      <c r="D75" s="16" t="s">
        <v>233</v>
      </c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0" t="s">
        <v>291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272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147" t="s">
        <v>205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48" t="s">
        <v>205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25</v>
      </c>
    </row>
    <row r="81" spans="1:65">
      <c r="A81" s="30"/>
      <c r="B81" s="19">
        <v>1</v>
      </c>
      <c r="C81" s="9">
        <v>3</v>
      </c>
      <c r="D81" s="148" t="s">
        <v>205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48" t="s">
        <v>205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 t="s">
        <v>205</v>
      </c>
    </row>
    <row r="83" spans="1:65">
      <c r="A83" s="30"/>
      <c r="B83" s="19">
        <v>1</v>
      </c>
      <c r="C83" s="9">
        <v>5</v>
      </c>
      <c r="D83" s="148" t="s">
        <v>205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31</v>
      </c>
    </row>
    <row r="84" spans="1:65">
      <c r="A84" s="30"/>
      <c r="B84" s="19">
        <v>1</v>
      </c>
      <c r="C84" s="9">
        <v>6</v>
      </c>
      <c r="D84" s="148" t="s">
        <v>205</v>
      </c>
      <c r="E84" s="15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256</v>
      </c>
      <c r="C85" s="12"/>
      <c r="D85" s="23" t="s">
        <v>675</v>
      </c>
      <c r="E85" s="15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257</v>
      </c>
      <c r="C86" s="29"/>
      <c r="D86" s="11" t="s">
        <v>675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258</v>
      </c>
      <c r="C87" s="29"/>
      <c r="D87" s="24" t="s">
        <v>675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 t="s">
        <v>675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259</v>
      </c>
      <c r="C89" s="29"/>
      <c r="D89" s="13" t="s">
        <v>675</v>
      </c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260</v>
      </c>
      <c r="C90" s="47"/>
      <c r="D90" s="45" t="s">
        <v>270</v>
      </c>
      <c r="E90" s="15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637</v>
      </c>
      <c r="BM92" s="28" t="s">
        <v>329</v>
      </c>
    </row>
    <row r="93" spans="1:65" ht="15">
      <c r="A93" s="25" t="s">
        <v>16</v>
      </c>
      <c r="B93" s="18" t="s">
        <v>111</v>
      </c>
      <c r="C93" s="15" t="s">
        <v>112</v>
      </c>
      <c r="D93" s="16" t="s">
        <v>233</v>
      </c>
      <c r="E93" s="17" t="s">
        <v>233</v>
      </c>
      <c r="F93" s="15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234</v>
      </c>
      <c r="C94" s="9" t="s">
        <v>234</v>
      </c>
      <c r="D94" s="150" t="s">
        <v>291</v>
      </c>
      <c r="E94" s="151" t="s">
        <v>301</v>
      </c>
      <c r="F94" s="15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272</v>
      </c>
      <c r="E95" s="11" t="s">
        <v>362</v>
      </c>
      <c r="F95" s="15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/>
      <c r="C96" s="9"/>
      <c r="D96" s="26"/>
      <c r="E96" s="26" t="s">
        <v>339</v>
      </c>
      <c r="F96" s="15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8">
        <v>1</v>
      </c>
      <c r="C97" s="14">
        <v>1</v>
      </c>
      <c r="D97" s="207">
        <v>18</v>
      </c>
      <c r="E97" s="235">
        <v>22</v>
      </c>
      <c r="F97" s="209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1">
        <v>1</v>
      </c>
    </row>
    <row r="98" spans="1:65">
      <c r="A98" s="30"/>
      <c r="B98" s="19">
        <v>1</v>
      </c>
      <c r="C98" s="9">
        <v>2</v>
      </c>
      <c r="D98" s="212">
        <v>15</v>
      </c>
      <c r="E98" s="212">
        <v>12</v>
      </c>
      <c r="F98" s="209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3</v>
      </c>
    </row>
    <row r="99" spans="1:65">
      <c r="A99" s="30"/>
      <c r="B99" s="19">
        <v>1</v>
      </c>
      <c r="C99" s="9">
        <v>3</v>
      </c>
      <c r="D99" s="212">
        <v>17</v>
      </c>
      <c r="E99" s="212">
        <v>12</v>
      </c>
      <c r="F99" s="209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>
        <v>16</v>
      </c>
    </row>
    <row r="100" spans="1:65">
      <c r="A100" s="30"/>
      <c r="B100" s="19">
        <v>1</v>
      </c>
      <c r="C100" s="9">
        <v>4</v>
      </c>
      <c r="D100" s="212">
        <v>18</v>
      </c>
      <c r="E100" s="212">
        <v>12</v>
      </c>
      <c r="F100" s="209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13.9166666666667</v>
      </c>
    </row>
    <row r="101" spans="1:65">
      <c r="A101" s="30"/>
      <c r="B101" s="19">
        <v>1</v>
      </c>
      <c r="C101" s="9">
        <v>5</v>
      </c>
      <c r="D101" s="212">
        <v>18</v>
      </c>
      <c r="E101" s="212">
        <v>8</v>
      </c>
      <c r="F101" s="209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1">
        <v>32</v>
      </c>
    </row>
    <row r="102" spans="1:65">
      <c r="A102" s="30"/>
      <c r="B102" s="19">
        <v>1</v>
      </c>
      <c r="C102" s="9">
        <v>6</v>
      </c>
      <c r="D102" s="212">
        <v>15</v>
      </c>
      <c r="E102" s="212"/>
      <c r="F102" s="209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4"/>
    </row>
    <row r="103" spans="1:65">
      <c r="A103" s="30"/>
      <c r="B103" s="20" t="s">
        <v>256</v>
      </c>
      <c r="C103" s="12"/>
      <c r="D103" s="215">
        <v>16.833333333333332</v>
      </c>
      <c r="E103" s="215">
        <v>13.2</v>
      </c>
      <c r="F103" s="209"/>
      <c r="G103" s="210"/>
      <c r="H103" s="210"/>
      <c r="I103" s="210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4"/>
    </row>
    <row r="104" spans="1:65">
      <c r="A104" s="30"/>
      <c r="B104" s="3" t="s">
        <v>257</v>
      </c>
      <c r="C104" s="29"/>
      <c r="D104" s="212">
        <v>17.5</v>
      </c>
      <c r="E104" s="212">
        <v>12</v>
      </c>
      <c r="F104" s="209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4"/>
    </row>
    <row r="105" spans="1:65">
      <c r="A105" s="30"/>
      <c r="B105" s="3" t="s">
        <v>258</v>
      </c>
      <c r="C105" s="29"/>
      <c r="D105" s="212">
        <v>1.4719601443879746</v>
      </c>
      <c r="E105" s="212">
        <v>5.2153619241621181</v>
      </c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4"/>
    </row>
    <row r="106" spans="1:65">
      <c r="A106" s="30"/>
      <c r="B106" s="3" t="s">
        <v>86</v>
      </c>
      <c r="C106" s="29"/>
      <c r="D106" s="13">
        <v>8.7443176894335131E-2</v>
      </c>
      <c r="E106" s="13">
        <v>0.39510317607288775</v>
      </c>
      <c r="F106" s="15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259</v>
      </c>
      <c r="C107" s="29"/>
      <c r="D107" s="13">
        <v>0.20958083832335039</v>
      </c>
      <c r="E107" s="13">
        <v>-5.1497005988026312E-2</v>
      </c>
      <c r="F107" s="15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260</v>
      </c>
      <c r="C108" s="47"/>
      <c r="D108" s="45">
        <v>0.67</v>
      </c>
      <c r="E108" s="45">
        <v>0.67</v>
      </c>
      <c r="F108" s="15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BM109" s="55"/>
    </row>
    <row r="110" spans="1:65" ht="15">
      <c r="B110" s="8" t="s">
        <v>638</v>
      </c>
      <c r="BM110" s="28" t="s">
        <v>329</v>
      </c>
    </row>
    <row r="111" spans="1:65" ht="15">
      <c r="A111" s="25" t="s">
        <v>50</v>
      </c>
      <c r="B111" s="18" t="s">
        <v>111</v>
      </c>
      <c r="C111" s="15" t="s">
        <v>112</v>
      </c>
      <c r="D111" s="16" t="s">
        <v>233</v>
      </c>
      <c r="E111" s="17" t="s">
        <v>233</v>
      </c>
      <c r="F111" s="17" t="s">
        <v>233</v>
      </c>
      <c r="G111" s="15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234</v>
      </c>
      <c r="C112" s="9" t="s">
        <v>234</v>
      </c>
      <c r="D112" s="150" t="s">
        <v>291</v>
      </c>
      <c r="E112" s="151" t="s">
        <v>279</v>
      </c>
      <c r="F112" s="151" t="s">
        <v>301</v>
      </c>
      <c r="G112" s="15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272</v>
      </c>
      <c r="E113" s="11" t="s">
        <v>272</v>
      </c>
      <c r="F113" s="11" t="s">
        <v>362</v>
      </c>
      <c r="G113" s="15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9"/>
      <c r="C114" s="9"/>
      <c r="D114" s="26"/>
      <c r="E114" s="26"/>
      <c r="F114" s="26" t="s">
        <v>339</v>
      </c>
      <c r="G114" s="15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8">
        <v>0.81999999999999984</v>
      </c>
      <c r="E115" s="228">
        <v>0.71677999999999997</v>
      </c>
      <c r="F115" s="228">
        <v>0.66</v>
      </c>
      <c r="G115" s="205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  <c r="BJ115" s="206"/>
      <c r="BK115" s="206"/>
      <c r="BL115" s="206"/>
      <c r="BM115" s="230">
        <v>1</v>
      </c>
    </row>
    <row r="116" spans="1:65">
      <c r="A116" s="30"/>
      <c r="B116" s="19">
        <v>1</v>
      </c>
      <c r="C116" s="9">
        <v>2</v>
      </c>
      <c r="D116" s="24">
        <v>0.75</v>
      </c>
      <c r="E116" s="24">
        <v>0.71131999999999995</v>
      </c>
      <c r="F116" s="24">
        <v>0.66</v>
      </c>
      <c r="G116" s="205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30">
        <v>27</v>
      </c>
    </row>
    <row r="117" spans="1:65">
      <c r="A117" s="30"/>
      <c r="B117" s="19">
        <v>1</v>
      </c>
      <c r="C117" s="9">
        <v>3</v>
      </c>
      <c r="D117" s="24">
        <v>0.72</v>
      </c>
      <c r="E117" s="24">
        <v>0.72401000000000004</v>
      </c>
      <c r="F117" s="24">
        <v>0.64</v>
      </c>
      <c r="G117" s="205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30">
        <v>16</v>
      </c>
    </row>
    <row r="118" spans="1:65">
      <c r="A118" s="30"/>
      <c r="B118" s="19">
        <v>1</v>
      </c>
      <c r="C118" s="9">
        <v>4</v>
      </c>
      <c r="D118" s="24">
        <v>0.81999999999999984</v>
      </c>
      <c r="E118" s="24">
        <v>0.71667000000000003</v>
      </c>
      <c r="F118" s="24">
        <v>0.64</v>
      </c>
      <c r="G118" s="205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30">
        <v>0.71538000000000002</v>
      </c>
    </row>
    <row r="119" spans="1:65">
      <c r="A119" s="30"/>
      <c r="B119" s="19">
        <v>1</v>
      </c>
      <c r="C119" s="9">
        <v>5</v>
      </c>
      <c r="D119" s="24">
        <v>0.78</v>
      </c>
      <c r="E119" s="24">
        <v>0.72246999999999995</v>
      </c>
      <c r="F119" s="24">
        <v>0.63</v>
      </c>
      <c r="G119" s="205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30">
        <v>33</v>
      </c>
    </row>
    <row r="120" spans="1:65">
      <c r="A120" s="30"/>
      <c r="B120" s="19">
        <v>1</v>
      </c>
      <c r="C120" s="9">
        <v>6</v>
      </c>
      <c r="D120" s="24">
        <v>0.79</v>
      </c>
      <c r="E120" s="24">
        <v>0.72958999999999996</v>
      </c>
      <c r="F120" s="24"/>
      <c r="G120" s="205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56"/>
    </row>
    <row r="121" spans="1:65">
      <c r="A121" s="30"/>
      <c r="B121" s="20" t="s">
        <v>256</v>
      </c>
      <c r="C121" s="12"/>
      <c r="D121" s="232">
        <v>0.77999999999999992</v>
      </c>
      <c r="E121" s="232">
        <v>0.72014000000000011</v>
      </c>
      <c r="F121" s="232">
        <v>0.64600000000000002</v>
      </c>
      <c r="G121" s="205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3" t="s">
        <v>257</v>
      </c>
      <c r="C122" s="29"/>
      <c r="D122" s="24">
        <v>0.78500000000000003</v>
      </c>
      <c r="E122" s="24">
        <v>0.71962499999999996</v>
      </c>
      <c r="F122" s="24">
        <v>0.64</v>
      </c>
      <c r="G122" s="205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258</v>
      </c>
      <c r="C123" s="29"/>
      <c r="D123" s="24">
        <v>3.949683531626294E-2</v>
      </c>
      <c r="E123" s="24">
        <v>6.4935537265814651E-3</v>
      </c>
      <c r="F123" s="24">
        <v>1.341640786499875E-2</v>
      </c>
      <c r="G123" s="205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86</v>
      </c>
      <c r="C124" s="29"/>
      <c r="D124" s="13">
        <v>5.0636968354183264E-2</v>
      </c>
      <c r="E124" s="13">
        <v>9.0170713008324264E-3</v>
      </c>
      <c r="F124" s="13">
        <v>2.0768433227552244E-2</v>
      </c>
      <c r="G124" s="15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259</v>
      </c>
      <c r="C125" s="29"/>
      <c r="D125" s="13">
        <v>9.0329615029774324E-2</v>
      </c>
      <c r="E125" s="13">
        <v>6.6538063686434334E-3</v>
      </c>
      <c r="F125" s="13">
        <v>-9.6983421398417646E-2</v>
      </c>
      <c r="G125" s="15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260</v>
      </c>
      <c r="C126" s="47"/>
      <c r="D126" s="45">
        <v>0.67</v>
      </c>
      <c r="E126" s="45">
        <v>0</v>
      </c>
      <c r="F126" s="45">
        <v>0.84</v>
      </c>
      <c r="G126" s="15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BM127" s="55"/>
    </row>
    <row r="128" spans="1:65" ht="15">
      <c r="B128" s="8" t="s">
        <v>639</v>
      </c>
      <c r="BM128" s="28" t="s">
        <v>329</v>
      </c>
    </row>
    <row r="129" spans="1:65" ht="15">
      <c r="A129" s="25" t="s">
        <v>19</v>
      </c>
      <c r="B129" s="18" t="s">
        <v>111</v>
      </c>
      <c r="C129" s="15" t="s">
        <v>112</v>
      </c>
      <c r="D129" s="16" t="s">
        <v>233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234</v>
      </c>
      <c r="C130" s="9" t="s">
        <v>234</v>
      </c>
      <c r="D130" s="150" t="s">
        <v>291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272</v>
      </c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/>
      <c r="C132" s="9"/>
      <c r="D132" s="26"/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8">
        <v>1</v>
      </c>
      <c r="C133" s="14">
        <v>1</v>
      </c>
      <c r="D133" s="207">
        <v>14</v>
      </c>
      <c r="E133" s="209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1">
        <v>1</v>
      </c>
    </row>
    <row r="134" spans="1:65">
      <c r="A134" s="30"/>
      <c r="B134" s="19">
        <v>1</v>
      </c>
      <c r="C134" s="9">
        <v>2</v>
      </c>
      <c r="D134" s="212">
        <v>14</v>
      </c>
      <c r="E134" s="209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1">
        <v>4</v>
      </c>
    </row>
    <row r="135" spans="1:65">
      <c r="A135" s="30"/>
      <c r="B135" s="19">
        <v>1</v>
      </c>
      <c r="C135" s="9">
        <v>3</v>
      </c>
      <c r="D135" s="212">
        <v>13</v>
      </c>
      <c r="E135" s="209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1">
        <v>16</v>
      </c>
    </row>
    <row r="136" spans="1:65">
      <c r="A136" s="30"/>
      <c r="B136" s="19">
        <v>1</v>
      </c>
      <c r="C136" s="9">
        <v>4</v>
      </c>
      <c r="D136" s="212">
        <v>14</v>
      </c>
      <c r="E136" s="209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1">
        <v>13.8333333333333</v>
      </c>
    </row>
    <row r="137" spans="1:65">
      <c r="A137" s="30"/>
      <c r="B137" s="19">
        <v>1</v>
      </c>
      <c r="C137" s="9">
        <v>5</v>
      </c>
      <c r="D137" s="212">
        <v>14</v>
      </c>
      <c r="E137" s="209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1">
        <v>34</v>
      </c>
    </row>
    <row r="138" spans="1:65">
      <c r="A138" s="30"/>
      <c r="B138" s="19">
        <v>1</v>
      </c>
      <c r="C138" s="9">
        <v>6</v>
      </c>
      <c r="D138" s="212">
        <v>14</v>
      </c>
      <c r="E138" s="209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4"/>
    </row>
    <row r="139" spans="1:65">
      <c r="A139" s="30"/>
      <c r="B139" s="20" t="s">
        <v>256</v>
      </c>
      <c r="C139" s="12"/>
      <c r="D139" s="215">
        <v>13.833333333333334</v>
      </c>
      <c r="E139" s="209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214"/>
    </row>
    <row r="140" spans="1:65">
      <c r="A140" s="30"/>
      <c r="B140" s="3" t="s">
        <v>257</v>
      </c>
      <c r="C140" s="29"/>
      <c r="D140" s="212">
        <v>14</v>
      </c>
      <c r="E140" s="209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214"/>
    </row>
    <row r="141" spans="1:65">
      <c r="A141" s="30"/>
      <c r="B141" s="3" t="s">
        <v>258</v>
      </c>
      <c r="C141" s="29"/>
      <c r="D141" s="212">
        <v>0.40824829046386302</v>
      </c>
      <c r="E141" s="209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214"/>
    </row>
    <row r="142" spans="1:65">
      <c r="A142" s="30"/>
      <c r="B142" s="3" t="s">
        <v>86</v>
      </c>
      <c r="C142" s="29"/>
      <c r="D142" s="13">
        <v>2.9511924611845517E-2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259</v>
      </c>
      <c r="C143" s="29"/>
      <c r="D143" s="13">
        <v>2.4424906541753444E-15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260</v>
      </c>
      <c r="C144" s="47"/>
      <c r="D144" s="45" t="s">
        <v>270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BM145" s="55"/>
    </row>
    <row r="146" spans="1:65" ht="15">
      <c r="B146" s="8" t="s">
        <v>640</v>
      </c>
      <c r="BM146" s="28" t="s">
        <v>329</v>
      </c>
    </row>
    <row r="147" spans="1:65" ht="15">
      <c r="A147" s="25" t="s">
        <v>22</v>
      </c>
      <c r="B147" s="18" t="s">
        <v>111</v>
      </c>
      <c r="C147" s="15" t="s">
        <v>112</v>
      </c>
      <c r="D147" s="16" t="s">
        <v>233</v>
      </c>
      <c r="E147" s="15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234</v>
      </c>
      <c r="C148" s="9" t="s">
        <v>234</v>
      </c>
      <c r="D148" s="150" t="s">
        <v>291</v>
      </c>
      <c r="E148" s="15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272</v>
      </c>
      <c r="E149" s="15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15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2">
        <v>11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 t="s">
        <v>96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29</v>
      </c>
    </row>
    <row r="153" spans="1:65">
      <c r="A153" s="30"/>
      <c r="B153" s="19">
        <v>1</v>
      </c>
      <c r="C153" s="9">
        <v>3</v>
      </c>
      <c r="D153" s="11" t="s">
        <v>96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10</v>
      </c>
      <c r="E154" s="15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8.5</v>
      </c>
    </row>
    <row r="155" spans="1:65">
      <c r="A155" s="30"/>
      <c r="B155" s="19">
        <v>1</v>
      </c>
      <c r="C155" s="9">
        <v>5</v>
      </c>
      <c r="D155" s="11">
        <v>10</v>
      </c>
      <c r="E155" s="15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35</v>
      </c>
    </row>
    <row r="156" spans="1:65">
      <c r="A156" s="30"/>
      <c r="B156" s="19">
        <v>1</v>
      </c>
      <c r="C156" s="9">
        <v>6</v>
      </c>
      <c r="D156" s="11">
        <v>10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256</v>
      </c>
      <c r="C157" s="12"/>
      <c r="D157" s="23">
        <v>10.25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257</v>
      </c>
      <c r="C158" s="29"/>
      <c r="D158" s="11">
        <v>10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258</v>
      </c>
      <c r="C159" s="29"/>
      <c r="D159" s="24">
        <v>0.5</v>
      </c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4.878048780487805E-2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259</v>
      </c>
      <c r="C161" s="29"/>
      <c r="D161" s="13">
        <v>0.20588235294117641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260</v>
      </c>
      <c r="C162" s="47"/>
      <c r="D162" s="45" t="s">
        <v>270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BM163" s="55"/>
    </row>
    <row r="164" spans="1:65" ht="15">
      <c r="B164" s="8" t="s">
        <v>641</v>
      </c>
      <c r="BM164" s="28" t="s">
        <v>66</v>
      </c>
    </row>
    <row r="165" spans="1:65" ht="15">
      <c r="A165" s="25" t="s">
        <v>25</v>
      </c>
      <c r="B165" s="18" t="s">
        <v>111</v>
      </c>
      <c r="C165" s="15" t="s">
        <v>112</v>
      </c>
      <c r="D165" s="16" t="s">
        <v>233</v>
      </c>
      <c r="E165" s="17" t="s">
        <v>233</v>
      </c>
      <c r="F165" s="17" t="s">
        <v>233</v>
      </c>
      <c r="G165" s="17" t="s">
        <v>233</v>
      </c>
      <c r="H165" s="17" t="s">
        <v>233</v>
      </c>
      <c r="I165" s="17" t="s">
        <v>233</v>
      </c>
      <c r="J165" s="17" t="s">
        <v>233</v>
      </c>
      <c r="K165" s="17" t="s">
        <v>233</v>
      </c>
      <c r="L165" s="17" t="s">
        <v>233</v>
      </c>
      <c r="M165" s="17" t="s">
        <v>233</v>
      </c>
      <c r="N165" s="17" t="s">
        <v>233</v>
      </c>
      <c r="O165" s="15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234</v>
      </c>
      <c r="C166" s="9" t="s">
        <v>234</v>
      </c>
      <c r="D166" s="150" t="s">
        <v>291</v>
      </c>
      <c r="E166" s="151" t="s">
        <v>293</v>
      </c>
      <c r="F166" s="151" t="s">
        <v>279</v>
      </c>
      <c r="G166" s="151" t="s">
        <v>295</v>
      </c>
      <c r="H166" s="151" t="s">
        <v>281</v>
      </c>
      <c r="I166" s="151" t="s">
        <v>296</v>
      </c>
      <c r="J166" s="151" t="s">
        <v>283</v>
      </c>
      <c r="K166" s="151" t="s">
        <v>297</v>
      </c>
      <c r="L166" s="151" t="s">
        <v>299</v>
      </c>
      <c r="M166" s="151" t="s">
        <v>300</v>
      </c>
      <c r="N166" s="151" t="s">
        <v>301</v>
      </c>
      <c r="O166" s="15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272</v>
      </c>
      <c r="E167" s="11" t="s">
        <v>360</v>
      </c>
      <c r="F167" s="11" t="s">
        <v>272</v>
      </c>
      <c r="G167" s="11" t="s">
        <v>272</v>
      </c>
      <c r="H167" s="11" t="s">
        <v>272</v>
      </c>
      <c r="I167" s="11" t="s">
        <v>272</v>
      </c>
      <c r="J167" s="11" t="s">
        <v>361</v>
      </c>
      <c r="K167" s="11" t="s">
        <v>272</v>
      </c>
      <c r="L167" s="11" t="s">
        <v>272</v>
      </c>
      <c r="M167" s="11" t="s">
        <v>272</v>
      </c>
      <c r="N167" s="11" t="s">
        <v>362</v>
      </c>
      <c r="O167" s="15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 t="s">
        <v>339</v>
      </c>
      <c r="O168" s="15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8">
        <v>1</v>
      </c>
      <c r="C169" s="14">
        <v>1</v>
      </c>
      <c r="D169" s="216">
        <v>149</v>
      </c>
      <c r="E169" s="216">
        <v>158</v>
      </c>
      <c r="F169" s="216">
        <v>163.22999999999999</v>
      </c>
      <c r="G169" s="226">
        <v>150</v>
      </c>
      <c r="H169" s="216">
        <v>147</v>
      </c>
      <c r="I169" s="226">
        <v>100</v>
      </c>
      <c r="J169" s="216">
        <v>143.80000000000001</v>
      </c>
      <c r="K169" s="216">
        <v>161.4319152053948</v>
      </c>
      <c r="L169" s="216">
        <v>152</v>
      </c>
      <c r="M169" s="216">
        <v>148</v>
      </c>
      <c r="N169" s="216">
        <v>150</v>
      </c>
      <c r="O169" s="218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20">
        <v>1</v>
      </c>
    </row>
    <row r="170" spans="1:65">
      <c r="A170" s="30"/>
      <c r="B170" s="19">
        <v>1</v>
      </c>
      <c r="C170" s="9">
        <v>2</v>
      </c>
      <c r="D170" s="221">
        <v>147</v>
      </c>
      <c r="E170" s="221">
        <v>159</v>
      </c>
      <c r="F170" s="221">
        <v>161.63999999999999</v>
      </c>
      <c r="G170" s="227">
        <v>150</v>
      </c>
      <c r="H170" s="221">
        <v>146</v>
      </c>
      <c r="I170" s="227">
        <v>200</v>
      </c>
      <c r="J170" s="221">
        <v>145.30000000000001</v>
      </c>
      <c r="K170" s="221">
        <v>154.49108193226888</v>
      </c>
      <c r="L170" s="221">
        <v>153</v>
      </c>
      <c r="M170" s="221">
        <v>150</v>
      </c>
      <c r="N170" s="221">
        <v>151.5</v>
      </c>
      <c r="O170" s="218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 t="e">
        <v>#N/A</v>
      </c>
    </row>
    <row r="171" spans="1:65">
      <c r="A171" s="30"/>
      <c r="B171" s="19">
        <v>1</v>
      </c>
      <c r="C171" s="9">
        <v>3</v>
      </c>
      <c r="D171" s="221">
        <v>144</v>
      </c>
      <c r="E171" s="221">
        <v>157</v>
      </c>
      <c r="F171" s="221">
        <v>161.38</v>
      </c>
      <c r="G171" s="227">
        <v>150</v>
      </c>
      <c r="H171" s="221">
        <v>146</v>
      </c>
      <c r="I171" s="227">
        <v>200</v>
      </c>
      <c r="J171" s="221">
        <v>141.69999999999999</v>
      </c>
      <c r="K171" s="221">
        <v>149.27378408386414</v>
      </c>
      <c r="L171" s="221">
        <v>154</v>
      </c>
      <c r="M171" s="221">
        <v>148</v>
      </c>
      <c r="N171" s="221">
        <v>145</v>
      </c>
      <c r="O171" s="218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16</v>
      </c>
    </row>
    <row r="172" spans="1:65">
      <c r="A172" s="30"/>
      <c r="B172" s="19">
        <v>1</v>
      </c>
      <c r="C172" s="9">
        <v>4</v>
      </c>
      <c r="D172" s="221">
        <v>154</v>
      </c>
      <c r="E172" s="221">
        <v>155</v>
      </c>
      <c r="F172" s="221">
        <v>161.37</v>
      </c>
      <c r="G172" s="227">
        <v>150</v>
      </c>
      <c r="H172" s="221">
        <v>143</v>
      </c>
      <c r="I172" s="227">
        <v>200</v>
      </c>
      <c r="J172" s="221">
        <v>144.80000000000001</v>
      </c>
      <c r="K172" s="221">
        <v>155.70512053599282</v>
      </c>
      <c r="L172" s="221">
        <v>151</v>
      </c>
      <c r="M172" s="221">
        <v>148</v>
      </c>
      <c r="N172" s="221">
        <v>144.5</v>
      </c>
      <c r="O172" s="218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151.09579420893087</v>
      </c>
    </row>
    <row r="173" spans="1:65">
      <c r="A173" s="30"/>
      <c r="B173" s="19">
        <v>1</v>
      </c>
      <c r="C173" s="9">
        <v>5</v>
      </c>
      <c r="D173" s="221">
        <v>153</v>
      </c>
      <c r="E173" s="221">
        <v>155</v>
      </c>
      <c r="F173" s="221">
        <v>162.52000000000001</v>
      </c>
      <c r="G173" s="227">
        <v>160</v>
      </c>
      <c r="H173" s="221">
        <v>144</v>
      </c>
      <c r="I173" s="227">
        <v>100</v>
      </c>
      <c r="J173" s="221">
        <v>142.69999999999999</v>
      </c>
      <c r="K173" s="221">
        <v>152.91485823743901</v>
      </c>
      <c r="L173" s="221">
        <v>151</v>
      </c>
      <c r="M173" s="221">
        <v>150</v>
      </c>
      <c r="N173" s="221">
        <v>147</v>
      </c>
      <c r="O173" s="218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100</v>
      </c>
    </row>
    <row r="174" spans="1:65">
      <c r="A174" s="30"/>
      <c r="B174" s="19">
        <v>1</v>
      </c>
      <c r="C174" s="9">
        <v>6</v>
      </c>
      <c r="D174" s="221">
        <v>147</v>
      </c>
      <c r="E174" s="221">
        <v>158</v>
      </c>
      <c r="F174" s="221">
        <v>162.99</v>
      </c>
      <c r="G174" s="227">
        <v>150</v>
      </c>
      <c r="H174" s="221">
        <v>144</v>
      </c>
      <c r="I174" s="227">
        <v>200</v>
      </c>
      <c r="J174" s="221">
        <v>139.69999999999999</v>
      </c>
      <c r="K174" s="221">
        <v>158.62612728730818</v>
      </c>
      <c r="L174" s="221">
        <v>151</v>
      </c>
      <c r="M174" s="221">
        <v>148</v>
      </c>
      <c r="N174" s="221"/>
      <c r="O174" s="218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3"/>
    </row>
    <row r="175" spans="1:65">
      <c r="A175" s="30"/>
      <c r="B175" s="20" t="s">
        <v>256</v>
      </c>
      <c r="C175" s="12"/>
      <c r="D175" s="224">
        <v>149</v>
      </c>
      <c r="E175" s="224">
        <v>157</v>
      </c>
      <c r="F175" s="224">
        <v>162.18833333333333</v>
      </c>
      <c r="G175" s="224">
        <v>151.66666666666666</v>
      </c>
      <c r="H175" s="224">
        <v>145</v>
      </c>
      <c r="I175" s="224">
        <v>166.66666666666666</v>
      </c>
      <c r="J175" s="224">
        <v>143</v>
      </c>
      <c r="K175" s="224">
        <v>155.40714788037795</v>
      </c>
      <c r="L175" s="224">
        <v>152</v>
      </c>
      <c r="M175" s="224">
        <v>148.66666666666666</v>
      </c>
      <c r="N175" s="224">
        <v>147.6</v>
      </c>
      <c r="O175" s="218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3"/>
    </row>
    <row r="176" spans="1:65">
      <c r="A176" s="30"/>
      <c r="B176" s="3" t="s">
        <v>257</v>
      </c>
      <c r="C176" s="29"/>
      <c r="D176" s="221">
        <v>148</v>
      </c>
      <c r="E176" s="221">
        <v>157.5</v>
      </c>
      <c r="F176" s="221">
        <v>162.07999999999998</v>
      </c>
      <c r="G176" s="221">
        <v>150</v>
      </c>
      <c r="H176" s="221">
        <v>145</v>
      </c>
      <c r="I176" s="221">
        <v>200</v>
      </c>
      <c r="J176" s="221">
        <v>143.25</v>
      </c>
      <c r="K176" s="221">
        <v>155.09810123413087</v>
      </c>
      <c r="L176" s="221">
        <v>151.5</v>
      </c>
      <c r="M176" s="221">
        <v>148</v>
      </c>
      <c r="N176" s="221">
        <v>147</v>
      </c>
      <c r="O176" s="218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3"/>
    </row>
    <row r="177" spans="1:65">
      <c r="A177" s="30"/>
      <c r="B177" s="3" t="s">
        <v>258</v>
      </c>
      <c r="C177" s="29"/>
      <c r="D177" s="221">
        <v>3.8470768123342691</v>
      </c>
      <c r="E177" s="221">
        <v>1.6733200530681511</v>
      </c>
      <c r="F177" s="221">
        <v>0.83204366872578839</v>
      </c>
      <c r="G177" s="221">
        <v>4.0824829046386295</v>
      </c>
      <c r="H177" s="221">
        <v>1.5491933384829668</v>
      </c>
      <c r="I177" s="221">
        <v>51.639777949432244</v>
      </c>
      <c r="J177" s="221">
        <v>2.0899760764181119</v>
      </c>
      <c r="K177" s="221">
        <v>4.2759156538055736</v>
      </c>
      <c r="L177" s="221">
        <v>1.2649110640673518</v>
      </c>
      <c r="M177" s="221">
        <v>1.0327955589886446</v>
      </c>
      <c r="N177" s="221">
        <v>3.0700162866017502</v>
      </c>
      <c r="O177" s="218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3"/>
    </row>
    <row r="178" spans="1:65">
      <c r="A178" s="30"/>
      <c r="B178" s="3" t="s">
        <v>86</v>
      </c>
      <c r="C178" s="29"/>
      <c r="D178" s="13">
        <v>2.5819307465330666E-2</v>
      </c>
      <c r="E178" s="13">
        <v>1.0658089509988224E-2</v>
      </c>
      <c r="F178" s="13">
        <v>5.130108014709988E-3</v>
      </c>
      <c r="G178" s="13">
        <v>2.6917469700914042E-2</v>
      </c>
      <c r="H178" s="13">
        <v>1.0684091989537702E-2</v>
      </c>
      <c r="I178" s="13">
        <v>0.30983866769659346</v>
      </c>
      <c r="J178" s="13">
        <v>1.4615217317609175E-2</v>
      </c>
      <c r="K178" s="13">
        <v>2.7514279182942653E-2</v>
      </c>
      <c r="L178" s="13">
        <v>8.3217833162325776E-3</v>
      </c>
      <c r="M178" s="13">
        <v>6.9470553295200316E-3</v>
      </c>
      <c r="N178" s="13">
        <v>2.0799568337410233E-2</v>
      </c>
      <c r="O178" s="15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259</v>
      </c>
      <c r="C179" s="29"/>
      <c r="D179" s="13">
        <v>-1.3870632335621913E-2</v>
      </c>
      <c r="E179" s="13">
        <v>3.9075910894680321E-2</v>
      </c>
      <c r="F179" s="13">
        <v>7.341395028549913E-2</v>
      </c>
      <c r="G179" s="13">
        <v>3.7782154078120911E-3</v>
      </c>
      <c r="H179" s="13">
        <v>-4.034390395077303E-2</v>
      </c>
      <c r="I179" s="13">
        <v>0.10305298396462859</v>
      </c>
      <c r="J179" s="13">
        <v>-5.3580539758348533E-2</v>
      </c>
      <c r="K179" s="13">
        <v>2.8533909193299456E-2</v>
      </c>
      <c r="L179" s="13">
        <v>5.9843213757413416E-3</v>
      </c>
      <c r="M179" s="13">
        <v>-1.6076738303551275E-2</v>
      </c>
      <c r="N179" s="13">
        <v>-2.3136277400924832E-2</v>
      </c>
      <c r="O179" s="15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260</v>
      </c>
      <c r="C180" s="47"/>
      <c r="D180" s="45">
        <v>0</v>
      </c>
      <c r="E180" s="45">
        <v>1.35</v>
      </c>
      <c r="F180" s="45">
        <v>2.2200000000000002</v>
      </c>
      <c r="G180" s="45" t="s">
        <v>270</v>
      </c>
      <c r="H180" s="45">
        <v>0.67</v>
      </c>
      <c r="I180" s="45" t="s">
        <v>270</v>
      </c>
      <c r="J180" s="45">
        <v>1.01</v>
      </c>
      <c r="K180" s="45">
        <v>1.08</v>
      </c>
      <c r="L180" s="45">
        <v>0.51</v>
      </c>
      <c r="M180" s="45">
        <v>0.06</v>
      </c>
      <c r="N180" s="45">
        <v>0.24</v>
      </c>
      <c r="O180" s="15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155" t="s">
        <v>364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BM181" s="55"/>
    </row>
    <row r="182" spans="1:65">
      <c r="BM182" s="55"/>
    </row>
    <row r="183" spans="1:65" ht="15">
      <c r="B183" s="8" t="s">
        <v>642</v>
      </c>
      <c r="BM183" s="28" t="s">
        <v>329</v>
      </c>
    </row>
    <row r="184" spans="1:65" ht="15">
      <c r="A184" s="25" t="s">
        <v>51</v>
      </c>
      <c r="B184" s="18" t="s">
        <v>111</v>
      </c>
      <c r="C184" s="15" t="s">
        <v>112</v>
      </c>
      <c r="D184" s="16" t="s">
        <v>233</v>
      </c>
      <c r="E184" s="17" t="s">
        <v>233</v>
      </c>
      <c r="F184" s="15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50" t="s">
        <v>291</v>
      </c>
      <c r="E185" s="151" t="s">
        <v>279</v>
      </c>
      <c r="F185" s="15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272</v>
      </c>
      <c r="E186" s="11" t="s">
        <v>272</v>
      </c>
      <c r="F186" s="15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15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07">
        <v>44</v>
      </c>
      <c r="E188" s="207">
        <v>53.03</v>
      </c>
      <c r="F188" s="209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30"/>
      <c r="B189" s="19">
        <v>1</v>
      </c>
      <c r="C189" s="9">
        <v>2</v>
      </c>
      <c r="D189" s="212">
        <v>43</v>
      </c>
      <c r="E189" s="212">
        <v>54.08</v>
      </c>
      <c r="F189" s="209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7</v>
      </c>
    </row>
    <row r="190" spans="1:65">
      <c r="A190" s="30"/>
      <c r="B190" s="19">
        <v>1</v>
      </c>
      <c r="C190" s="9">
        <v>3</v>
      </c>
      <c r="D190" s="212">
        <v>41</v>
      </c>
      <c r="E190" s="212">
        <v>55.62</v>
      </c>
      <c r="F190" s="209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30"/>
      <c r="B191" s="19">
        <v>1</v>
      </c>
      <c r="C191" s="9">
        <v>4</v>
      </c>
      <c r="D191" s="212">
        <v>44</v>
      </c>
      <c r="E191" s="212">
        <v>53.46</v>
      </c>
      <c r="F191" s="209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48.442500000000003</v>
      </c>
    </row>
    <row r="192" spans="1:65">
      <c r="A192" s="30"/>
      <c r="B192" s="19">
        <v>1</v>
      </c>
      <c r="C192" s="9">
        <v>5</v>
      </c>
      <c r="D192" s="212">
        <v>44</v>
      </c>
      <c r="E192" s="212">
        <v>51.38</v>
      </c>
      <c r="F192" s="209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36</v>
      </c>
    </row>
    <row r="193" spans="1:65">
      <c r="A193" s="30"/>
      <c r="B193" s="19">
        <v>1</v>
      </c>
      <c r="C193" s="9">
        <v>6</v>
      </c>
      <c r="D193" s="212">
        <v>44</v>
      </c>
      <c r="E193" s="212">
        <v>53.74</v>
      </c>
      <c r="F193" s="209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4"/>
    </row>
    <row r="194" spans="1:65">
      <c r="A194" s="30"/>
      <c r="B194" s="20" t="s">
        <v>256</v>
      </c>
      <c r="C194" s="12"/>
      <c r="D194" s="215">
        <v>43.333333333333336</v>
      </c>
      <c r="E194" s="215">
        <v>53.551666666666669</v>
      </c>
      <c r="F194" s="209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4"/>
    </row>
    <row r="195" spans="1:65">
      <c r="A195" s="30"/>
      <c r="B195" s="3" t="s">
        <v>257</v>
      </c>
      <c r="C195" s="29"/>
      <c r="D195" s="212">
        <v>44</v>
      </c>
      <c r="E195" s="212">
        <v>53.6</v>
      </c>
      <c r="F195" s="209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4"/>
    </row>
    <row r="196" spans="1:65">
      <c r="A196" s="30"/>
      <c r="B196" s="3" t="s">
        <v>258</v>
      </c>
      <c r="C196" s="29"/>
      <c r="D196" s="212">
        <v>1.2110601416389966</v>
      </c>
      <c r="E196" s="212">
        <v>1.3848670212936194</v>
      </c>
      <c r="F196" s="209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4"/>
    </row>
    <row r="197" spans="1:65">
      <c r="A197" s="30"/>
      <c r="B197" s="3" t="s">
        <v>86</v>
      </c>
      <c r="C197" s="29"/>
      <c r="D197" s="13">
        <v>2.7947541730130688E-2</v>
      </c>
      <c r="E197" s="13">
        <v>2.5860390674929869E-2</v>
      </c>
      <c r="F197" s="15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259</v>
      </c>
      <c r="C198" s="29"/>
      <c r="D198" s="13">
        <v>-0.10546868280263544</v>
      </c>
      <c r="E198" s="13">
        <v>0.10546868280263544</v>
      </c>
      <c r="F198" s="15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260</v>
      </c>
      <c r="C199" s="47"/>
      <c r="D199" s="45">
        <v>0.67</v>
      </c>
      <c r="E199" s="45">
        <v>0.67</v>
      </c>
      <c r="F199" s="15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BM200" s="55"/>
    </row>
    <row r="201" spans="1:65" ht="15">
      <c r="B201" s="8" t="s">
        <v>643</v>
      </c>
      <c r="BM201" s="28" t="s">
        <v>329</v>
      </c>
    </row>
    <row r="202" spans="1:65" ht="15">
      <c r="A202" s="25" t="s">
        <v>0</v>
      </c>
      <c r="B202" s="18" t="s">
        <v>111</v>
      </c>
      <c r="C202" s="15" t="s">
        <v>112</v>
      </c>
      <c r="D202" s="16" t="s">
        <v>233</v>
      </c>
      <c r="E202" s="17" t="s">
        <v>233</v>
      </c>
      <c r="F202" s="17" t="s">
        <v>233</v>
      </c>
      <c r="G202" s="15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234</v>
      </c>
      <c r="C203" s="9" t="s">
        <v>234</v>
      </c>
      <c r="D203" s="150" t="s">
        <v>291</v>
      </c>
      <c r="E203" s="151" t="s">
        <v>279</v>
      </c>
      <c r="F203" s="151" t="s">
        <v>286</v>
      </c>
      <c r="G203" s="15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1</v>
      </c>
    </row>
    <row r="204" spans="1:65">
      <c r="A204" s="30"/>
      <c r="B204" s="19"/>
      <c r="C204" s="9"/>
      <c r="D204" s="10" t="s">
        <v>272</v>
      </c>
      <c r="E204" s="11" t="s">
        <v>272</v>
      </c>
      <c r="F204" s="11" t="s">
        <v>273</v>
      </c>
      <c r="G204" s="15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9"/>
      <c r="C205" s="9"/>
      <c r="D205" s="26"/>
      <c r="E205" s="26"/>
      <c r="F205" s="26" t="s">
        <v>278</v>
      </c>
      <c r="G205" s="15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2" t="s">
        <v>347</v>
      </c>
      <c r="E206" s="22">
        <v>22.8889</v>
      </c>
      <c r="F206" s="22">
        <v>21.44</v>
      </c>
      <c r="G206" s="15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>
        <v>1</v>
      </c>
      <c r="C207" s="9">
        <v>2</v>
      </c>
      <c r="D207" s="11" t="s">
        <v>347</v>
      </c>
      <c r="E207" s="11">
        <v>22.8033</v>
      </c>
      <c r="F207" s="11">
        <v>21.81</v>
      </c>
      <c r="G207" s="15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31</v>
      </c>
    </row>
    <row r="208" spans="1:65">
      <c r="A208" s="30"/>
      <c r="B208" s="19">
        <v>1</v>
      </c>
      <c r="C208" s="9">
        <v>3</v>
      </c>
      <c r="D208" s="11" t="s">
        <v>347</v>
      </c>
      <c r="E208" s="11">
        <v>22.927600000000002</v>
      </c>
      <c r="F208" s="11">
        <v>21.78</v>
      </c>
      <c r="G208" s="15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16</v>
      </c>
    </row>
    <row r="209" spans="1:65">
      <c r="A209" s="30"/>
      <c r="B209" s="19">
        <v>1</v>
      </c>
      <c r="C209" s="9">
        <v>4</v>
      </c>
      <c r="D209" s="11" t="s">
        <v>347</v>
      </c>
      <c r="E209" s="11">
        <v>22.599399999999999</v>
      </c>
      <c r="F209" s="11">
        <v>21.28</v>
      </c>
      <c r="G209" s="15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22.179950000000002</v>
      </c>
    </row>
    <row r="210" spans="1:65">
      <c r="A210" s="30"/>
      <c r="B210" s="19">
        <v>1</v>
      </c>
      <c r="C210" s="9">
        <v>5</v>
      </c>
      <c r="D210" s="11" t="s">
        <v>347</v>
      </c>
      <c r="E210" s="11">
        <v>22.796800000000001</v>
      </c>
      <c r="F210" s="11">
        <v>21.52</v>
      </c>
      <c r="G210" s="15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37</v>
      </c>
    </row>
    <row r="211" spans="1:65">
      <c r="A211" s="30"/>
      <c r="B211" s="19">
        <v>1</v>
      </c>
      <c r="C211" s="9">
        <v>6</v>
      </c>
      <c r="D211" s="11" t="s">
        <v>347</v>
      </c>
      <c r="E211" s="11">
        <v>22.6434</v>
      </c>
      <c r="F211" s="11">
        <v>21.67</v>
      </c>
      <c r="G211" s="15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20" t="s">
        <v>256</v>
      </c>
      <c r="C212" s="12"/>
      <c r="D212" s="23" t="s">
        <v>675</v>
      </c>
      <c r="E212" s="23">
        <v>22.776566666666668</v>
      </c>
      <c r="F212" s="23">
        <v>21.583333333333332</v>
      </c>
      <c r="G212" s="15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257</v>
      </c>
      <c r="C213" s="29"/>
      <c r="D213" s="11" t="s">
        <v>675</v>
      </c>
      <c r="E213" s="11">
        <v>22.800049999999999</v>
      </c>
      <c r="F213" s="11">
        <v>21.594999999999999</v>
      </c>
      <c r="G213" s="15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258</v>
      </c>
      <c r="C214" s="29"/>
      <c r="D214" s="24" t="s">
        <v>675</v>
      </c>
      <c r="E214" s="24">
        <v>0.13090094983103379</v>
      </c>
      <c r="F214" s="24">
        <v>0.20694604771936695</v>
      </c>
      <c r="G214" s="15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 t="s">
        <v>675</v>
      </c>
      <c r="E215" s="13">
        <v>5.7471765497741295E-3</v>
      </c>
      <c r="F215" s="13">
        <v>9.5882338711675806E-3</v>
      </c>
      <c r="G215" s="15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259</v>
      </c>
      <c r="C216" s="29"/>
      <c r="D216" s="13" t="s">
        <v>675</v>
      </c>
      <c r="E216" s="13">
        <v>2.6898918467655131E-2</v>
      </c>
      <c r="F216" s="13">
        <v>-2.6898918467655242E-2</v>
      </c>
      <c r="G216" s="15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260</v>
      </c>
      <c r="C217" s="47"/>
      <c r="D217" s="45" t="s">
        <v>270</v>
      </c>
      <c r="E217" s="45">
        <v>0.67</v>
      </c>
      <c r="F217" s="45">
        <v>0.67</v>
      </c>
      <c r="G217" s="15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BM218" s="55"/>
    </row>
    <row r="219" spans="1:65" ht="15">
      <c r="B219" s="8" t="s">
        <v>644</v>
      </c>
      <c r="BM219" s="28" t="s">
        <v>329</v>
      </c>
    </row>
    <row r="220" spans="1:65" ht="15">
      <c r="A220" s="25" t="s">
        <v>52</v>
      </c>
      <c r="B220" s="18" t="s">
        <v>111</v>
      </c>
      <c r="C220" s="15" t="s">
        <v>112</v>
      </c>
      <c r="D220" s="16" t="s">
        <v>233</v>
      </c>
      <c r="E220" s="17" t="s">
        <v>233</v>
      </c>
      <c r="F220" s="17" t="s">
        <v>233</v>
      </c>
      <c r="G220" s="15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234</v>
      </c>
      <c r="C221" s="9" t="s">
        <v>234</v>
      </c>
      <c r="D221" s="150" t="s">
        <v>291</v>
      </c>
      <c r="E221" s="151" t="s">
        <v>279</v>
      </c>
      <c r="F221" s="151" t="s">
        <v>286</v>
      </c>
      <c r="G221" s="15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1</v>
      </c>
    </row>
    <row r="222" spans="1:65">
      <c r="A222" s="30"/>
      <c r="B222" s="19"/>
      <c r="C222" s="9"/>
      <c r="D222" s="10" t="s">
        <v>272</v>
      </c>
      <c r="E222" s="11" t="s">
        <v>272</v>
      </c>
      <c r="F222" s="11" t="s">
        <v>273</v>
      </c>
      <c r="G222" s="15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 t="s">
        <v>278</v>
      </c>
      <c r="G223" s="15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">
        <v>23.54</v>
      </c>
      <c r="E224" s="22">
        <v>26.823699999999999</v>
      </c>
      <c r="F224" s="22">
        <v>24.52</v>
      </c>
      <c r="G224" s="15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23.33</v>
      </c>
      <c r="E225" s="11">
        <v>26.792999999999999</v>
      </c>
      <c r="F225" s="11">
        <v>25.120000000000005</v>
      </c>
      <c r="G225" s="15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32</v>
      </c>
    </row>
    <row r="226" spans="1:65">
      <c r="A226" s="30"/>
      <c r="B226" s="19">
        <v>1</v>
      </c>
      <c r="C226" s="9">
        <v>3</v>
      </c>
      <c r="D226" s="11">
        <v>22.6</v>
      </c>
      <c r="E226" s="11">
        <v>26.7532</v>
      </c>
      <c r="F226" s="11">
        <v>25</v>
      </c>
      <c r="G226" s="15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24.06</v>
      </c>
      <c r="E227" s="11">
        <v>26.579599999999999</v>
      </c>
      <c r="F227" s="11">
        <v>24.35</v>
      </c>
      <c r="G227" s="15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24.990783333333301</v>
      </c>
    </row>
    <row r="228" spans="1:65">
      <c r="A228" s="30"/>
      <c r="B228" s="19">
        <v>1</v>
      </c>
      <c r="C228" s="9">
        <v>5</v>
      </c>
      <c r="D228" s="11">
        <v>24.22</v>
      </c>
      <c r="E228" s="11">
        <v>26.918999999999997</v>
      </c>
      <c r="F228" s="11">
        <v>24.62</v>
      </c>
      <c r="G228" s="15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38</v>
      </c>
    </row>
    <row r="229" spans="1:65">
      <c r="A229" s="30"/>
      <c r="B229" s="19">
        <v>1</v>
      </c>
      <c r="C229" s="9">
        <v>6</v>
      </c>
      <c r="D229" s="11">
        <v>23.18</v>
      </c>
      <c r="E229" s="11">
        <v>26.635599999999997</v>
      </c>
      <c r="F229" s="11">
        <v>24.79</v>
      </c>
      <c r="G229" s="15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256</v>
      </c>
      <c r="C230" s="12"/>
      <c r="D230" s="23">
        <v>23.488333333333333</v>
      </c>
      <c r="E230" s="23">
        <v>26.750683333333331</v>
      </c>
      <c r="F230" s="23">
        <v>24.733333333333334</v>
      </c>
      <c r="G230" s="15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257</v>
      </c>
      <c r="C231" s="29"/>
      <c r="D231" s="11">
        <v>23.434999999999999</v>
      </c>
      <c r="E231" s="11">
        <v>26.773099999999999</v>
      </c>
      <c r="F231" s="11">
        <v>24.704999999999998</v>
      </c>
      <c r="G231" s="15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258</v>
      </c>
      <c r="C232" s="29"/>
      <c r="D232" s="24">
        <v>0.59566489460657801</v>
      </c>
      <c r="E232" s="24">
        <v>0.12487805918842035</v>
      </c>
      <c r="F232" s="24">
        <v>0.29296188603070389</v>
      </c>
      <c r="G232" s="15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2.5360032410696572E-2</v>
      </c>
      <c r="E233" s="13">
        <v>4.6682194107846601E-3</v>
      </c>
      <c r="F233" s="13">
        <v>1.1844820189920642E-2</v>
      </c>
      <c r="G233" s="15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259</v>
      </c>
      <c r="C234" s="29"/>
      <c r="D234" s="13">
        <v>-6.0120164300570877E-2</v>
      </c>
      <c r="E234" s="13">
        <v>7.0421962230076796E-2</v>
      </c>
      <c r="F234" s="13">
        <v>-1.0301797929502032E-2</v>
      </c>
      <c r="G234" s="15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260</v>
      </c>
      <c r="C235" s="47"/>
      <c r="D235" s="45">
        <v>0.67</v>
      </c>
      <c r="E235" s="45">
        <v>1.0900000000000001</v>
      </c>
      <c r="F235" s="45">
        <v>0</v>
      </c>
      <c r="G235" s="15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BM236" s="55"/>
    </row>
    <row r="237" spans="1:65" ht="15">
      <c r="B237" s="8" t="s">
        <v>645</v>
      </c>
      <c r="BM237" s="28" t="s">
        <v>329</v>
      </c>
    </row>
    <row r="238" spans="1:65" ht="15">
      <c r="A238" s="25" t="s">
        <v>42</v>
      </c>
      <c r="B238" s="18" t="s">
        <v>111</v>
      </c>
      <c r="C238" s="15" t="s">
        <v>112</v>
      </c>
      <c r="D238" s="16" t="s">
        <v>233</v>
      </c>
      <c r="E238" s="15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234</v>
      </c>
      <c r="C239" s="9" t="s">
        <v>234</v>
      </c>
      <c r="D239" s="150" t="s">
        <v>291</v>
      </c>
      <c r="E239" s="15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272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8">
        <v>1</v>
      </c>
      <c r="C242" s="14">
        <v>1</v>
      </c>
      <c r="D242" s="147" t="s">
        <v>106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48" t="s">
        <v>106</v>
      </c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9</v>
      </c>
    </row>
    <row r="244" spans="1:65">
      <c r="A244" s="30"/>
      <c r="B244" s="19">
        <v>1</v>
      </c>
      <c r="C244" s="9">
        <v>3</v>
      </c>
      <c r="D244" s="148" t="s">
        <v>106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48" t="s">
        <v>106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s">
        <v>106</v>
      </c>
    </row>
    <row r="246" spans="1:65">
      <c r="A246" s="30"/>
      <c r="B246" s="19">
        <v>1</v>
      </c>
      <c r="C246" s="9">
        <v>5</v>
      </c>
      <c r="D246" s="148" t="s">
        <v>106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39</v>
      </c>
    </row>
    <row r="247" spans="1:65">
      <c r="A247" s="30"/>
      <c r="B247" s="19">
        <v>1</v>
      </c>
      <c r="C247" s="9">
        <v>6</v>
      </c>
      <c r="D247" s="148" t="s">
        <v>106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256</v>
      </c>
      <c r="C248" s="12"/>
      <c r="D248" s="23" t="s">
        <v>675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257</v>
      </c>
      <c r="C249" s="29"/>
      <c r="D249" s="11" t="s">
        <v>675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258</v>
      </c>
      <c r="C250" s="29"/>
      <c r="D250" s="24" t="s">
        <v>675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86</v>
      </c>
      <c r="C251" s="29"/>
      <c r="D251" s="13" t="s">
        <v>675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259</v>
      </c>
      <c r="C252" s="29"/>
      <c r="D252" s="13" t="s">
        <v>675</v>
      </c>
      <c r="E252" s="15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260</v>
      </c>
      <c r="C253" s="47"/>
      <c r="D253" s="45" t="s">
        <v>270</v>
      </c>
      <c r="E253" s="15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BM254" s="55"/>
    </row>
    <row r="255" spans="1:65" ht="15">
      <c r="B255" s="8" t="s">
        <v>646</v>
      </c>
      <c r="BM255" s="28" t="s">
        <v>329</v>
      </c>
    </row>
    <row r="256" spans="1:65" ht="15">
      <c r="A256" s="25" t="s">
        <v>81</v>
      </c>
      <c r="B256" s="18" t="s">
        <v>111</v>
      </c>
      <c r="C256" s="15" t="s">
        <v>112</v>
      </c>
      <c r="D256" s="16" t="s">
        <v>233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234</v>
      </c>
      <c r="C257" s="9" t="s">
        <v>234</v>
      </c>
      <c r="D257" s="150" t="s">
        <v>291</v>
      </c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272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/>
      <c r="C259" s="9"/>
      <c r="D259" s="26"/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8">
        <v>1</v>
      </c>
      <c r="C260" s="14">
        <v>1</v>
      </c>
      <c r="D260" s="208" t="s">
        <v>96</v>
      </c>
      <c r="E260" s="209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  <c r="BI260" s="210"/>
      <c r="BJ260" s="210"/>
      <c r="BK260" s="210"/>
      <c r="BL260" s="210"/>
      <c r="BM260" s="211">
        <v>1</v>
      </c>
    </row>
    <row r="261" spans="1:65">
      <c r="A261" s="30"/>
      <c r="B261" s="19">
        <v>1</v>
      </c>
      <c r="C261" s="9">
        <v>2</v>
      </c>
      <c r="D261" s="213" t="s">
        <v>96</v>
      </c>
      <c r="E261" s="209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  <c r="BI261" s="210"/>
      <c r="BJ261" s="210"/>
      <c r="BK261" s="210"/>
      <c r="BL261" s="210"/>
      <c r="BM261" s="211">
        <v>10</v>
      </c>
    </row>
    <row r="262" spans="1:65">
      <c r="A262" s="30"/>
      <c r="B262" s="19">
        <v>1</v>
      </c>
      <c r="C262" s="9">
        <v>3</v>
      </c>
      <c r="D262" s="213" t="s">
        <v>96</v>
      </c>
      <c r="E262" s="209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  <c r="BI262" s="210"/>
      <c r="BJ262" s="210"/>
      <c r="BK262" s="210"/>
      <c r="BL262" s="210"/>
      <c r="BM262" s="211">
        <v>16</v>
      </c>
    </row>
    <row r="263" spans="1:65">
      <c r="A263" s="30"/>
      <c r="B263" s="19">
        <v>1</v>
      </c>
      <c r="C263" s="9">
        <v>4</v>
      </c>
      <c r="D263" s="213" t="s">
        <v>96</v>
      </c>
      <c r="E263" s="209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  <c r="BI263" s="210"/>
      <c r="BJ263" s="210"/>
      <c r="BK263" s="210"/>
      <c r="BL263" s="210"/>
      <c r="BM263" s="211" t="s">
        <v>96</v>
      </c>
    </row>
    <row r="264" spans="1:65">
      <c r="A264" s="30"/>
      <c r="B264" s="19">
        <v>1</v>
      </c>
      <c r="C264" s="9">
        <v>5</v>
      </c>
      <c r="D264" s="213" t="s">
        <v>96</v>
      </c>
      <c r="E264" s="209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  <c r="BI264" s="210"/>
      <c r="BJ264" s="210"/>
      <c r="BK264" s="210"/>
      <c r="BL264" s="210"/>
      <c r="BM264" s="211">
        <v>40</v>
      </c>
    </row>
    <row r="265" spans="1:65">
      <c r="A265" s="30"/>
      <c r="B265" s="19">
        <v>1</v>
      </c>
      <c r="C265" s="9">
        <v>6</v>
      </c>
      <c r="D265" s="213" t="s">
        <v>96</v>
      </c>
      <c r="E265" s="209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  <c r="BI265" s="210"/>
      <c r="BJ265" s="210"/>
      <c r="BK265" s="210"/>
      <c r="BL265" s="210"/>
      <c r="BM265" s="214"/>
    </row>
    <row r="266" spans="1:65">
      <c r="A266" s="30"/>
      <c r="B266" s="20" t="s">
        <v>256</v>
      </c>
      <c r="C266" s="12"/>
      <c r="D266" s="215" t="s">
        <v>675</v>
      </c>
      <c r="E266" s="209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  <c r="BI266" s="210"/>
      <c r="BJ266" s="210"/>
      <c r="BK266" s="210"/>
      <c r="BL266" s="210"/>
      <c r="BM266" s="214"/>
    </row>
    <row r="267" spans="1:65">
      <c r="A267" s="30"/>
      <c r="B267" s="3" t="s">
        <v>257</v>
      </c>
      <c r="C267" s="29"/>
      <c r="D267" s="212" t="s">
        <v>675</v>
      </c>
      <c r="E267" s="209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  <c r="BI267" s="210"/>
      <c r="BJ267" s="210"/>
      <c r="BK267" s="210"/>
      <c r="BL267" s="210"/>
      <c r="BM267" s="214"/>
    </row>
    <row r="268" spans="1:65">
      <c r="A268" s="30"/>
      <c r="B268" s="3" t="s">
        <v>258</v>
      </c>
      <c r="C268" s="29"/>
      <c r="D268" s="212" t="s">
        <v>675</v>
      </c>
      <c r="E268" s="209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214"/>
    </row>
    <row r="269" spans="1:65">
      <c r="A269" s="30"/>
      <c r="B269" s="3" t="s">
        <v>86</v>
      </c>
      <c r="C269" s="29"/>
      <c r="D269" s="13" t="s">
        <v>675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259</v>
      </c>
      <c r="C270" s="29"/>
      <c r="D270" s="13" t="s">
        <v>675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260</v>
      </c>
      <c r="C271" s="47"/>
      <c r="D271" s="45" t="s">
        <v>270</v>
      </c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BM272" s="55"/>
    </row>
    <row r="273" spans="1:65" ht="15">
      <c r="B273" s="8" t="s">
        <v>647</v>
      </c>
      <c r="BM273" s="28" t="s">
        <v>329</v>
      </c>
    </row>
    <row r="274" spans="1:65" ht="15">
      <c r="A274" s="25" t="s">
        <v>53</v>
      </c>
      <c r="B274" s="18" t="s">
        <v>111</v>
      </c>
      <c r="C274" s="15" t="s">
        <v>112</v>
      </c>
      <c r="D274" s="16" t="s">
        <v>233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234</v>
      </c>
      <c r="C275" s="9" t="s">
        <v>234</v>
      </c>
      <c r="D275" s="150" t="s">
        <v>291</v>
      </c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272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147" t="s">
        <v>104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48" t="s">
        <v>104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35</v>
      </c>
    </row>
    <row r="280" spans="1:65">
      <c r="A280" s="30"/>
      <c r="B280" s="19">
        <v>1</v>
      </c>
      <c r="C280" s="9">
        <v>3</v>
      </c>
      <c r="D280" s="148" t="s">
        <v>104</v>
      </c>
      <c r="E280" s="15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48" t="s">
        <v>104</v>
      </c>
      <c r="E281" s="15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 t="s">
        <v>104</v>
      </c>
    </row>
    <row r="282" spans="1:65">
      <c r="A282" s="30"/>
      <c r="B282" s="19">
        <v>1</v>
      </c>
      <c r="C282" s="9">
        <v>5</v>
      </c>
      <c r="D282" s="148" t="s">
        <v>104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41</v>
      </c>
    </row>
    <row r="283" spans="1:65">
      <c r="A283" s="30"/>
      <c r="B283" s="19">
        <v>1</v>
      </c>
      <c r="C283" s="9">
        <v>6</v>
      </c>
      <c r="D283" s="148" t="s">
        <v>104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256</v>
      </c>
      <c r="C284" s="12"/>
      <c r="D284" s="23" t="s">
        <v>675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257</v>
      </c>
      <c r="C285" s="29"/>
      <c r="D285" s="11" t="s">
        <v>675</v>
      </c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258</v>
      </c>
      <c r="C286" s="29"/>
      <c r="D286" s="24" t="s">
        <v>675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 t="s">
        <v>675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259</v>
      </c>
      <c r="C288" s="29"/>
      <c r="D288" s="13" t="s">
        <v>675</v>
      </c>
      <c r="E288" s="15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260</v>
      </c>
      <c r="C289" s="47"/>
      <c r="D289" s="45" t="s">
        <v>270</v>
      </c>
      <c r="E289" s="15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BM290" s="55"/>
    </row>
    <row r="291" spans="1:65" ht="15">
      <c r="B291" s="8" t="s">
        <v>648</v>
      </c>
      <c r="BM291" s="28" t="s">
        <v>329</v>
      </c>
    </row>
    <row r="292" spans="1:65" ht="15">
      <c r="A292" s="25" t="s">
        <v>14</v>
      </c>
      <c r="B292" s="18" t="s">
        <v>111</v>
      </c>
      <c r="C292" s="15" t="s">
        <v>112</v>
      </c>
      <c r="D292" s="16" t="s">
        <v>233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234</v>
      </c>
      <c r="C293" s="9" t="s">
        <v>234</v>
      </c>
      <c r="D293" s="150" t="s">
        <v>291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272</v>
      </c>
      <c r="E294" s="15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/>
      <c r="C295" s="9"/>
      <c r="D295" s="26"/>
      <c r="E295" s="15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8">
        <v>1</v>
      </c>
      <c r="C296" s="14">
        <v>1</v>
      </c>
      <c r="D296" s="208" t="s">
        <v>96</v>
      </c>
      <c r="E296" s="209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  <c r="BI296" s="210"/>
      <c r="BJ296" s="210"/>
      <c r="BK296" s="210"/>
      <c r="BL296" s="210"/>
      <c r="BM296" s="211">
        <v>1</v>
      </c>
    </row>
    <row r="297" spans="1:65">
      <c r="A297" s="30"/>
      <c r="B297" s="19">
        <v>1</v>
      </c>
      <c r="C297" s="9">
        <v>2</v>
      </c>
      <c r="D297" s="213" t="s">
        <v>96</v>
      </c>
      <c r="E297" s="209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  <c r="BI297" s="210"/>
      <c r="BJ297" s="210"/>
      <c r="BK297" s="210"/>
      <c r="BL297" s="210"/>
      <c r="BM297" s="211">
        <v>2</v>
      </c>
    </row>
    <row r="298" spans="1:65">
      <c r="A298" s="30"/>
      <c r="B298" s="19">
        <v>1</v>
      </c>
      <c r="C298" s="9">
        <v>3</v>
      </c>
      <c r="D298" s="213" t="s">
        <v>96</v>
      </c>
      <c r="E298" s="209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  <c r="BI298" s="210"/>
      <c r="BJ298" s="210"/>
      <c r="BK298" s="210"/>
      <c r="BL298" s="210"/>
      <c r="BM298" s="211">
        <v>16</v>
      </c>
    </row>
    <row r="299" spans="1:65">
      <c r="A299" s="30"/>
      <c r="B299" s="19">
        <v>1</v>
      </c>
      <c r="C299" s="9">
        <v>4</v>
      </c>
      <c r="D299" s="213" t="s">
        <v>96</v>
      </c>
      <c r="E299" s="209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  <c r="BI299" s="210"/>
      <c r="BJ299" s="210"/>
      <c r="BK299" s="210"/>
      <c r="BL299" s="210"/>
      <c r="BM299" s="211" t="s">
        <v>96</v>
      </c>
    </row>
    <row r="300" spans="1:65">
      <c r="A300" s="30"/>
      <c r="B300" s="19">
        <v>1</v>
      </c>
      <c r="C300" s="9">
        <v>5</v>
      </c>
      <c r="D300" s="213" t="s">
        <v>96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1">
        <v>29</v>
      </c>
    </row>
    <row r="301" spans="1:65">
      <c r="A301" s="30"/>
      <c r="B301" s="19">
        <v>1</v>
      </c>
      <c r="C301" s="9">
        <v>6</v>
      </c>
      <c r="D301" s="213" t="s">
        <v>96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4"/>
    </row>
    <row r="302" spans="1:65">
      <c r="A302" s="30"/>
      <c r="B302" s="20" t="s">
        <v>256</v>
      </c>
      <c r="C302" s="12"/>
      <c r="D302" s="215" t="s">
        <v>675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4"/>
    </row>
    <row r="303" spans="1:65">
      <c r="A303" s="30"/>
      <c r="B303" s="3" t="s">
        <v>257</v>
      </c>
      <c r="C303" s="29"/>
      <c r="D303" s="212" t="s">
        <v>675</v>
      </c>
      <c r="E303" s="209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4"/>
    </row>
    <row r="304" spans="1:65">
      <c r="A304" s="30"/>
      <c r="B304" s="3" t="s">
        <v>258</v>
      </c>
      <c r="C304" s="29"/>
      <c r="D304" s="212" t="s">
        <v>675</v>
      </c>
      <c r="E304" s="209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4"/>
    </row>
    <row r="305" spans="1:65">
      <c r="A305" s="30"/>
      <c r="B305" s="3" t="s">
        <v>86</v>
      </c>
      <c r="C305" s="29"/>
      <c r="D305" s="13" t="s">
        <v>675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259</v>
      </c>
      <c r="C306" s="29"/>
      <c r="D306" s="13" t="s">
        <v>675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260</v>
      </c>
      <c r="C307" s="47"/>
      <c r="D307" s="45" t="s">
        <v>270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649</v>
      </c>
      <c r="BM309" s="28" t="s">
        <v>329</v>
      </c>
    </row>
    <row r="310" spans="1:65" ht="15">
      <c r="A310" s="25" t="s">
        <v>54</v>
      </c>
      <c r="B310" s="18" t="s">
        <v>111</v>
      </c>
      <c r="C310" s="15" t="s">
        <v>112</v>
      </c>
      <c r="D310" s="16" t="s">
        <v>233</v>
      </c>
      <c r="E310" s="17" t="s">
        <v>233</v>
      </c>
      <c r="F310" s="15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50" t="s">
        <v>291</v>
      </c>
      <c r="E311" s="151" t="s">
        <v>279</v>
      </c>
      <c r="F311" s="15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272</v>
      </c>
      <c r="E312" s="11" t="s">
        <v>272</v>
      </c>
      <c r="F312" s="15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26"/>
      <c r="F313" s="15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8">
        <v>0.19</v>
      </c>
      <c r="E314" s="228">
        <v>0.19634000000000001</v>
      </c>
      <c r="F314" s="205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30">
        <v>1</v>
      </c>
    </row>
    <row r="315" spans="1:65">
      <c r="A315" s="30"/>
      <c r="B315" s="19">
        <v>1</v>
      </c>
      <c r="C315" s="9">
        <v>2</v>
      </c>
      <c r="D315" s="24">
        <v>0.19</v>
      </c>
      <c r="E315" s="24">
        <v>0.19519</v>
      </c>
      <c r="F315" s="205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30">
        <v>24</v>
      </c>
    </row>
    <row r="316" spans="1:65">
      <c r="A316" s="30"/>
      <c r="B316" s="19">
        <v>1</v>
      </c>
      <c r="C316" s="9">
        <v>3</v>
      </c>
      <c r="D316" s="24">
        <v>0.18</v>
      </c>
      <c r="E316" s="24">
        <v>0.19342000000000001</v>
      </c>
      <c r="F316" s="205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30">
        <v>16</v>
      </c>
    </row>
    <row r="317" spans="1:65">
      <c r="A317" s="30"/>
      <c r="B317" s="19">
        <v>1</v>
      </c>
      <c r="C317" s="9">
        <v>4</v>
      </c>
      <c r="D317" s="24">
        <v>0.2</v>
      </c>
      <c r="E317" s="24">
        <v>0.18588000000000002</v>
      </c>
      <c r="F317" s="205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30">
        <v>0.18947083333333301</v>
      </c>
    </row>
    <row r="318" spans="1:65">
      <c r="A318" s="30"/>
      <c r="B318" s="19">
        <v>1</v>
      </c>
      <c r="C318" s="9">
        <v>5</v>
      </c>
      <c r="D318" s="24">
        <v>0.18</v>
      </c>
      <c r="E318" s="24">
        <v>0.18993000000000002</v>
      </c>
      <c r="F318" s="205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30">
        <v>30</v>
      </c>
    </row>
    <row r="319" spans="1:65">
      <c r="A319" s="30"/>
      <c r="B319" s="19">
        <v>1</v>
      </c>
      <c r="C319" s="9">
        <v>6</v>
      </c>
      <c r="D319" s="24">
        <v>0.18</v>
      </c>
      <c r="E319" s="24">
        <v>0.19289000000000001</v>
      </c>
      <c r="F319" s="205"/>
      <c r="G319" s="206"/>
      <c r="H319" s="206"/>
      <c r="I319" s="206"/>
      <c r="J319" s="206"/>
      <c r="K319" s="206"/>
      <c r="L319" s="206"/>
      <c r="M319" s="206"/>
      <c r="N319" s="206"/>
      <c r="O319" s="206"/>
      <c r="P319" s="206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6"/>
      <c r="AD319" s="206"/>
      <c r="AE319" s="206"/>
      <c r="AF319" s="206"/>
      <c r="AG319" s="206"/>
      <c r="AH319" s="206"/>
      <c r="AI319" s="206"/>
      <c r="AJ319" s="206"/>
      <c r="AK319" s="206"/>
      <c r="AL319" s="206"/>
      <c r="AM319" s="206"/>
      <c r="AN319" s="206"/>
      <c r="AO319" s="206"/>
      <c r="AP319" s="206"/>
      <c r="AQ319" s="206"/>
      <c r="AR319" s="206"/>
      <c r="AS319" s="206"/>
      <c r="AT319" s="206"/>
      <c r="AU319" s="206"/>
      <c r="AV319" s="206"/>
      <c r="AW319" s="206"/>
      <c r="AX319" s="206"/>
      <c r="AY319" s="206"/>
      <c r="AZ319" s="206"/>
      <c r="BA319" s="206"/>
      <c r="BB319" s="206"/>
      <c r="BC319" s="206"/>
      <c r="BD319" s="206"/>
      <c r="BE319" s="206"/>
      <c r="BF319" s="206"/>
      <c r="BG319" s="206"/>
      <c r="BH319" s="206"/>
      <c r="BI319" s="206"/>
      <c r="BJ319" s="206"/>
      <c r="BK319" s="206"/>
      <c r="BL319" s="206"/>
      <c r="BM319" s="56"/>
    </row>
    <row r="320" spans="1:65">
      <c r="A320" s="30"/>
      <c r="B320" s="20" t="s">
        <v>256</v>
      </c>
      <c r="C320" s="12"/>
      <c r="D320" s="232">
        <v>0.18666666666666665</v>
      </c>
      <c r="E320" s="232">
        <v>0.19227500000000006</v>
      </c>
      <c r="F320" s="205"/>
      <c r="G320" s="206"/>
      <c r="H320" s="206"/>
      <c r="I320" s="206"/>
      <c r="J320" s="206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/>
      <c r="AH320" s="206"/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  <c r="BI320" s="206"/>
      <c r="BJ320" s="206"/>
      <c r="BK320" s="206"/>
      <c r="BL320" s="206"/>
      <c r="BM320" s="56"/>
    </row>
    <row r="321" spans="1:65">
      <c r="A321" s="30"/>
      <c r="B321" s="3" t="s">
        <v>257</v>
      </c>
      <c r="C321" s="29"/>
      <c r="D321" s="24">
        <v>0.185</v>
      </c>
      <c r="E321" s="24">
        <v>0.19315500000000002</v>
      </c>
      <c r="F321" s="205"/>
      <c r="G321" s="206"/>
      <c r="H321" s="206"/>
      <c r="I321" s="206"/>
      <c r="J321" s="206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/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  <c r="BI321" s="206"/>
      <c r="BJ321" s="206"/>
      <c r="BK321" s="206"/>
      <c r="BL321" s="206"/>
      <c r="BM321" s="56"/>
    </row>
    <row r="322" spans="1:65">
      <c r="A322" s="30"/>
      <c r="B322" s="3" t="s">
        <v>258</v>
      </c>
      <c r="C322" s="29"/>
      <c r="D322" s="24">
        <v>8.1649658092772665E-3</v>
      </c>
      <c r="E322" s="24">
        <v>3.8237612373159457E-3</v>
      </c>
      <c r="F322" s="205"/>
      <c r="G322" s="206"/>
      <c r="H322" s="206"/>
      <c r="I322" s="206"/>
      <c r="J322" s="206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/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  <c r="BI322" s="206"/>
      <c r="BJ322" s="206"/>
      <c r="BK322" s="206"/>
      <c r="BL322" s="206"/>
      <c r="BM322" s="56"/>
    </row>
    <row r="323" spans="1:65">
      <c r="A323" s="30"/>
      <c r="B323" s="3" t="s">
        <v>86</v>
      </c>
      <c r="C323" s="29"/>
      <c r="D323" s="13">
        <v>4.374088826398536E-2</v>
      </c>
      <c r="E323" s="13">
        <v>1.9886939213709244E-2</v>
      </c>
      <c r="F323" s="15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259</v>
      </c>
      <c r="C324" s="29"/>
      <c r="D324" s="13">
        <v>-1.4799991203569784E-2</v>
      </c>
      <c r="E324" s="13">
        <v>1.4799991203573448E-2</v>
      </c>
      <c r="F324" s="15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260</v>
      </c>
      <c r="C325" s="47"/>
      <c r="D325" s="45">
        <v>0.67</v>
      </c>
      <c r="E325" s="45">
        <v>0.67</v>
      </c>
      <c r="F325" s="15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BM326" s="55"/>
    </row>
    <row r="327" spans="1:65" ht="15">
      <c r="B327" s="8" t="s">
        <v>650</v>
      </c>
      <c r="BM327" s="28" t="s">
        <v>329</v>
      </c>
    </row>
    <row r="328" spans="1:65" ht="15">
      <c r="A328" s="25" t="s">
        <v>17</v>
      </c>
      <c r="B328" s="18" t="s">
        <v>111</v>
      </c>
      <c r="C328" s="15" t="s">
        <v>112</v>
      </c>
      <c r="D328" s="16" t="s">
        <v>233</v>
      </c>
      <c r="E328" s="17" t="s">
        <v>233</v>
      </c>
      <c r="F328" s="15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234</v>
      </c>
      <c r="C329" s="9" t="s">
        <v>234</v>
      </c>
      <c r="D329" s="150" t="s">
        <v>291</v>
      </c>
      <c r="E329" s="151" t="s">
        <v>279</v>
      </c>
      <c r="F329" s="15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272</v>
      </c>
      <c r="E330" s="11" t="s">
        <v>272</v>
      </c>
      <c r="F330" s="15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/>
      <c r="E331" s="26"/>
      <c r="F331" s="15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">
        <v>10</v>
      </c>
      <c r="E332" s="22">
        <v>8.9220000000000006</v>
      </c>
      <c r="F332" s="15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9</v>
      </c>
      <c r="E333" s="11">
        <v>8.6030000000000015</v>
      </c>
      <c r="F333" s="15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25</v>
      </c>
    </row>
    <row r="334" spans="1:65">
      <c r="A334" s="30"/>
      <c r="B334" s="19">
        <v>1</v>
      </c>
      <c r="C334" s="9">
        <v>3</v>
      </c>
      <c r="D334" s="11">
        <v>9</v>
      </c>
      <c r="E334" s="11">
        <v>8.7569999999999997</v>
      </c>
      <c r="F334" s="15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10</v>
      </c>
      <c r="E335" s="11">
        <v>9.0210000000000008</v>
      </c>
      <c r="F335" s="15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9.2448333333333306</v>
      </c>
    </row>
    <row r="336" spans="1:65">
      <c r="A336" s="30"/>
      <c r="B336" s="19">
        <v>1</v>
      </c>
      <c r="C336" s="9">
        <v>5</v>
      </c>
      <c r="D336" s="11">
        <v>10</v>
      </c>
      <c r="E336" s="11">
        <v>8.636000000000001</v>
      </c>
      <c r="F336" s="15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31</v>
      </c>
    </row>
    <row r="337" spans="1:65">
      <c r="A337" s="30"/>
      <c r="B337" s="19">
        <v>1</v>
      </c>
      <c r="C337" s="9">
        <v>6</v>
      </c>
      <c r="D337" s="11">
        <v>10</v>
      </c>
      <c r="E337" s="11">
        <v>8.9990000000000006</v>
      </c>
      <c r="F337" s="15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256</v>
      </c>
      <c r="C338" s="12"/>
      <c r="D338" s="23">
        <v>9.6666666666666661</v>
      </c>
      <c r="E338" s="23">
        <v>8.8230000000000022</v>
      </c>
      <c r="F338" s="15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257</v>
      </c>
      <c r="C339" s="29"/>
      <c r="D339" s="11">
        <v>10</v>
      </c>
      <c r="E339" s="11">
        <v>8.839500000000001</v>
      </c>
      <c r="F339" s="15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258</v>
      </c>
      <c r="C340" s="29"/>
      <c r="D340" s="24">
        <v>0.51639777949432231</v>
      </c>
      <c r="E340" s="24">
        <v>0.18314256741675303</v>
      </c>
      <c r="F340" s="15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86</v>
      </c>
      <c r="C341" s="29"/>
      <c r="D341" s="13">
        <v>5.3420459947688514E-2</v>
      </c>
      <c r="E341" s="13">
        <v>2.0757403084750423E-2</v>
      </c>
      <c r="F341" s="15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259</v>
      </c>
      <c r="C342" s="29"/>
      <c r="D342" s="13">
        <v>4.5629090122411009E-2</v>
      </c>
      <c r="E342" s="13">
        <v>-4.5629090122410232E-2</v>
      </c>
      <c r="F342" s="15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260</v>
      </c>
      <c r="C343" s="47"/>
      <c r="D343" s="45">
        <v>0.67</v>
      </c>
      <c r="E343" s="45">
        <v>0.67</v>
      </c>
      <c r="F343" s="15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BM344" s="55"/>
    </row>
    <row r="345" spans="1:65" ht="15">
      <c r="B345" s="8" t="s">
        <v>651</v>
      </c>
      <c r="BM345" s="28" t="s">
        <v>329</v>
      </c>
    </row>
    <row r="346" spans="1:65" ht="15">
      <c r="A346" s="25" t="s">
        <v>20</v>
      </c>
      <c r="B346" s="18" t="s">
        <v>111</v>
      </c>
      <c r="C346" s="15" t="s">
        <v>112</v>
      </c>
      <c r="D346" s="16" t="s">
        <v>233</v>
      </c>
      <c r="E346" s="17" t="s">
        <v>233</v>
      </c>
      <c r="F346" s="15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234</v>
      </c>
      <c r="C347" s="9" t="s">
        <v>234</v>
      </c>
      <c r="D347" s="150" t="s">
        <v>291</v>
      </c>
      <c r="E347" s="151" t="s">
        <v>279</v>
      </c>
      <c r="F347" s="15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272</v>
      </c>
      <c r="E348" s="11" t="s">
        <v>272</v>
      </c>
      <c r="F348" s="15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/>
      <c r="C349" s="9"/>
      <c r="D349" s="26"/>
      <c r="E349" s="26"/>
      <c r="F349" s="15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8">
        <v>1</v>
      </c>
      <c r="C350" s="14">
        <v>1</v>
      </c>
      <c r="D350" s="207">
        <v>34</v>
      </c>
      <c r="E350" s="207">
        <v>7.43</v>
      </c>
      <c r="F350" s="209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  <c r="BI350" s="210"/>
      <c r="BJ350" s="210"/>
      <c r="BK350" s="210"/>
      <c r="BL350" s="210"/>
      <c r="BM350" s="211">
        <v>1</v>
      </c>
    </row>
    <row r="351" spans="1:65">
      <c r="A351" s="30"/>
      <c r="B351" s="19">
        <v>1</v>
      </c>
      <c r="C351" s="9">
        <v>2</v>
      </c>
      <c r="D351" s="212">
        <v>33</v>
      </c>
      <c r="E351" s="212">
        <v>7.25</v>
      </c>
      <c r="F351" s="209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  <c r="BI351" s="210"/>
      <c r="BJ351" s="210"/>
      <c r="BK351" s="210"/>
      <c r="BL351" s="210"/>
      <c r="BM351" s="211">
        <v>26</v>
      </c>
    </row>
    <row r="352" spans="1:65">
      <c r="A352" s="30"/>
      <c r="B352" s="19">
        <v>1</v>
      </c>
      <c r="C352" s="9">
        <v>3</v>
      </c>
      <c r="D352" s="212">
        <v>32</v>
      </c>
      <c r="E352" s="212">
        <v>6.9700000000000006</v>
      </c>
      <c r="F352" s="209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  <c r="BI352" s="210"/>
      <c r="BJ352" s="210"/>
      <c r="BK352" s="210"/>
      <c r="BL352" s="210"/>
      <c r="BM352" s="211">
        <v>16</v>
      </c>
    </row>
    <row r="353" spans="1:65">
      <c r="A353" s="30"/>
      <c r="B353" s="19">
        <v>1</v>
      </c>
      <c r="C353" s="9">
        <v>4</v>
      </c>
      <c r="D353" s="212">
        <v>34</v>
      </c>
      <c r="E353" s="212">
        <v>6.77</v>
      </c>
      <c r="F353" s="209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  <c r="BI353" s="210"/>
      <c r="BJ353" s="210"/>
      <c r="BK353" s="210"/>
      <c r="BL353" s="210"/>
      <c r="BM353" s="211">
        <v>20.145</v>
      </c>
    </row>
    <row r="354" spans="1:65">
      <c r="A354" s="30"/>
      <c r="B354" s="19">
        <v>1</v>
      </c>
      <c r="C354" s="9">
        <v>5</v>
      </c>
      <c r="D354" s="212">
        <v>34</v>
      </c>
      <c r="E354" s="212">
        <v>7.27</v>
      </c>
      <c r="F354" s="209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  <c r="BI354" s="210"/>
      <c r="BJ354" s="210"/>
      <c r="BK354" s="210"/>
      <c r="BL354" s="210"/>
      <c r="BM354" s="211">
        <v>32</v>
      </c>
    </row>
    <row r="355" spans="1:65">
      <c r="A355" s="30"/>
      <c r="B355" s="19">
        <v>1</v>
      </c>
      <c r="C355" s="9">
        <v>6</v>
      </c>
      <c r="D355" s="212">
        <v>32</v>
      </c>
      <c r="E355" s="212">
        <v>7.0500000000000007</v>
      </c>
      <c r="F355" s="209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  <c r="BI355" s="210"/>
      <c r="BJ355" s="210"/>
      <c r="BK355" s="210"/>
      <c r="BL355" s="210"/>
      <c r="BM355" s="214"/>
    </row>
    <row r="356" spans="1:65">
      <c r="A356" s="30"/>
      <c r="B356" s="20" t="s">
        <v>256</v>
      </c>
      <c r="C356" s="12"/>
      <c r="D356" s="215">
        <v>33.166666666666664</v>
      </c>
      <c r="E356" s="215">
        <v>7.1233333333333322</v>
      </c>
      <c r="F356" s="209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4"/>
    </row>
    <row r="357" spans="1:65">
      <c r="A357" s="30"/>
      <c r="B357" s="3" t="s">
        <v>257</v>
      </c>
      <c r="C357" s="29"/>
      <c r="D357" s="212">
        <v>33.5</v>
      </c>
      <c r="E357" s="212">
        <v>7.15</v>
      </c>
      <c r="F357" s="209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4"/>
    </row>
    <row r="358" spans="1:65">
      <c r="A358" s="30"/>
      <c r="B358" s="3" t="s">
        <v>258</v>
      </c>
      <c r="C358" s="29"/>
      <c r="D358" s="212">
        <v>0.98319208025017502</v>
      </c>
      <c r="E358" s="212">
        <v>0.23888630489558543</v>
      </c>
      <c r="F358" s="209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4"/>
    </row>
    <row r="359" spans="1:65">
      <c r="A359" s="30"/>
      <c r="B359" s="3" t="s">
        <v>86</v>
      </c>
      <c r="C359" s="29"/>
      <c r="D359" s="13">
        <v>2.9643982319100756E-2</v>
      </c>
      <c r="E359" s="13">
        <v>3.3535747060681159E-2</v>
      </c>
      <c r="F359" s="15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259</v>
      </c>
      <c r="C360" s="29"/>
      <c r="D360" s="13">
        <v>0.64639695540663511</v>
      </c>
      <c r="E360" s="13">
        <v>-0.64639695540663533</v>
      </c>
      <c r="F360" s="15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260</v>
      </c>
      <c r="C361" s="47"/>
      <c r="D361" s="45">
        <v>0.67</v>
      </c>
      <c r="E361" s="45">
        <v>0.67</v>
      </c>
      <c r="F361" s="15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BM362" s="55"/>
    </row>
    <row r="363" spans="1:65" ht="15">
      <c r="B363" s="8" t="s">
        <v>652</v>
      </c>
      <c r="BM363" s="28" t="s">
        <v>329</v>
      </c>
    </row>
    <row r="364" spans="1:65" ht="15">
      <c r="A364" s="25" t="s">
        <v>55</v>
      </c>
      <c r="B364" s="18" t="s">
        <v>111</v>
      </c>
      <c r="C364" s="15" t="s">
        <v>112</v>
      </c>
      <c r="D364" s="16" t="s">
        <v>233</v>
      </c>
      <c r="E364" s="17" t="s">
        <v>233</v>
      </c>
      <c r="F364" s="15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234</v>
      </c>
      <c r="C365" s="9" t="s">
        <v>234</v>
      </c>
      <c r="D365" s="150" t="s">
        <v>291</v>
      </c>
      <c r="E365" s="151" t="s">
        <v>279</v>
      </c>
      <c r="F365" s="15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1</v>
      </c>
    </row>
    <row r="366" spans="1:65">
      <c r="A366" s="30"/>
      <c r="B366" s="19"/>
      <c r="C366" s="9"/>
      <c r="D366" s="10" t="s">
        <v>272</v>
      </c>
      <c r="E366" s="11" t="s">
        <v>272</v>
      </c>
      <c r="F366" s="15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9"/>
      <c r="C367" s="9"/>
      <c r="D367" s="26"/>
      <c r="E367" s="26"/>
      <c r="F367" s="15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8">
        <v>0.38</v>
      </c>
      <c r="E368" s="228">
        <v>0.43626000000000004</v>
      </c>
      <c r="F368" s="205"/>
      <c r="G368" s="206"/>
      <c r="H368" s="206"/>
      <c r="I368" s="206"/>
      <c r="J368" s="206"/>
      <c r="K368" s="206"/>
      <c r="L368" s="206"/>
      <c r="M368" s="206"/>
      <c r="N368" s="206"/>
      <c r="O368" s="206"/>
      <c r="P368" s="206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6"/>
      <c r="AD368" s="206"/>
      <c r="AE368" s="206"/>
      <c r="AF368" s="206"/>
      <c r="AG368" s="206"/>
      <c r="AH368" s="206"/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  <c r="BB368" s="206"/>
      <c r="BC368" s="206"/>
      <c r="BD368" s="206"/>
      <c r="BE368" s="206"/>
      <c r="BF368" s="206"/>
      <c r="BG368" s="206"/>
      <c r="BH368" s="206"/>
      <c r="BI368" s="206"/>
      <c r="BJ368" s="206"/>
      <c r="BK368" s="206"/>
      <c r="BL368" s="206"/>
      <c r="BM368" s="230">
        <v>1</v>
      </c>
    </row>
    <row r="369" spans="1:65">
      <c r="A369" s="30"/>
      <c r="B369" s="19">
        <v>1</v>
      </c>
      <c r="C369" s="9">
        <v>2</v>
      </c>
      <c r="D369" s="24">
        <v>0.37</v>
      </c>
      <c r="E369" s="24">
        <v>0.43263999999999991</v>
      </c>
      <c r="F369" s="205"/>
      <c r="G369" s="206"/>
      <c r="H369" s="206"/>
      <c r="I369" s="206"/>
      <c r="J369" s="206"/>
      <c r="K369" s="206"/>
      <c r="L369" s="206"/>
      <c r="M369" s="206"/>
      <c r="N369" s="206"/>
      <c r="O369" s="206"/>
      <c r="P369" s="206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6"/>
      <c r="AD369" s="206"/>
      <c r="AE369" s="206"/>
      <c r="AF369" s="206"/>
      <c r="AG369" s="206"/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  <c r="BB369" s="206"/>
      <c r="BC369" s="206"/>
      <c r="BD369" s="206"/>
      <c r="BE369" s="206"/>
      <c r="BF369" s="206"/>
      <c r="BG369" s="206"/>
      <c r="BH369" s="206"/>
      <c r="BI369" s="206"/>
      <c r="BJ369" s="206"/>
      <c r="BK369" s="206"/>
      <c r="BL369" s="206"/>
      <c r="BM369" s="230">
        <v>27</v>
      </c>
    </row>
    <row r="370" spans="1:65">
      <c r="A370" s="30"/>
      <c r="B370" s="19">
        <v>1</v>
      </c>
      <c r="C370" s="9">
        <v>3</v>
      </c>
      <c r="D370" s="24">
        <v>0.36</v>
      </c>
      <c r="E370" s="24">
        <v>0.43437999999999999</v>
      </c>
      <c r="F370" s="205"/>
      <c r="G370" s="206"/>
      <c r="H370" s="206"/>
      <c r="I370" s="206"/>
      <c r="J370" s="206"/>
      <c r="K370" s="206"/>
      <c r="L370" s="206"/>
      <c r="M370" s="206"/>
      <c r="N370" s="206"/>
      <c r="O370" s="206"/>
      <c r="P370" s="206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  <c r="BI370" s="206"/>
      <c r="BJ370" s="206"/>
      <c r="BK370" s="206"/>
      <c r="BL370" s="206"/>
      <c r="BM370" s="230">
        <v>16</v>
      </c>
    </row>
    <row r="371" spans="1:65">
      <c r="A371" s="30"/>
      <c r="B371" s="19">
        <v>1</v>
      </c>
      <c r="C371" s="9">
        <v>4</v>
      </c>
      <c r="D371" s="24">
        <v>0.39</v>
      </c>
      <c r="E371" s="24">
        <v>0.43116000000000004</v>
      </c>
      <c r="F371" s="205"/>
      <c r="G371" s="206"/>
      <c r="H371" s="206"/>
      <c r="I371" s="206"/>
      <c r="J371" s="206"/>
      <c r="K371" s="206"/>
      <c r="L371" s="206"/>
      <c r="M371" s="206"/>
      <c r="N371" s="206"/>
      <c r="O371" s="206"/>
      <c r="P371" s="206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30">
        <v>0.40491666666666698</v>
      </c>
    </row>
    <row r="372" spans="1:65">
      <c r="A372" s="30"/>
      <c r="B372" s="19">
        <v>1</v>
      </c>
      <c r="C372" s="9">
        <v>5</v>
      </c>
      <c r="D372" s="24">
        <v>0.39</v>
      </c>
      <c r="E372" s="24">
        <v>0.43257000000000001</v>
      </c>
      <c r="F372" s="205"/>
      <c r="G372" s="206"/>
      <c r="H372" s="206"/>
      <c r="I372" s="206"/>
      <c r="J372" s="206"/>
      <c r="K372" s="206"/>
      <c r="L372" s="206"/>
      <c r="M372" s="206"/>
      <c r="N372" s="206"/>
      <c r="O372" s="206"/>
      <c r="P372" s="206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30">
        <v>33</v>
      </c>
    </row>
    <row r="373" spans="1:65">
      <c r="A373" s="30"/>
      <c r="B373" s="19">
        <v>1</v>
      </c>
      <c r="C373" s="9">
        <v>6</v>
      </c>
      <c r="D373" s="24">
        <v>0.37</v>
      </c>
      <c r="E373" s="24">
        <v>0.43198999999999999</v>
      </c>
      <c r="F373" s="205"/>
      <c r="G373" s="206"/>
      <c r="H373" s="206"/>
      <c r="I373" s="206"/>
      <c r="J373" s="206"/>
      <c r="K373" s="206"/>
      <c r="L373" s="206"/>
      <c r="M373" s="206"/>
      <c r="N373" s="206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56"/>
    </row>
    <row r="374" spans="1:65">
      <c r="A374" s="30"/>
      <c r="B374" s="20" t="s">
        <v>256</v>
      </c>
      <c r="C374" s="12"/>
      <c r="D374" s="232">
        <v>0.37666666666666671</v>
      </c>
      <c r="E374" s="232">
        <v>0.43316666666666664</v>
      </c>
      <c r="F374" s="205"/>
      <c r="G374" s="206"/>
      <c r="H374" s="206"/>
      <c r="I374" s="206"/>
      <c r="J374" s="206"/>
      <c r="K374" s="206"/>
      <c r="L374" s="206"/>
      <c r="M374" s="206"/>
      <c r="N374" s="206"/>
      <c r="O374" s="206"/>
      <c r="P374" s="206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56"/>
    </row>
    <row r="375" spans="1:65">
      <c r="A375" s="30"/>
      <c r="B375" s="3" t="s">
        <v>257</v>
      </c>
      <c r="C375" s="29"/>
      <c r="D375" s="24">
        <v>0.375</v>
      </c>
      <c r="E375" s="24">
        <v>0.43260499999999996</v>
      </c>
      <c r="F375" s="205"/>
      <c r="G375" s="206"/>
      <c r="H375" s="206"/>
      <c r="I375" s="206"/>
      <c r="J375" s="206"/>
      <c r="K375" s="206"/>
      <c r="L375" s="206"/>
      <c r="M375" s="206"/>
      <c r="N375" s="206"/>
      <c r="O375" s="206"/>
      <c r="P375" s="206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56"/>
    </row>
    <row r="376" spans="1:65">
      <c r="A376" s="30"/>
      <c r="B376" s="3" t="s">
        <v>258</v>
      </c>
      <c r="C376" s="29"/>
      <c r="D376" s="24">
        <v>1.2110601416389978E-2</v>
      </c>
      <c r="E376" s="24">
        <v>1.8485417676283905E-3</v>
      </c>
      <c r="F376" s="205"/>
      <c r="G376" s="206"/>
      <c r="H376" s="206"/>
      <c r="I376" s="206"/>
      <c r="J376" s="206"/>
      <c r="K376" s="206"/>
      <c r="L376" s="206"/>
      <c r="M376" s="206"/>
      <c r="N376" s="206"/>
      <c r="O376" s="206"/>
      <c r="P376" s="206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30"/>
      <c r="B377" s="3" t="s">
        <v>86</v>
      </c>
      <c r="C377" s="29"/>
      <c r="D377" s="13">
        <v>3.2152039158557459E-2</v>
      </c>
      <c r="E377" s="13">
        <v>4.2675069664372236E-3</v>
      </c>
      <c r="F377" s="15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259</v>
      </c>
      <c r="C378" s="29"/>
      <c r="D378" s="13">
        <v>-6.9767441860465795E-2</v>
      </c>
      <c r="E378" s="13">
        <v>6.976744186046413E-2</v>
      </c>
      <c r="F378" s="15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260</v>
      </c>
      <c r="C379" s="47"/>
      <c r="D379" s="45">
        <v>0.67</v>
      </c>
      <c r="E379" s="45">
        <v>0.67</v>
      </c>
      <c r="F379" s="15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BM380" s="55"/>
    </row>
    <row r="381" spans="1:65" ht="15">
      <c r="B381" s="8" t="s">
        <v>538</v>
      </c>
      <c r="BM381" s="28" t="s">
        <v>329</v>
      </c>
    </row>
    <row r="382" spans="1:65" ht="15">
      <c r="A382" s="25" t="s">
        <v>56</v>
      </c>
      <c r="B382" s="18" t="s">
        <v>111</v>
      </c>
      <c r="C382" s="15" t="s">
        <v>112</v>
      </c>
      <c r="D382" s="16" t="s">
        <v>233</v>
      </c>
      <c r="E382" s="17" t="s">
        <v>233</v>
      </c>
      <c r="F382" s="15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234</v>
      </c>
      <c r="C383" s="9" t="s">
        <v>234</v>
      </c>
      <c r="D383" s="150" t="s">
        <v>291</v>
      </c>
      <c r="E383" s="151" t="s">
        <v>279</v>
      </c>
      <c r="F383" s="15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1</v>
      </c>
    </row>
    <row r="384" spans="1:65">
      <c r="A384" s="30"/>
      <c r="B384" s="19"/>
      <c r="C384" s="9"/>
      <c r="D384" s="10" t="s">
        <v>272</v>
      </c>
      <c r="E384" s="11" t="s">
        <v>272</v>
      </c>
      <c r="F384" s="15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3</v>
      </c>
    </row>
    <row r="385" spans="1:65">
      <c r="A385" s="30"/>
      <c r="B385" s="19"/>
      <c r="C385" s="9"/>
      <c r="D385" s="26"/>
      <c r="E385" s="26"/>
      <c r="F385" s="15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8">
        <v>1</v>
      </c>
      <c r="C386" s="14">
        <v>1</v>
      </c>
      <c r="D386" s="228">
        <v>1.2199999999999999E-2</v>
      </c>
      <c r="E386" s="228">
        <v>1.4218E-2</v>
      </c>
      <c r="F386" s="205"/>
      <c r="G386" s="206"/>
      <c r="H386" s="206"/>
      <c r="I386" s="206"/>
      <c r="J386" s="206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/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  <c r="BI386" s="206"/>
      <c r="BJ386" s="206"/>
      <c r="BK386" s="206"/>
      <c r="BL386" s="206"/>
      <c r="BM386" s="230">
        <v>1</v>
      </c>
    </row>
    <row r="387" spans="1:65">
      <c r="A387" s="30"/>
      <c r="B387" s="19">
        <v>1</v>
      </c>
      <c r="C387" s="9">
        <v>2</v>
      </c>
      <c r="D387" s="24">
        <v>1.1900000000000001E-2</v>
      </c>
      <c r="E387" s="24">
        <v>1.4178E-2</v>
      </c>
      <c r="F387" s="205"/>
      <c r="G387" s="206"/>
      <c r="H387" s="206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/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  <c r="BI387" s="206"/>
      <c r="BJ387" s="206"/>
      <c r="BK387" s="206"/>
      <c r="BL387" s="206"/>
      <c r="BM387" s="230">
        <v>4</v>
      </c>
    </row>
    <row r="388" spans="1:65">
      <c r="A388" s="30"/>
      <c r="B388" s="19">
        <v>1</v>
      </c>
      <c r="C388" s="9">
        <v>3</v>
      </c>
      <c r="D388" s="24">
        <v>1.1599999999999999E-2</v>
      </c>
      <c r="E388" s="24">
        <v>1.4207000000000001E-2</v>
      </c>
      <c r="F388" s="205"/>
      <c r="G388" s="206"/>
      <c r="H388" s="206"/>
      <c r="I388" s="206"/>
      <c r="J388" s="206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/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  <c r="BI388" s="206"/>
      <c r="BJ388" s="206"/>
      <c r="BK388" s="206"/>
      <c r="BL388" s="206"/>
      <c r="BM388" s="230">
        <v>16</v>
      </c>
    </row>
    <row r="389" spans="1:65">
      <c r="A389" s="30"/>
      <c r="B389" s="19">
        <v>1</v>
      </c>
      <c r="C389" s="9">
        <v>4</v>
      </c>
      <c r="D389" s="24">
        <v>1.2400000000000001E-2</v>
      </c>
      <c r="E389" s="24">
        <v>1.4107E-2</v>
      </c>
      <c r="F389" s="205"/>
      <c r="G389" s="206"/>
      <c r="H389" s="206"/>
      <c r="I389" s="206"/>
      <c r="J389" s="206"/>
      <c r="K389" s="206"/>
      <c r="L389" s="206"/>
      <c r="M389" s="206"/>
      <c r="N389" s="206"/>
      <c r="O389" s="206"/>
      <c r="P389" s="206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/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  <c r="BI389" s="206"/>
      <c r="BJ389" s="206"/>
      <c r="BK389" s="206"/>
      <c r="BL389" s="206"/>
      <c r="BM389" s="230">
        <v>1.311325E-2</v>
      </c>
    </row>
    <row r="390" spans="1:65">
      <c r="A390" s="30"/>
      <c r="B390" s="19">
        <v>1</v>
      </c>
      <c r="C390" s="9">
        <v>5</v>
      </c>
      <c r="D390" s="24">
        <v>1.2400000000000001E-2</v>
      </c>
      <c r="E390" s="24">
        <v>1.4036000000000002E-2</v>
      </c>
      <c r="F390" s="205"/>
      <c r="G390" s="206"/>
      <c r="H390" s="206"/>
      <c r="I390" s="206"/>
      <c r="J390" s="206"/>
      <c r="K390" s="206"/>
      <c r="L390" s="206"/>
      <c r="M390" s="206"/>
      <c r="N390" s="206"/>
      <c r="O390" s="206"/>
      <c r="P390" s="206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/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  <c r="BI390" s="206"/>
      <c r="BJ390" s="206"/>
      <c r="BK390" s="206"/>
      <c r="BL390" s="206"/>
      <c r="BM390" s="230">
        <v>34</v>
      </c>
    </row>
    <row r="391" spans="1:65">
      <c r="A391" s="30"/>
      <c r="B391" s="19">
        <v>1</v>
      </c>
      <c r="C391" s="9">
        <v>6</v>
      </c>
      <c r="D391" s="24">
        <v>1.1900000000000001E-2</v>
      </c>
      <c r="E391" s="24">
        <v>1.4213E-2</v>
      </c>
      <c r="F391" s="205"/>
      <c r="G391" s="206"/>
      <c r="H391" s="206"/>
      <c r="I391" s="206"/>
      <c r="J391" s="206"/>
      <c r="K391" s="206"/>
      <c r="L391" s="206"/>
      <c r="M391" s="206"/>
      <c r="N391" s="206"/>
      <c r="O391" s="206"/>
      <c r="P391" s="206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/>
      <c r="AH391" s="206"/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  <c r="BI391" s="206"/>
      <c r="BJ391" s="206"/>
      <c r="BK391" s="206"/>
      <c r="BL391" s="206"/>
      <c r="BM391" s="56"/>
    </row>
    <row r="392" spans="1:65">
      <c r="A392" s="30"/>
      <c r="B392" s="20" t="s">
        <v>256</v>
      </c>
      <c r="C392" s="12"/>
      <c r="D392" s="232">
        <v>1.2066666666666665E-2</v>
      </c>
      <c r="E392" s="232">
        <v>1.4159833333333335E-2</v>
      </c>
      <c r="F392" s="205"/>
      <c r="G392" s="206"/>
      <c r="H392" s="206"/>
      <c r="I392" s="206"/>
      <c r="J392" s="206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/>
      <c r="AH392" s="206"/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  <c r="BI392" s="206"/>
      <c r="BJ392" s="206"/>
      <c r="BK392" s="206"/>
      <c r="BL392" s="206"/>
      <c r="BM392" s="56"/>
    </row>
    <row r="393" spans="1:65">
      <c r="A393" s="30"/>
      <c r="B393" s="3" t="s">
        <v>257</v>
      </c>
      <c r="C393" s="29"/>
      <c r="D393" s="24">
        <v>1.205E-2</v>
      </c>
      <c r="E393" s="24">
        <v>1.41925E-2</v>
      </c>
      <c r="F393" s="205"/>
      <c r="G393" s="206"/>
      <c r="H393" s="206"/>
      <c r="I393" s="206"/>
      <c r="J393" s="206"/>
      <c r="K393" s="206"/>
      <c r="L393" s="206"/>
      <c r="M393" s="206"/>
      <c r="N393" s="206"/>
      <c r="O393" s="206"/>
      <c r="P393" s="206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6"/>
      <c r="AD393" s="206"/>
      <c r="AE393" s="206"/>
      <c r="AF393" s="206"/>
      <c r="AG393" s="206"/>
      <c r="AH393" s="206"/>
      <c r="AI393" s="206"/>
      <c r="AJ393" s="206"/>
      <c r="AK393" s="206"/>
      <c r="AL393" s="206"/>
      <c r="AM393" s="206"/>
      <c r="AN393" s="206"/>
      <c r="AO393" s="206"/>
      <c r="AP393" s="206"/>
      <c r="AQ393" s="206"/>
      <c r="AR393" s="206"/>
      <c r="AS393" s="206"/>
      <c r="AT393" s="206"/>
      <c r="AU393" s="206"/>
      <c r="AV393" s="206"/>
      <c r="AW393" s="206"/>
      <c r="AX393" s="206"/>
      <c r="AY393" s="206"/>
      <c r="AZ393" s="206"/>
      <c r="BA393" s="206"/>
      <c r="BB393" s="206"/>
      <c r="BC393" s="206"/>
      <c r="BD393" s="206"/>
      <c r="BE393" s="206"/>
      <c r="BF393" s="206"/>
      <c r="BG393" s="206"/>
      <c r="BH393" s="206"/>
      <c r="BI393" s="206"/>
      <c r="BJ393" s="206"/>
      <c r="BK393" s="206"/>
      <c r="BL393" s="206"/>
      <c r="BM393" s="56"/>
    </row>
    <row r="394" spans="1:65">
      <c r="A394" s="30"/>
      <c r="B394" s="3" t="s">
        <v>258</v>
      </c>
      <c r="C394" s="29"/>
      <c r="D394" s="24">
        <v>3.204163957519449E-4</v>
      </c>
      <c r="E394" s="24">
        <v>7.3335984800550679E-5</v>
      </c>
      <c r="F394" s="205"/>
      <c r="G394" s="206"/>
      <c r="H394" s="206"/>
      <c r="I394" s="206"/>
      <c r="J394" s="206"/>
      <c r="K394" s="206"/>
      <c r="L394" s="206"/>
      <c r="M394" s="206"/>
      <c r="N394" s="206"/>
      <c r="O394" s="206"/>
      <c r="P394" s="206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6"/>
      <c r="AD394" s="206"/>
      <c r="AE394" s="206"/>
      <c r="AF394" s="206"/>
      <c r="AG394" s="206"/>
      <c r="AH394" s="206"/>
      <c r="AI394" s="206"/>
      <c r="AJ394" s="206"/>
      <c r="AK394" s="206"/>
      <c r="AL394" s="206"/>
      <c r="AM394" s="206"/>
      <c r="AN394" s="206"/>
      <c r="AO394" s="206"/>
      <c r="AP394" s="206"/>
      <c r="AQ394" s="206"/>
      <c r="AR394" s="206"/>
      <c r="AS394" s="206"/>
      <c r="AT394" s="206"/>
      <c r="AU394" s="206"/>
      <c r="AV394" s="206"/>
      <c r="AW394" s="206"/>
      <c r="AX394" s="206"/>
      <c r="AY394" s="206"/>
      <c r="AZ394" s="206"/>
      <c r="BA394" s="206"/>
      <c r="BB394" s="206"/>
      <c r="BC394" s="206"/>
      <c r="BD394" s="206"/>
      <c r="BE394" s="206"/>
      <c r="BF394" s="206"/>
      <c r="BG394" s="206"/>
      <c r="BH394" s="206"/>
      <c r="BI394" s="206"/>
      <c r="BJ394" s="206"/>
      <c r="BK394" s="206"/>
      <c r="BL394" s="206"/>
      <c r="BM394" s="56"/>
    </row>
    <row r="395" spans="1:65">
      <c r="A395" s="30"/>
      <c r="B395" s="3" t="s">
        <v>86</v>
      </c>
      <c r="C395" s="29"/>
      <c r="D395" s="13">
        <v>2.6553844951818641E-2</v>
      </c>
      <c r="E395" s="13">
        <v>5.179155931723585E-3</v>
      </c>
      <c r="F395" s="15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259</v>
      </c>
      <c r="C396" s="29"/>
      <c r="D396" s="13">
        <v>-7.9811132505926086E-2</v>
      </c>
      <c r="E396" s="13">
        <v>7.9811132505926086E-2</v>
      </c>
      <c r="F396" s="15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260</v>
      </c>
      <c r="C397" s="47"/>
      <c r="D397" s="45">
        <v>0.67</v>
      </c>
      <c r="E397" s="45">
        <v>0.67</v>
      </c>
      <c r="F397" s="15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BM398" s="55"/>
    </row>
    <row r="399" spans="1:65" ht="15">
      <c r="B399" s="8" t="s">
        <v>653</v>
      </c>
      <c r="BM399" s="28" t="s">
        <v>329</v>
      </c>
    </row>
    <row r="400" spans="1:65" ht="15">
      <c r="A400" s="25" t="s">
        <v>26</v>
      </c>
      <c r="B400" s="18" t="s">
        <v>111</v>
      </c>
      <c r="C400" s="15" t="s">
        <v>112</v>
      </c>
      <c r="D400" s="16" t="s">
        <v>233</v>
      </c>
      <c r="E400" s="17" t="s">
        <v>233</v>
      </c>
      <c r="F400" s="17" t="s">
        <v>233</v>
      </c>
      <c r="G400" s="15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234</v>
      </c>
      <c r="C401" s="9" t="s">
        <v>234</v>
      </c>
      <c r="D401" s="150" t="s">
        <v>291</v>
      </c>
      <c r="E401" s="151" t="s">
        <v>279</v>
      </c>
      <c r="F401" s="151" t="s">
        <v>301</v>
      </c>
      <c r="G401" s="15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1</v>
      </c>
    </row>
    <row r="402" spans="1:65">
      <c r="A402" s="30"/>
      <c r="B402" s="19"/>
      <c r="C402" s="9"/>
      <c r="D402" s="10" t="s">
        <v>272</v>
      </c>
      <c r="E402" s="11" t="s">
        <v>272</v>
      </c>
      <c r="F402" s="11" t="s">
        <v>362</v>
      </c>
      <c r="G402" s="15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</v>
      </c>
    </row>
    <row r="403" spans="1:65">
      <c r="A403" s="30"/>
      <c r="B403" s="19"/>
      <c r="C403" s="9"/>
      <c r="D403" s="26"/>
      <c r="E403" s="26"/>
      <c r="F403" s="26" t="s">
        <v>339</v>
      </c>
      <c r="G403" s="15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8">
        <v>0.217</v>
      </c>
      <c r="E404" s="228">
        <v>0.23861999999999997</v>
      </c>
      <c r="F404" s="228">
        <v>0.21320000000000003</v>
      </c>
      <c r="G404" s="205"/>
      <c r="H404" s="206"/>
      <c r="I404" s="206"/>
      <c r="J404" s="206"/>
      <c r="K404" s="206"/>
      <c r="L404" s="206"/>
      <c r="M404" s="206"/>
      <c r="N404" s="206"/>
      <c r="O404" s="206"/>
      <c r="P404" s="206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  <c r="AA404" s="206"/>
      <c r="AB404" s="206"/>
      <c r="AC404" s="206"/>
      <c r="AD404" s="206"/>
      <c r="AE404" s="206"/>
      <c r="AF404" s="206"/>
      <c r="AG404" s="206"/>
      <c r="AH404" s="206"/>
      <c r="AI404" s="206"/>
      <c r="AJ404" s="206"/>
      <c r="AK404" s="206"/>
      <c r="AL404" s="206"/>
      <c r="AM404" s="206"/>
      <c r="AN404" s="206"/>
      <c r="AO404" s="206"/>
      <c r="AP404" s="206"/>
      <c r="AQ404" s="206"/>
      <c r="AR404" s="206"/>
      <c r="AS404" s="206"/>
      <c r="AT404" s="206"/>
      <c r="AU404" s="206"/>
      <c r="AV404" s="206"/>
      <c r="AW404" s="206"/>
      <c r="AX404" s="206"/>
      <c r="AY404" s="206"/>
      <c r="AZ404" s="206"/>
      <c r="BA404" s="206"/>
      <c r="BB404" s="206"/>
      <c r="BC404" s="206"/>
      <c r="BD404" s="206"/>
      <c r="BE404" s="206"/>
      <c r="BF404" s="206"/>
      <c r="BG404" s="206"/>
      <c r="BH404" s="206"/>
      <c r="BI404" s="206"/>
      <c r="BJ404" s="206"/>
      <c r="BK404" s="206"/>
      <c r="BL404" s="206"/>
      <c r="BM404" s="230">
        <v>1</v>
      </c>
    </row>
    <row r="405" spans="1:65">
      <c r="A405" s="30"/>
      <c r="B405" s="19">
        <v>1</v>
      </c>
      <c r="C405" s="9">
        <v>2</v>
      </c>
      <c r="D405" s="24">
        <v>0.21629999999999999</v>
      </c>
      <c r="E405" s="24">
        <v>0.23674999999999999</v>
      </c>
      <c r="F405" s="24">
        <v>0.21419999999999997</v>
      </c>
      <c r="G405" s="205"/>
      <c r="H405" s="206"/>
      <c r="I405" s="206"/>
      <c r="J405" s="206"/>
      <c r="K405" s="206"/>
      <c r="L405" s="206"/>
      <c r="M405" s="206"/>
      <c r="N405" s="206"/>
      <c r="O405" s="206"/>
      <c r="P405" s="206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  <c r="AA405" s="206"/>
      <c r="AB405" s="206"/>
      <c r="AC405" s="206"/>
      <c r="AD405" s="206"/>
      <c r="AE405" s="206"/>
      <c r="AF405" s="206"/>
      <c r="AG405" s="206"/>
      <c r="AH405" s="206"/>
      <c r="AI405" s="206"/>
      <c r="AJ405" s="206"/>
      <c r="AK405" s="206"/>
      <c r="AL405" s="206"/>
      <c r="AM405" s="206"/>
      <c r="AN405" s="206"/>
      <c r="AO405" s="206"/>
      <c r="AP405" s="206"/>
      <c r="AQ405" s="206"/>
      <c r="AR405" s="206"/>
      <c r="AS405" s="206"/>
      <c r="AT405" s="206"/>
      <c r="AU405" s="206"/>
      <c r="AV405" s="206"/>
      <c r="AW405" s="206"/>
      <c r="AX405" s="206"/>
      <c r="AY405" s="206"/>
      <c r="AZ405" s="206"/>
      <c r="BA405" s="206"/>
      <c r="BB405" s="206"/>
      <c r="BC405" s="206"/>
      <c r="BD405" s="206"/>
      <c r="BE405" s="206"/>
      <c r="BF405" s="206"/>
      <c r="BG405" s="206"/>
      <c r="BH405" s="206"/>
      <c r="BI405" s="206"/>
      <c r="BJ405" s="206"/>
      <c r="BK405" s="206"/>
      <c r="BL405" s="206"/>
      <c r="BM405" s="230">
        <v>29</v>
      </c>
    </row>
    <row r="406" spans="1:65">
      <c r="A406" s="30"/>
      <c r="B406" s="19">
        <v>1</v>
      </c>
      <c r="C406" s="9">
        <v>3</v>
      </c>
      <c r="D406" s="24">
        <v>0.20660000000000001</v>
      </c>
      <c r="E406" s="24">
        <v>0.23416999999999999</v>
      </c>
      <c r="F406" s="24">
        <v>0.20899999999999999</v>
      </c>
      <c r="G406" s="205"/>
      <c r="H406" s="206"/>
      <c r="I406" s="206"/>
      <c r="J406" s="206"/>
      <c r="K406" s="206"/>
      <c r="L406" s="206"/>
      <c r="M406" s="206"/>
      <c r="N406" s="206"/>
      <c r="O406" s="206"/>
      <c r="P406" s="206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/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  <c r="BI406" s="206"/>
      <c r="BJ406" s="206"/>
      <c r="BK406" s="206"/>
      <c r="BL406" s="206"/>
      <c r="BM406" s="230">
        <v>16</v>
      </c>
    </row>
    <row r="407" spans="1:65">
      <c r="A407" s="30"/>
      <c r="B407" s="19">
        <v>1</v>
      </c>
      <c r="C407" s="9">
        <v>4</v>
      </c>
      <c r="D407" s="24">
        <v>0.22169999999999998</v>
      </c>
      <c r="E407" s="24">
        <v>0.23636999999999997</v>
      </c>
      <c r="F407" s="24">
        <v>0.2074</v>
      </c>
      <c r="G407" s="205"/>
      <c r="H407" s="206"/>
      <c r="I407" s="206"/>
      <c r="J407" s="206"/>
      <c r="K407" s="206"/>
      <c r="L407" s="206"/>
      <c r="M407" s="206"/>
      <c r="N407" s="206"/>
      <c r="O407" s="206"/>
      <c r="P407" s="206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30">
        <v>0.22117944444444401</v>
      </c>
    </row>
    <row r="408" spans="1:65">
      <c r="A408" s="30"/>
      <c r="B408" s="19">
        <v>1</v>
      </c>
      <c r="C408" s="9">
        <v>5</v>
      </c>
      <c r="D408" s="24">
        <v>0.22290000000000001</v>
      </c>
      <c r="E408" s="24">
        <v>0.23512</v>
      </c>
      <c r="F408" s="24">
        <v>0.21020000000000003</v>
      </c>
      <c r="G408" s="205"/>
      <c r="H408" s="206"/>
      <c r="I408" s="206"/>
      <c r="J408" s="206"/>
      <c r="K408" s="206"/>
      <c r="L408" s="206"/>
      <c r="M408" s="206"/>
      <c r="N408" s="206"/>
      <c r="O408" s="206"/>
      <c r="P408" s="206"/>
      <c r="Q408" s="206"/>
      <c r="R408" s="206"/>
      <c r="S408" s="206"/>
      <c r="T408" s="206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30">
        <v>35</v>
      </c>
    </row>
    <row r="409" spans="1:65">
      <c r="A409" s="30"/>
      <c r="B409" s="19">
        <v>1</v>
      </c>
      <c r="C409" s="9">
        <v>6</v>
      </c>
      <c r="D409" s="24">
        <v>0.21389999999999998</v>
      </c>
      <c r="E409" s="24">
        <v>0.23700000000000002</v>
      </c>
      <c r="F409" s="24"/>
      <c r="G409" s="205"/>
      <c r="H409" s="206"/>
      <c r="I409" s="206"/>
      <c r="J409" s="206"/>
      <c r="K409" s="206"/>
      <c r="L409" s="206"/>
      <c r="M409" s="206"/>
      <c r="N409" s="206"/>
      <c r="O409" s="206"/>
      <c r="P409" s="206"/>
      <c r="Q409" s="206"/>
      <c r="R409" s="206"/>
      <c r="S409" s="206"/>
      <c r="T409" s="206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56"/>
    </row>
    <row r="410" spans="1:65">
      <c r="A410" s="30"/>
      <c r="B410" s="20" t="s">
        <v>256</v>
      </c>
      <c r="C410" s="12"/>
      <c r="D410" s="232">
        <v>0.21640000000000001</v>
      </c>
      <c r="E410" s="232">
        <v>0.23633833333333332</v>
      </c>
      <c r="F410" s="232">
        <v>0.21080000000000002</v>
      </c>
      <c r="G410" s="205"/>
      <c r="H410" s="206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56"/>
    </row>
    <row r="411" spans="1:65">
      <c r="A411" s="30"/>
      <c r="B411" s="3" t="s">
        <v>257</v>
      </c>
      <c r="C411" s="29"/>
      <c r="D411" s="24">
        <v>0.21665000000000001</v>
      </c>
      <c r="E411" s="24">
        <v>0.23655999999999999</v>
      </c>
      <c r="F411" s="24">
        <v>0.21020000000000003</v>
      </c>
      <c r="G411" s="205"/>
      <c r="H411" s="206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56"/>
    </row>
    <row r="412" spans="1:65">
      <c r="A412" s="30"/>
      <c r="B412" s="3" t="s">
        <v>258</v>
      </c>
      <c r="C412" s="29"/>
      <c r="D412" s="24">
        <v>5.8821764679410967E-3</v>
      </c>
      <c r="E412" s="24">
        <v>1.549211627463031E-3</v>
      </c>
      <c r="F412" s="24">
        <v>2.8495613697549992E-3</v>
      </c>
      <c r="G412" s="205"/>
      <c r="H412" s="206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30"/>
      <c r="B413" s="3" t="s">
        <v>86</v>
      </c>
      <c r="C413" s="29"/>
      <c r="D413" s="13">
        <v>2.7181961496955159E-2</v>
      </c>
      <c r="E413" s="13">
        <v>6.5550586128489425E-3</v>
      </c>
      <c r="F413" s="13">
        <v>1.3517843310033202E-2</v>
      </c>
      <c r="G413" s="15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259</v>
      </c>
      <c r="C414" s="29"/>
      <c r="D414" s="13">
        <v>-2.1608899762131872E-2</v>
      </c>
      <c r="E414" s="13">
        <v>6.8536608033197721E-2</v>
      </c>
      <c r="F414" s="13">
        <v>-4.6927708271060076E-2</v>
      </c>
      <c r="G414" s="15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260</v>
      </c>
      <c r="C415" s="47"/>
      <c r="D415" s="45">
        <v>0</v>
      </c>
      <c r="E415" s="45">
        <v>2.4</v>
      </c>
      <c r="F415" s="45">
        <v>0.67</v>
      </c>
      <c r="G415" s="15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BM416" s="55"/>
    </row>
    <row r="417" spans="1:65" ht="15">
      <c r="B417" s="8" t="s">
        <v>654</v>
      </c>
      <c r="BM417" s="28" t="s">
        <v>329</v>
      </c>
    </row>
    <row r="418" spans="1:65" ht="15">
      <c r="A418" s="25" t="s">
        <v>57</v>
      </c>
      <c r="B418" s="18" t="s">
        <v>111</v>
      </c>
      <c r="C418" s="15" t="s">
        <v>112</v>
      </c>
      <c r="D418" s="16" t="s">
        <v>233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234</v>
      </c>
      <c r="C419" s="9" t="s">
        <v>234</v>
      </c>
      <c r="D419" s="150" t="s">
        <v>291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1</v>
      </c>
    </row>
    <row r="420" spans="1:65">
      <c r="A420" s="30"/>
      <c r="B420" s="19"/>
      <c r="C420" s="9"/>
      <c r="D420" s="10" t="s">
        <v>272</v>
      </c>
      <c r="E420" s="15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3</v>
      </c>
    </row>
    <row r="421" spans="1:65">
      <c r="A421" s="30"/>
      <c r="B421" s="19"/>
      <c r="C421" s="9"/>
      <c r="D421" s="26"/>
      <c r="E421" s="15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28">
        <v>0.09</v>
      </c>
      <c r="E422" s="205"/>
      <c r="F422" s="206"/>
      <c r="G422" s="206"/>
      <c r="H422" s="206"/>
      <c r="I422" s="206"/>
      <c r="J422" s="206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/>
      <c r="AH422" s="206"/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  <c r="BI422" s="206"/>
      <c r="BJ422" s="206"/>
      <c r="BK422" s="206"/>
      <c r="BL422" s="206"/>
      <c r="BM422" s="230">
        <v>1</v>
      </c>
    </row>
    <row r="423" spans="1:65">
      <c r="A423" s="30"/>
      <c r="B423" s="19">
        <v>1</v>
      </c>
      <c r="C423" s="9">
        <v>2</v>
      </c>
      <c r="D423" s="24">
        <v>0.09</v>
      </c>
      <c r="E423" s="205"/>
      <c r="F423" s="206"/>
      <c r="G423" s="206"/>
      <c r="H423" s="206"/>
      <c r="I423" s="206"/>
      <c r="J423" s="206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/>
      <c r="AH423" s="206"/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  <c r="BI423" s="206"/>
      <c r="BJ423" s="206"/>
      <c r="BK423" s="206"/>
      <c r="BL423" s="206"/>
      <c r="BM423" s="230">
        <v>5</v>
      </c>
    </row>
    <row r="424" spans="1:65">
      <c r="A424" s="30"/>
      <c r="B424" s="19">
        <v>1</v>
      </c>
      <c r="C424" s="9">
        <v>3</v>
      </c>
      <c r="D424" s="24">
        <v>0.09</v>
      </c>
      <c r="E424" s="205"/>
      <c r="F424" s="206"/>
      <c r="G424" s="206"/>
      <c r="H424" s="206"/>
      <c r="I424" s="206"/>
      <c r="J424" s="206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/>
      <c r="AH424" s="206"/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  <c r="BI424" s="206"/>
      <c r="BJ424" s="206"/>
      <c r="BK424" s="206"/>
      <c r="BL424" s="206"/>
      <c r="BM424" s="230">
        <v>16</v>
      </c>
    </row>
    <row r="425" spans="1:65">
      <c r="A425" s="30"/>
      <c r="B425" s="19">
        <v>1</v>
      </c>
      <c r="C425" s="9">
        <v>4</v>
      </c>
      <c r="D425" s="24">
        <v>0.09</v>
      </c>
      <c r="E425" s="205"/>
      <c r="F425" s="206"/>
      <c r="G425" s="206"/>
      <c r="H425" s="206"/>
      <c r="I425" s="206"/>
      <c r="J425" s="206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6"/>
      <c r="V425" s="206"/>
      <c r="W425" s="206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/>
      <c r="AH425" s="206"/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  <c r="BI425" s="206"/>
      <c r="BJ425" s="206"/>
      <c r="BK425" s="206"/>
      <c r="BL425" s="206"/>
      <c r="BM425" s="230">
        <v>0.09</v>
      </c>
    </row>
    <row r="426" spans="1:65">
      <c r="A426" s="30"/>
      <c r="B426" s="19">
        <v>1</v>
      </c>
      <c r="C426" s="9">
        <v>5</v>
      </c>
      <c r="D426" s="24">
        <v>0.09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30">
        <v>36</v>
      </c>
    </row>
    <row r="427" spans="1:65">
      <c r="A427" s="30"/>
      <c r="B427" s="19">
        <v>1</v>
      </c>
      <c r="C427" s="9">
        <v>6</v>
      </c>
      <c r="D427" s="24">
        <v>0.09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56"/>
    </row>
    <row r="428" spans="1:65">
      <c r="A428" s="30"/>
      <c r="B428" s="20" t="s">
        <v>256</v>
      </c>
      <c r="C428" s="12"/>
      <c r="D428" s="232">
        <v>8.9999999999999983E-2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56"/>
    </row>
    <row r="429" spans="1:65">
      <c r="A429" s="30"/>
      <c r="B429" s="3" t="s">
        <v>257</v>
      </c>
      <c r="C429" s="29"/>
      <c r="D429" s="24">
        <v>0.09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56"/>
    </row>
    <row r="430" spans="1:65">
      <c r="A430" s="30"/>
      <c r="B430" s="3" t="s">
        <v>258</v>
      </c>
      <c r="C430" s="29"/>
      <c r="D430" s="24">
        <v>1.5202354861220293E-17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56"/>
    </row>
    <row r="431" spans="1:65">
      <c r="A431" s="30"/>
      <c r="B431" s="3" t="s">
        <v>86</v>
      </c>
      <c r="C431" s="29"/>
      <c r="D431" s="13">
        <v>1.6891505401355884E-16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259</v>
      </c>
      <c r="C432" s="29"/>
      <c r="D432" s="13">
        <v>-1.1102230246251565E-16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260</v>
      </c>
      <c r="C433" s="47"/>
      <c r="D433" s="45" t="s">
        <v>270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655</v>
      </c>
      <c r="BM435" s="28" t="s">
        <v>329</v>
      </c>
    </row>
    <row r="436" spans="1:65" ht="15">
      <c r="A436" s="25" t="s">
        <v>29</v>
      </c>
      <c r="B436" s="18" t="s">
        <v>111</v>
      </c>
      <c r="C436" s="15" t="s">
        <v>112</v>
      </c>
      <c r="D436" s="16" t="s">
        <v>233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50" t="s">
        <v>291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272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8">
        <v>1</v>
      </c>
      <c r="C440" s="14">
        <v>1</v>
      </c>
      <c r="D440" s="208" t="s">
        <v>96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1">
        <v>1</v>
      </c>
    </row>
    <row r="441" spans="1:65">
      <c r="A441" s="30"/>
      <c r="B441" s="19">
        <v>1</v>
      </c>
      <c r="C441" s="9">
        <v>2</v>
      </c>
      <c r="D441" s="213" t="s">
        <v>96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1">
        <v>6</v>
      </c>
    </row>
    <row r="442" spans="1:65">
      <c r="A442" s="30"/>
      <c r="B442" s="19">
        <v>1</v>
      </c>
      <c r="C442" s="9">
        <v>3</v>
      </c>
      <c r="D442" s="213" t="s">
        <v>96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1">
        <v>16</v>
      </c>
    </row>
    <row r="443" spans="1:65">
      <c r="A443" s="30"/>
      <c r="B443" s="19">
        <v>1</v>
      </c>
      <c r="C443" s="9">
        <v>4</v>
      </c>
      <c r="D443" s="213" t="s">
        <v>96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211" t="s">
        <v>96</v>
      </c>
    </row>
    <row r="444" spans="1:65">
      <c r="A444" s="30"/>
      <c r="B444" s="19">
        <v>1</v>
      </c>
      <c r="C444" s="9">
        <v>5</v>
      </c>
      <c r="D444" s="213" t="s">
        <v>96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1">
        <v>37</v>
      </c>
    </row>
    <row r="445" spans="1:65">
      <c r="A445" s="30"/>
      <c r="B445" s="19">
        <v>1</v>
      </c>
      <c r="C445" s="9">
        <v>6</v>
      </c>
      <c r="D445" s="213" t="s">
        <v>96</v>
      </c>
      <c r="E445" s="209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4"/>
    </row>
    <row r="446" spans="1:65">
      <c r="A446" s="30"/>
      <c r="B446" s="20" t="s">
        <v>256</v>
      </c>
      <c r="C446" s="12"/>
      <c r="D446" s="215" t="s">
        <v>675</v>
      </c>
      <c r="E446" s="209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14"/>
    </row>
    <row r="447" spans="1:65">
      <c r="A447" s="30"/>
      <c r="B447" s="3" t="s">
        <v>257</v>
      </c>
      <c r="C447" s="29"/>
      <c r="D447" s="212" t="s">
        <v>675</v>
      </c>
      <c r="E447" s="209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14"/>
    </row>
    <row r="448" spans="1:65">
      <c r="A448" s="30"/>
      <c r="B448" s="3" t="s">
        <v>258</v>
      </c>
      <c r="C448" s="29"/>
      <c r="D448" s="212" t="s">
        <v>675</v>
      </c>
      <c r="E448" s="209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214"/>
    </row>
    <row r="449" spans="1:65">
      <c r="A449" s="30"/>
      <c r="B449" s="3" t="s">
        <v>86</v>
      </c>
      <c r="C449" s="29"/>
      <c r="D449" s="13" t="s">
        <v>675</v>
      </c>
      <c r="E449" s="15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259</v>
      </c>
      <c r="C450" s="29"/>
      <c r="D450" s="13" t="s">
        <v>675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260</v>
      </c>
      <c r="C451" s="47"/>
      <c r="D451" s="45" t="s">
        <v>270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BM452" s="55"/>
    </row>
    <row r="453" spans="1:65" ht="15">
      <c r="B453" s="8" t="s">
        <v>656</v>
      </c>
      <c r="BM453" s="28" t="s">
        <v>66</v>
      </c>
    </row>
    <row r="454" spans="1:65" ht="15">
      <c r="A454" s="25" t="s">
        <v>34</v>
      </c>
      <c r="B454" s="18" t="s">
        <v>111</v>
      </c>
      <c r="C454" s="15" t="s">
        <v>112</v>
      </c>
      <c r="D454" s="16" t="s">
        <v>233</v>
      </c>
      <c r="E454" s="17" t="s">
        <v>233</v>
      </c>
      <c r="F454" s="17" t="s">
        <v>233</v>
      </c>
      <c r="G454" s="17" t="s">
        <v>233</v>
      </c>
      <c r="H454" s="17" t="s">
        <v>233</v>
      </c>
      <c r="I454" s="17" t="s">
        <v>233</v>
      </c>
      <c r="J454" s="17" t="s">
        <v>233</v>
      </c>
      <c r="K454" s="17" t="s">
        <v>233</v>
      </c>
      <c r="L454" s="17" t="s">
        <v>233</v>
      </c>
      <c r="M454" s="17" t="s">
        <v>233</v>
      </c>
      <c r="N454" s="17" t="s">
        <v>233</v>
      </c>
      <c r="O454" s="152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234</v>
      </c>
      <c r="C455" s="9" t="s">
        <v>234</v>
      </c>
      <c r="D455" s="150" t="s">
        <v>291</v>
      </c>
      <c r="E455" s="151" t="s">
        <v>293</v>
      </c>
      <c r="F455" s="151" t="s">
        <v>279</v>
      </c>
      <c r="G455" s="151" t="s">
        <v>295</v>
      </c>
      <c r="H455" s="151" t="s">
        <v>281</v>
      </c>
      <c r="I455" s="151" t="s">
        <v>296</v>
      </c>
      <c r="J455" s="151" t="s">
        <v>283</v>
      </c>
      <c r="K455" s="151" t="s">
        <v>297</v>
      </c>
      <c r="L455" s="151" t="s">
        <v>299</v>
      </c>
      <c r="M455" s="151" t="s">
        <v>300</v>
      </c>
      <c r="N455" s="151" t="s">
        <v>301</v>
      </c>
      <c r="O455" s="152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3</v>
      </c>
    </row>
    <row r="456" spans="1:65">
      <c r="A456" s="30"/>
      <c r="B456" s="19"/>
      <c r="C456" s="9"/>
      <c r="D456" s="10" t="s">
        <v>272</v>
      </c>
      <c r="E456" s="11" t="s">
        <v>360</v>
      </c>
      <c r="F456" s="11" t="s">
        <v>272</v>
      </c>
      <c r="G456" s="11" t="s">
        <v>272</v>
      </c>
      <c r="H456" s="11" t="s">
        <v>272</v>
      </c>
      <c r="I456" s="11" t="s">
        <v>272</v>
      </c>
      <c r="J456" s="11" t="s">
        <v>361</v>
      </c>
      <c r="K456" s="11" t="s">
        <v>272</v>
      </c>
      <c r="L456" s="11" t="s">
        <v>272</v>
      </c>
      <c r="M456" s="11" t="s">
        <v>272</v>
      </c>
      <c r="N456" s="11" t="s">
        <v>362</v>
      </c>
      <c r="O456" s="152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0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 t="s">
        <v>339</v>
      </c>
      <c r="O457" s="152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0</v>
      </c>
    </row>
    <row r="458" spans="1:65">
      <c r="A458" s="30"/>
      <c r="B458" s="18">
        <v>1</v>
      </c>
      <c r="C458" s="14">
        <v>1</v>
      </c>
      <c r="D458" s="216">
        <v>217</v>
      </c>
      <c r="E458" s="216">
        <v>259</v>
      </c>
      <c r="F458" s="216">
        <v>261.94</v>
      </c>
      <c r="G458" s="216">
        <v>270</v>
      </c>
      <c r="H458" s="216">
        <v>236</v>
      </c>
      <c r="I458" s="226">
        <v>300</v>
      </c>
      <c r="J458" s="226">
        <v>199.9</v>
      </c>
      <c r="K458" s="216">
        <v>250.54595158590763</v>
      </c>
      <c r="L458" s="216">
        <v>258</v>
      </c>
      <c r="M458" s="216">
        <v>272</v>
      </c>
      <c r="N458" s="216">
        <v>256</v>
      </c>
      <c r="O458" s="218"/>
      <c r="P458" s="219"/>
      <c r="Q458" s="219"/>
      <c r="R458" s="219"/>
      <c r="S458" s="219"/>
      <c r="T458" s="219"/>
      <c r="U458" s="219"/>
      <c r="V458" s="219"/>
      <c r="W458" s="219"/>
      <c r="X458" s="219"/>
      <c r="Y458" s="219"/>
      <c r="Z458" s="219"/>
      <c r="AA458" s="219"/>
      <c r="AB458" s="219"/>
      <c r="AC458" s="219"/>
      <c r="AD458" s="219"/>
      <c r="AE458" s="219"/>
      <c r="AF458" s="219"/>
      <c r="AG458" s="219"/>
      <c r="AH458" s="219"/>
      <c r="AI458" s="219"/>
      <c r="AJ458" s="219"/>
      <c r="AK458" s="219"/>
      <c r="AL458" s="219"/>
      <c r="AM458" s="219"/>
      <c r="AN458" s="219"/>
      <c r="AO458" s="219"/>
      <c r="AP458" s="219"/>
      <c r="AQ458" s="219"/>
      <c r="AR458" s="219"/>
      <c r="AS458" s="219"/>
      <c r="AT458" s="219"/>
      <c r="AU458" s="219"/>
      <c r="AV458" s="219"/>
      <c r="AW458" s="219"/>
      <c r="AX458" s="219"/>
      <c r="AY458" s="219"/>
      <c r="AZ458" s="219"/>
      <c r="BA458" s="219"/>
      <c r="BB458" s="219"/>
      <c r="BC458" s="219"/>
      <c r="BD458" s="219"/>
      <c r="BE458" s="219"/>
      <c r="BF458" s="219"/>
      <c r="BG458" s="219"/>
      <c r="BH458" s="219"/>
      <c r="BI458" s="219"/>
      <c r="BJ458" s="219"/>
      <c r="BK458" s="219"/>
      <c r="BL458" s="219"/>
      <c r="BM458" s="220">
        <v>1</v>
      </c>
    </row>
    <row r="459" spans="1:65">
      <c r="A459" s="30"/>
      <c r="B459" s="19">
        <v>1</v>
      </c>
      <c r="C459" s="9">
        <v>2</v>
      </c>
      <c r="D459" s="221">
        <v>214</v>
      </c>
      <c r="E459" s="221">
        <v>261</v>
      </c>
      <c r="F459" s="221">
        <v>262.36</v>
      </c>
      <c r="G459" s="221">
        <v>280.00000000000006</v>
      </c>
      <c r="H459" s="221">
        <v>237</v>
      </c>
      <c r="I459" s="227">
        <v>300</v>
      </c>
      <c r="J459" s="227">
        <v>201.9</v>
      </c>
      <c r="K459" s="221">
        <v>249.04898868607961</v>
      </c>
      <c r="L459" s="221">
        <v>254</v>
      </c>
      <c r="M459" s="221">
        <v>272</v>
      </c>
      <c r="N459" s="221">
        <v>260</v>
      </c>
      <c r="O459" s="218"/>
      <c r="P459" s="219"/>
      <c r="Q459" s="219"/>
      <c r="R459" s="219"/>
      <c r="S459" s="219"/>
      <c r="T459" s="219"/>
      <c r="U459" s="219"/>
      <c r="V459" s="219"/>
      <c r="W459" s="219"/>
      <c r="X459" s="219"/>
      <c r="Y459" s="219"/>
      <c r="Z459" s="219"/>
      <c r="AA459" s="219"/>
      <c r="AB459" s="219"/>
      <c r="AC459" s="219"/>
      <c r="AD459" s="219"/>
      <c r="AE459" s="219"/>
      <c r="AF459" s="219"/>
      <c r="AG459" s="219"/>
      <c r="AH459" s="219"/>
      <c r="AI459" s="219"/>
      <c r="AJ459" s="219"/>
      <c r="AK459" s="219"/>
      <c r="AL459" s="219"/>
      <c r="AM459" s="219"/>
      <c r="AN459" s="219"/>
      <c r="AO459" s="219"/>
      <c r="AP459" s="219"/>
      <c r="AQ459" s="219"/>
      <c r="AR459" s="219"/>
      <c r="AS459" s="219"/>
      <c r="AT459" s="219"/>
      <c r="AU459" s="219"/>
      <c r="AV459" s="219"/>
      <c r="AW459" s="219"/>
      <c r="AX459" s="219"/>
      <c r="AY459" s="219"/>
      <c r="AZ459" s="219"/>
      <c r="BA459" s="219"/>
      <c r="BB459" s="219"/>
      <c r="BC459" s="219"/>
      <c r="BD459" s="219"/>
      <c r="BE459" s="219"/>
      <c r="BF459" s="219"/>
      <c r="BG459" s="219"/>
      <c r="BH459" s="219"/>
      <c r="BI459" s="219"/>
      <c r="BJ459" s="219"/>
      <c r="BK459" s="219"/>
      <c r="BL459" s="219"/>
      <c r="BM459" s="220" t="e">
        <v>#N/A</v>
      </c>
    </row>
    <row r="460" spans="1:65">
      <c r="A460" s="30"/>
      <c r="B460" s="19">
        <v>1</v>
      </c>
      <c r="C460" s="9">
        <v>3</v>
      </c>
      <c r="D460" s="221">
        <v>211</v>
      </c>
      <c r="E460" s="221">
        <v>257</v>
      </c>
      <c r="F460" s="221">
        <v>259.74</v>
      </c>
      <c r="G460" s="221">
        <v>270</v>
      </c>
      <c r="H460" s="221">
        <v>237</v>
      </c>
      <c r="I460" s="227">
        <v>300</v>
      </c>
      <c r="J460" s="227">
        <v>197.9</v>
      </c>
      <c r="K460" s="221">
        <v>245.14206098460218</v>
      </c>
      <c r="L460" s="221">
        <v>257</v>
      </c>
      <c r="M460" s="221">
        <v>268</v>
      </c>
      <c r="N460" s="221">
        <v>248</v>
      </c>
      <c r="O460" s="218"/>
      <c r="P460" s="219"/>
      <c r="Q460" s="219"/>
      <c r="R460" s="219"/>
      <c r="S460" s="219"/>
      <c r="T460" s="219"/>
      <c r="U460" s="219"/>
      <c r="V460" s="219"/>
      <c r="W460" s="219"/>
      <c r="X460" s="219"/>
      <c r="Y460" s="219"/>
      <c r="Z460" s="219"/>
      <c r="AA460" s="219"/>
      <c r="AB460" s="219"/>
      <c r="AC460" s="219"/>
      <c r="AD460" s="219"/>
      <c r="AE460" s="219"/>
      <c r="AF460" s="219"/>
      <c r="AG460" s="219"/>
      <c r="AH460" s="219"/>
      <c r="AI460" s="219"/>
      <c r="AJ460" s="219"/>
      <c r="AK460" s="219"/>
      <c r="AL460" s="219"/>
      <c r="AM460" s="219"/>
      <c r="AN460" s="219"/>
      <c r="AO460" s="219"/>
      <c r="AP460" s="219"/>
      <c r="AQ460" s="219"/>
      <c r="AR460" s="219"/>
      <c r="AS460" s="219"/>
      <c r="AT460" s="219"/>
      <c r="AU460" s="219"/>
      <c r="AV460" s="219"/>
      <c r="AW460" s="219"/>
      <c r="AX460" s="219"/>
      <c r="AY460" s="219"/>
      <c r="AZ460" s="219"/>
      <c r="BA460" s="219"/>
      <c r="BB460" s="219"/>
      <c r="BC460" s="219"/>
      <c r="BD460" s="219"/>
      <c r="BE460" s="219"/>
      <c r="BF460" s="219"/>
      <c r="BG460" s="219"/>
      <c r="BH460" s="219"/>
      <c r="BI460" s="219"/>
      <c r="BJ460" s="219"/>
      <c r="BK460" s="219"/>
      <c r="BL460" s="219"/>
      <c r="BM460" s="220">
        <v>16</v>
      </c>
    </row>
    <row r="461" spans="1:65">
      <c r="A461" s="30"/>
      <c r="B461" s="19">
        <v>1</v>
      </c>
      <c r="C461" s="9">
        <v>4</v>
      </c>
      <c r="D461" s="221">
        <v>224</v>
      </c>
      <c r="E461" s="221">
        <v>261</v>
      </c>
      <c r="F461" s="221">
        <v>260.04000000000002</v>
      </c>
      <c r="G461" s="221">
        <v>280.00000000000006</v>
      </c>
      <c r="H461" s="221">
        <v>239</v>
      </c>
      <c r="I461" s="227">
        <v>300</v>
      </c>
      <c r="J461" s="227">
        <v>202.2</v>
      </c>
      <c r="K461" s="221">
        <v>257.04731005829933</v>
      </c>
      <c r="L461" s="221">
        <v>253.00000000000003</v>
      </c>
      <c r="M461" s="221">
        <v>268</v>
      </c>
      <c r="N461" s="221">
        <v>248</v>
      </c>
      <c r="O461" s="218"/>
      <c r="P461" s="219"/>
      <c r="Q461" s="219"/>
      <c r="R461" s="219"/>
      <c r="S461" s="219"/>
      <c r="T461" s="219"/>
      <c r="U461" s="219"/>
      <c r="V461" s="219"/>
      <c r="W461" s="219"/>
      <c r="X461" s="219"/>
      <c r="Y461" s="219"/>
      <c r="Z461" s="219"/>
      <c r="AA461" s="219"/>
      <c r="AB461" s="219"/>
      <c r="AC461" s="219"/>
      <c r="AD461" s="219"/>
      <c r="AE461" s="219"/>
      <c r="AF461" s="219"/>
      <c r="AG461" s="219"/>
      <c r="AH461" s="219"/>
      <c r="AI461" s="219"/>
      <c r="AJ461" s="219"/>
      <c r="AK461" s="219"/>
      <c r="AL461" s="219"/>
      <c r="AM461" s="219"/>
      <c r="AN461" s="219"/>
      <c r="AO461" s="219"/>
      <c r="AP461" s="219"/>
      <c r="AQ461" s="219"/>
      <c r="AR461" s="219"/>
      <c r="AS461" s="219"/>
      <c r="AT461" s="219"/>
      <c r="AU461" s="219"/>
      <c r="AV461" s="219"/>
      <c r="AW461" s="219"/>
      <c r="AX461" s="219"/>
      <c r="AY461" s="219"/>
      <c r="AZ461" s="219"/>
      <c r="BA461" s="219"/>
      <c r="BB461" s="219"/>
      <c r="BC461" s="219"/>
      <c r="BD461" s="219"/>
      <c r="BE461" s="219"/>
      <c r="BF461" s="219"/>
      <c r="BG461" s="219"/>
      <c r="BH461" s="219"/>
      <c r="BI461" s="219"/>
      <c r="BJ461" s="219"/>
      <c r="BK461" s="219"/>
      <c r="BL461" s="219"/>
      <c r="BM461" s="220">
        <v>252.96946264650893</v>
      </c>
    </row>
    <row r="462" spans="1:65">
      <c r="A462" s="30"/>
      <c r="B462" s="19">
        <v>1</v>
      </c>
      <c r="C462" s="9">
        <v>5</v>
      </c>
      <c r="D462" s="221">
        <v>224</v>
      </c>
      <c r="E462" s="221">
        <v>259</v>
      </c>
      <c r="F462" s="221">
        <v>259.55</v>
      </c>
      <c r="G462" s="221">
        <v>270</v>
      </c>
      <c r="H462" s="221">
        <v>240</v>
      </c>
      <c r="I462" s="227">
        <v>300</v>
      </c>
      <c r="J462" s="227">
        <v>198.6</v>
      </c>
      <c r="K462" s="221">
        <v>248.93962907677059</v>
      </c>
      <c r="L462" s="221">
        <v>253.00000000000003</v>
      </c>
      <c r="M462" s="221">
        <v>270</v>
      </c>
      <c r="N462" s="221">
        <v>250</v>
      </c>
      <c r="O462" s="218"/>
      <c r="P462" s="219"/>
      <c r="Q462" s="219"/>
      <c r="R462" s="219"/>
      <c r="S462" s="219"/>
      <c r="T462" s="219"/>
      <c r="U462" s="219"/>
      <c r="V462" s="219"/>
      <c r="W462" s="219"/>
      <c r="X462" s="219"/>
      <c r="Y462" s="219"/>
      <c r="Z462" s="219"/>
      <c r="AA462" s="219"/>
      <c r="AB462" s="219"/>
      <c r="AC462" s="219"/>
      <c r="AD462" s="219"/>
      <c r="AE462" s="219"/>
      <c r="AF462" s="219"/>
      <c r="AG462" s="219"/>
      <c r="AH462" s="219"/>
      <c r="AI462" s="219"/>
      <c r="AJ462" s="219"/>
      <c r="AK462" s="219"/>
      <c r="AL462" s="219"/>
      <c r="AM462" s="219"/>
      <c r="AN462" s="219"/>
      <c r="AO462" s="219"/>
      <c r="AP462" s="219"/>
      <c r="AQ462" s="219"/>
      <c r="AR462" s="219"/>
      <c r="AS462" s="219"/>
      <c r="AT462" s="219"/>
      <c r="AU462" s="219"/>
      <c r="AV462" s="219"/>
      <c r="AW462" s="219"/>
      <c r="AX462" s="219"/>
      <c r="AY462" s="219"/>
      <c r="AZ462" s="219"/>
      <c r="BA462" s="219"/>
      <c r="BB462" s="219"/>
      <c r="BC462" s="219"/>
      <c r="BD462" s="219"/>
      <c r="BE462" s="219"/>
      <c r="BF462" s="219"/>
      <c r="BG462" s="219"/>
      <c r="BH462" s="219"/>
      <c r="BI462" s="219"/>
      <c r="BJ462" s="219"/>
      <c r="BK462" s="219"/>
      <c r="BL462" s="219"/>
      <c r="BM462" s="220">
        <v>101</v>
      </c>
    </row>
    <row r="463" spans="1:65">
      <c r="A463" s="30"/>
      <c r="B463" s="19">
        <v>1</v>
      </c>
      <c r="C463" s="9">
        <v>6</v>
      </c>
      <c r="D463" s="221">
        <v>214</v>
      </c>
      <c r="E463" s="221">
        <v>259</v>
      </c>
      <c r="F463" s="221">
        <v>261.48</v>
      </c>
      <c r="G463" s="221">
        <v>270</v>
      </c>
      <c r="H463" s="221">
        <v>241</v>
      </c>
      <c r="I463" s="227">
        <v>300</v>
      </c>
      <c r="J463" s="227">
        <v>194.8</v>
      </c>
      <c r="K463" s="221">
        <v>257.11704251982354</v>
      </c>
      <c r="L463" s="221">
        <v>254</v>
      </c>
      <c r="M463" s="221">
        <v>264</v>
      </c>
      <c r="N463" s="221"/>
      <c r="O463" s="218"/>
      <c r="P463" s="219"/>
      <c r="Q463" s="219"/>
      <c r="R463" s="219"/>
      <c r="S463" s="219"/>
      <c r="T463" s="219"/>
      <c r="U463" s="219"/>
      <c r="V463" s="219"/>
      <c r="W463" s="219"/>
      <c r="X463" s="219"/>
      <c r="Y463" s="219"/>
      <c r="Z463" s="219"/>
      <c r="AA463" s="219"/>
      <c r="AB463" s="219"/>
      <c r="AC463" s="219"/>
      <c r="AD463" s="219"/>
      <c r="AE463" s="219"/>
      <c r="AF463" s="219"/>
      <c r="AG463" s="219"/>
      <c r="AH463" s="219"/>
      <c r="AI463" s="219"/>
      <c r="AJ463" s="219"/>
      <c r="AK463" s="219"/>
      <c r="AL463" s="219"/>
      <c r="AM463" s="219"/>
      <c r="AN463" s="219"/>
      <c r="AO463" s="219"/>
      <c r="AP463" s="219"/>
      <c r="AQ463" s="219"/>
      <c r="AR463" s="219"/>
      <c r="AS463" s="219"/>
      <c r="AT463" s="219"/>
      <c r="AU463" s="219"/>
      <c r="AV463" s="219"/>
      <c r="AW463" s="219"/>
      <c r="AX463" s="219"/>
      <c r="AY463" s="219"/>
      <c r="AZ463" s="219"/>
      <c r="BA463" s="219"/>
      <c r="BB463" s="219"/>
      <c r="BC463" s="219"/>
      <c r="BD463" s="219"/>
      <c r="BE463" s="219"/>
      <c r="BF463" s="219"/>
      <c r="BG463" s="219"/>
      <c r="BH463" s="219"/>
      <c r="BI463" s="219"/>
      <c r="BJ463" s="219"/>
      <c r="BK463" s="219"/>
      <c r="BL463" s="219"/>
      <c r="BM463" s="223"/>
    </row>
    <row r="464" spans="1:65">
      <c r="A464" s="30"/>
      <c r="B464" s="20" t="s">
        <v>256</v>
      </c>
      <c r="C464" s="12"/>
      <c r="D464" s="224">
        <v>217.33333333333334</v>
      </c>
      <c r="E464" s="224">
        <v>259.33333333333331</v>
      </c>
      <c r="F464" s="224">
        <v>260.85166666666663</v>
      </c>
      <c r="G464" s="224">
        <v>273.33333333333331</v>
      </c>
      <c r="H464" s="224">
        <v>238.33333333333334</v>
      </c>
      <c r="I464" s="224">
        <v>300</v>
      </c>
      <c r="J464" s="224">
        <v>199.2166666666667</v>
      </c>
      <c r="K464" s="224">
        <v>251.30683048524716</v>
      </c>
      <c r="L464" s="224">
        <v>254.83333333333334</v>
      </c>
      <c r="M464" s="224">
        <v>269</v>
      </c>
      <c r="N464" s="224">
        <v>252.4</v>
      </c>
      <c r="O464" s="218"/>
      <c r="P464" s="219"/>
      <c r="Q464" s="219"/>
      <c r="R464" s="219"/>
      <c r="S464" s="219"/>
      <c r="T464" s="219"/>
      <c r="U464" s="219"/>
      <c r="V464" s="219"/>
      <c r="W464" s="219"/>
      <c r="X464" s="219"/>
      <c r="Y464" s="219"/>
      <c r="Z464" s="219"/>
      <c r="AA464" s="219"/>
      <c r="AB464" s="219"/>
      <c r="AC464" s="219"/>
      <c r="AD464" s="219"/>
      <c r="AE464" s="219"/>
      <c r="AF464" s="219"/>
      <c r="AG464" s="219"/>
      <c r="AH464" s="219"/>
      <c r="AI464" s="219"/>
      <c r="AJ464" s="219"/>
      <c r="AK464" s="219"/>
      <c r="AL464" s="219"/>
      <c r="AM464" s="219"/>
      <c r="AN464" s="219"/>
      <c r="AO464" s="219"/>
      <c r="AP464" s="219"/>
      <c r="AQ464" s="219"/>
      <c r="AR464" s="219"/>
      <c r="AS464" s="219"/>
      <c r="AT464" s="219"/>
      <c r="AU464" s="219"/>
      <c r="AV464" s="219"/>
      <c r="AW464" s="219"/>
      <c r="AX464" s="219"/>
      <c r="AY464" s="219"/>
      <c r="AZ464" s="219"/>
      <c r="BA464" s="219"/>
      <c r="BB464" s="219"/>
      <c r="BC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23"/>
    </row>
    <row r="465" spans="1:65">
      <c r="A465" s="30"/>
      <c r="B465" s="3" t="s">
        <v>257</v>
      </c>
      <c r="C465" s="29"/>
      <c r="D465" s="221">
        <v>215.5</v>
      </c>
      <c r="E465" s="221">
        <v>259</v>
      </c>
      <c r="F465" s="221">
        <v>260.76</v>
      </c>
      <c r="G465" s="221">
        <v>270</v>
      </c>
      <c r="H465" s="221">
        <v>238</v>
      </c>
      <c r="I465" s="221">
        <v>300</v>
      </c>
      <c r="J465" s="221">
        <v>199.25</v>
      </c>
      <c r="K465" s="221">
        <v>249.79747013599362</v>
      </c>
      <c r="L465" s="221">
        <v>254</v>
      </c>
      <c r="M465" s="221">
        <v>269</v>
      </c>
      <c r="N465" s="221">
        <v>250</v>
      </c>
      <c r="O465" s="218"/>
      <c r="P465" s="219"/>
      <c r="Q465" s="219"/>
      <c r="R465" s="219"/>
      <c r="S465" s="219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G465" s="219"/>
      <c r="AH465" s="219"/>
      <c r="AI465" s="219"/>
      <c r="AJ465" s="219"/>
      <c r="AK465" s="219"/>
      <c r="AL465" s="219"/>
      <c r="AM465" s="219"/>
      <c r="AN465" s="219"/>
      <c r="AO465" s="219"/>
      <c r="AP465" s="219"/>
      <c r="AQ465" s="219"/>
      <c r="AR465" s="219"/>
      <c r="AS465" s="219"/>
      <c r="AT465" s="219"/>
      <c r="AU465" s="219"/>
      <c r="AV465" s="219"/>
      <c r="AW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23"/>
    </row>
    <row r="466" spans="1:65">
      <c r="A466" s="30"/>
      <c r="B466" s="3" t="s">
        <v>258</v>
      </c>
      <c r="C466" s="29"/>
      <c r="D466" s="221">
        <v>5.5015149428740679</v>
      </c>
      <c r="E466" s="221">
        <v>1.505545305418162</v>
      </c>
      <c r="F466" s="221">
        <v>1.2201051867223012</v>
      </c>
      <c r="G466" s="221">
        <v>5.1639777949432517</v>
      </c>
      <c r="H466" s="221">
        <v>1.9663841605003503</v>
      </c>
      <c r="I466" s="221">
        <v>0</v>
      </c>
      <c r="J466" s="221">
        <v>2.7636328747984309</v>
      </c>
      <c r="K466" s="221">
        <v>4.8165647801990534</v>
      </c>
      <c r="L466" s="221">
        <v>2.1369760566432712</v>
      </c>
      <c r="M466" s="221">
        <v>3.03315017762062</v>
      </c>
      <c r="N466" s="221">
        <v>5.3665631459994954</v>
      </c>
      <c r="O466" s="218"/>
      <c r="P466" s="219"/>
      <c r="Q466" s="219"/>
      <c r="R466" s="219"/>
      <c r="S466" s="219"/>
      <c r="T466" s="219"/>
      <c r="U466" s="219"/>
      <c r="V466" s="219"/>
      <c r="W466" s="219"/>
      <c r="X466" s="219"/>
      <c r="Y466" s="219"/>
      <c r="Z466" s="219"/>
      <c r="AA466" s="219"/>
      <c r="AB466" s="219"/>
      <c r="AC466" s="219"/>
      <c r="AD466" s="219"/>
      <c r="AE466" s="219"/>
      <c r="AF466" s="219"/>
      <c r="AG466" s="219"/>
      <c r="AH466" s="219"/>
      <c r="AI466" s="219"/>
      <c r="AJ466" s="219"/>
      <c r="AK466" s="219"/>
      <c r="AL466" s="219"/>
      <c r="AM466" s="219"/>
      <c r="AN466" s="219"/>
      <c r="AO466" s="219"/>
      <c r="AP466" s="219"/>
      <c r="AQ466" s="219"/>
      <c r="AR466" s="219"/>
      <c r="AS466" s="219"/>
      <c r="AT466" s="219"/>
      <c r="AU466" s="219"/>
      <c r="AV466" s="219"/>
      <c r="AW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23"/>
    </row>
    <row r="467" spans="1:65">
      <c r="A467" s="30"/>
      <c r="B467" s="3" t="s">
        <v>86</v>
      </c>
      <c r="C467" s="29"/>
      <c r="D467" s="13">
        <v>2.5313719062303994E-2</v>
      </c>
      <c r="E467" s="13">
        <v>5.8054446224350721E-3</v>
      </c>
      <c r="F467" s="13">
        <v>4.6773908034156118E-3</v>
      </c>
      <c r="G467" s="13">
        <v>1.8892601688816776E-2</v>
      </c>
      <c r="H467" s="13">
        <v>8.2505629111902807E-3</v>
      </c>
      <c r="I467" s="13">
        <v>0</v>
      </c>
      <c r="J467" s="13">
        <v>1.3872498325768078E-2</v>
      </c>
      <c r="K467" s="13">
        <v>1.9166071892669098E-2</v>
      </c>
      <c r="L467" s="13">
        <v>8.3857791627597288E-3</v>
      </c>
      <c r="M467" s="13">
        <v>1.1275651217920521E-2</v>
      </c>
      <c r="N467" s="13">
        <v>2.1262136077652517E-2</v>
      </c>
      <c r="O467" s="152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259</v>
      </c>
      <c r="C468" s="29"/>
      <c r="D468" s="13">
        <v>-0.14087126936333938</v>
      </c>
      <c r="E468" s="13">
        <v>2.5156675514297344E-2</v>
      </c>
      <c r="F468" s="13">
        <v>3.1158717489834009E-2</v>
      </c>
      <c r="G468" s="13">
        <v>8.0499323806842993E-2</v>
      </c>
      <c r="H468" s="13">
        <v>-5.7857296924521018E-2</v>
      </c>
      <c r="I468" s="13">
        <v>0.18591389198312047</v>
      </c>
      <c r="J468" s="13">
        <v>-0.21248729161809776</v>
      </c>
      <c r="K468" s="13">
        <v>-6.5724619243274773E-3</v>
      </c>
      <c r="L468" s="13">
        <v>7.3679671345505682E-3</v>
      </c>
      <c r="M468" s="13">
        <v>6.3369456478197916E-2</v>
      </c>
      <c r="N468" s="13">
        <v>-2.2511122115347337E-3</v>
      </c>
      <c r="O468" s="152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260</v>
      </c>
      <c r="C469" s="47"/>
      <c r="D469" s="45">
        <v>2.17</v>
      </c>
      <c r="E469" s="45">
        <v>0.34</v>
      </c>
      <c r="F469" s="45">
        <v>0.43</v>
      </c>
      <c r="G469" s="45">
        <v>1.18</v>
      </c>
      <c r="H469" s="45">
        <v>0.92</v>
      </c>
      <c r="I469" s="45" t="s">
        <v>270</v>
      </c>
      <c r="J469" s="45">
        <v>3.26</v>
      </c>
      <c r="K469" s="45">
        <v>0.14000000000000001</v>
      </c>
      <c r="L469" s="45">
        <v>7.0000000000000007E-2</v>
      </c>
      <c r="M469" s="45">
        <v>0.92</v>
      </c>
      <c r="N469" s="45">
        <v>7.0000000000000007E-2</v>
      </c>
      <c r="O469" s="152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 t="s">
        <v>365</v>
      </c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BM470" s="55"/>
    </row>
    <row r="471" spans="1:65">
      <c r="BM471" s="55"/>
    </row>
    <row r="472" spans="1:65" ht="15">
      <c r="B472" s="8" t="s">
        <v>657</v>
      </c>
      <c r="BM472" s="28" t="s">
        <v>329</v>
      </c>
    </row>
    <row r="473" spans="1:65" ht="15">
      <c r="A473" s="25" t="s">
        <v>58</v>
      </c>
      <c r="B473" s="18" t="s">
        <v>111</v>
      </c>
      <c r="C473" s="15" t="s">
        <v>112</v>
      </c>
      <c r="D473" s="16" t="s">
        <v>233</v>
      </c>
      <c r="E473" s="17" t="s">
        <v>233</v>
      </c>
      <c r="F473" s="17" t="s">
        <v>233</v>
      </c>
      <c r="G473" s="15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234</v>
      </c>
      <c r="C474" s="9" t="s">
        <v>234</v>
      </c>
      <c r="D474" s="150" t="s">
        <v>291</v>
      </c>
      <c r="E474" s="151" t="s">
        <v>279</v>
      </c>
      <c r="F474" s="151" t="s">
        <v>301</v>
      </c>
      <c r="G474" s="15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1</v>
      </c>
    </row>
    <row r="475" spans="1:65">
      <c r="A475" s="30"/>
      <c r="B475" s="19"/>
      <c r="C475" s="9"/>
      <c r="D475" s="10" t="s">
        <v>272</v>
      </c>
      <c r="E475" s="11" t="s">
        <v>272</v>
      </c>
      <c r="F475" s="11" t="s">
        <v>362</v>
      </c>
      <c r="G475" s="15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3</v>
      </c>
    </row>
    <row r="476" spans="1:65">
      <c r="A476" s="30"/>
      <c r="B476" s="19"/>
      <c r="C476" s="9"/>
      <c r="D476" s="26"/>
      <c r="E476" s="26"/>
      <c r="F476" s="26" t="s">
        <v>339</v>
      </c>
      <c r="G476" s="15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3</v>
      </c>
    </row>
    <row r="477" spans="1:65">
      <c r="A477" s="30"/>
      <c r="B477" s="18">
        <v>1</v>
      </c>
      <c r="C477" s="14">
        <v>1</v>
      </c>
      <c r="D477" s="228">
        <v>1.7600000000000001E-2</v>
      </c>
      <c r="E477" s="229">
        <v>1.1325000000000001</v>
      </c>
      <c r="F477" s="228">
        <v>0.02</v>
      </c>
      <c r="G477" s="205"/>
      <c r="H477" s="206"/>
      <c r="I477" s="206"/>
      <c r="J477" s="206"/>
      <c r="K477" s="206"/>
      <c r="L477" s="206"/>
      <c r="M477" s="206"/>
      <c r="N477" s="206"/>
      <c r="O477" s="206"/>
      <c r="P477" s="206"/>
      <c r="Q477" s="206"/>
      <c r="R477" s="206"/>
      <c r="S477" s="206"/>
      <c r="T477" s="206"/>
      <c r="U477" s="206"/>
      <c r="V477" s="206"/>
      <c r="W477" s="206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  <c r="BI477" s="206"/>
      <c r="BJ477" s="206"/>
      <c r="BK477" s="206"/>
      <c r="BL477" s="206"/>
      <c r="BM477" s="230">
        <v>1</v>
      </c>
    </row>
    <row r="478" spans="1:65">
      <c r="A478" s="30"/>
      <c r="B478" s="19">
        <v>1</v>
      </c>
      <c r="C478" s="9">
        <v>2</v>
      </c>
      <c r="D478" s="24">
        <v>1.7499999999999998E-2</v>
      </c>
      <c r="E478" s="231">
        <v>1.1309</v>
      </c>
      <c r="F478" s="24">
        <v>1.9E-2</v>
      </c>
      <c r="G478" s="205"/>
      <c r="H478" s="206"/>
      <c r="I478" s="206"/>
      <c r="J478" s="206"/>
      <c r="K478" s="206"/>
      <c r="L478" s="206"/>
      <c r="M478" s="206"/>
      <c r="N478" s="206"/>
      <c r="O478" s="206"/>
      <c r="P478" s="206"/>
      <c r="Q478" s="206"/>
      <c r="R478" s="206"/>
      <c r="S478" s="206"/>
      <c r="T478" s="206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/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  <c r="BI478" s="206"/>
      <c r="BJ478" s="206"/>
      <c r="BK478" s="206"/>
      <c r="BL478" s="206"/>
      <c r="BM478" s="230">
        <v>32</v>
      </c>
    </row>
    <row r="479" spans="1:65">
      <c r="A479" s="30"/>
      <c r="B479" s="19">
        <v>1</v>
      </c>
      <c r="C479" s="9">
        <v>3</v>
      </c>
      <c r="D479" s="24">
        <v>1.6899999999999998E-2</v>
      </c>
      <c r="E479" s="231">
        <v>1.1205000000000001</v>
      </c>
      <c r="F479" s="24">
        <v>1.8000000000000002E-2</v>
      </c>
      <c r="G479" s="205"/>
      <c r="H479" s="206"/>
      <c r="I479" s="206"/>
      <c r="J479" s="206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206"/>
      <c r="V479" s="206"/>
      <c r="W479" s="206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  <c r="BI479" s="206"/>
      <c r="BJ479" s="206"/>
      <c r="BK479" s="206"/>
      <c r="BL479" s="206"/>
      <c r="BM479" s="230">
        <v>16</v>
      </c>
    </row>
    <row r="480" spans="1:65">
      <c r="A480" s="30"/>
      <c r="B480" s="19">
        <v>1</v>
      </c>
      <c r="C480" s="9">
        <v>4</v>
      </c>
      <c r="D480" s="24">
        <v>1.78E-2</v>
      </c>
      <c r="E480" s="231">
        <v>1.1185</v>
      </c>
      <c r="F480" s="24">
        <v>1.9E-2</v>
      </c>
      <c r="G480" s="205"/>
      <c r="H480" s="206"/>
      <c r="I480" s="206"/>
      <c r="J480" s="206"/>
      <c r="K480" s="206"/>
      <c r="L480" s="206"/>
      <c r="M480" s="206"/>
      <c r="N480" s="206"/>
      <c r="O480" s="206"/>
      <c r="P480" s="206"/>
      <c r="Q480" s="206"/>
      <c r="R480" s="206"/>
      <c r="S480" s="206"/>
      <c r="T480" s="206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  <c r="BI480" s="206"/>
      <c r="BJ480" s="206"/>
      <c r="BK480" s="206"/>
      <c r="BL480" s="206"/>
      <c r="BM480" s="230">
        <v>1.8241666666666701E-2</v>
      </c>
    </row>
    <row r="481" spans="1:65">
      <c r="A481" s="30"/>
      <c r="B481" s="19">
        <v>1</v>
      </c>
      <c r="C481" s="9">
        <v>5</v>
      </c>
      <c r="D481" s="24">
        <v>1.83E-2</v>
      </c>
      <c r="E481" s="231">
        <v>1.1168</v>
      </c>
      <c r="F481" s="24">
        <v>1.8499999999999999E-2</v>
      </c>
      <c r="G481" s="205"/>
      <c r="H481" s="206"/>
      <c r="I481" s="206"/>
      <c r="J481" s="206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  <c r="BI481" s="206"/>
      <c r="BJ481" s="206"/>
      <c r="BK481" s="206"/>
      <c r="BL481" s="206"/>
      <c r="BM481" s="230">
        <v>38</v>
      </c>
    </row>
    <row r="482" spans="1:65">
      <c r="A482" s="30"/>
      <c r="B482" s="19">
        <v>1</v>
      </c>
      <c r="C482" s="9">
        <v>6</v>
      </c>
      <c r="D482" s="24">
        <v>1.7399999999999999E-2</v>
      </c>
      <c r="E482" s="231">
        <v>1.1167</v>
      </c>
      <c r="F482" s="24"/>
      <c r="G482" s="205"/>
      <c r="H482" s="206"/>
      <c r="I482" s="206"/>
      <c r="J482" s="206"/>
      <c r="K482" s="206"/>
      <c r="L482" s="206"/>
      <c r="M482" s="206"/>
      <c r="N482" s="206"/>
      <c r="O482" s="206"/>
      <c r="P482" s="206"/>
      <c r="Q482" s="206"/>
      <c r="R482" s="206"/>
      <c r="S482" s="206"/>
      <c r="T482" s="206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56"/>
    </row>
    <row r="483" spans="1:65">
      <c r="A483" s="30"/>
      <c r="B483" s="20" t="s">
        <v>256</v>
      </c>
      <c r="C483" s="12"/>
      <c r="D483" s="232">
        <v>1.7583333333333333E-2</v>
      </c>
      <c r="E483" s="232">
        <v>1.1226499999999999</v>
      </c>
      <c r="F483" s="232">
        <v>1.89E-2</v>
      </c>
      <c r="G483" s="205"/>
      <c r="H483" s="206"/>
      <c r="I483" s="206"/>
      <c r="J483" s="206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206"/>
      <c r="V483" s="206"/>
      <c r="W483" s="206"/>
      <c r="X483" s="206"/>
      <c r="Y483" s="206"/>
      <c r="Z483" s="206"/>
      <c r="AA483" s="206"/>
      <c r="AB483" s="206"/>
      <c r="AC483" s="206"/>
      <c r="AD483" s="206"/>
      <c r="AE483" s="206"/>
      <c r="AF483" s="206"/>
      <c r="AG483" s="206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56"/>
    </row>
    <row r="484" spans="1:65">
      <c r="A484" s="30"/>
      <c r="B484" s="3" t="s">
        <v>257</v>
      </c>
      <c r="C484" s="29"/>
      <c r="D484" s="24">
        <v>1.755E-2</v>
      </c>
      <c r="E484" s="24">
        <v>1.1194999999999999</v>
      </c>
      <c r="F484" s="24">
        <v>1.9E-2</v>
      </c>
      <c r="G484" s="205"/>
      <c r="H484" s="206"/>
      <c r="I484" s="206"/>
      <c r="J484" s="206"/>
      <c r="K484" s="206"/>
      <c r="L484" s="206"/>
      <c r="M484" s="206"/>
      <c r="N484" s="206"/>
      <c r="O484" s="206"/>
      <c r="P484" s="206"/>
      <c r="Q484" s="206"/>
      <c r="R484" s="206"/>
      <c r="S484" s="206"/>
      <c r="T484" s="206"/>
      <c r="U484" s="206"/>
      <c r="V484" s="206"/>
      <c r="W484" s="206"/>
      <c r="X484" s="206"/>
      <c r="Y484" s="206"/>
      <c r="Z484" s="206"/>
      <c r="AA484" s="206"/>
      <c r="AB484" s="206"/>
      <c r="AC484" s="206"/>
      <c r="AD484" s="206"/>
      <c r="AE484" s="206"/>
      <c r="AF484" s="206"/>
      <c r="AG484" s="206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56"/>
    </row>
    <row r="485" spans="1:65">
      <c r="A485" s="30"/>
      <c r="B485" s="3" t="s">
        <v>258</v>
      </c>
      <c r="C485" s="29"/>
      <c r="D485" s="24">
        <v>4.6224091842530271E-4</v>
      </c>
      <c r="E485" s="24">
        <v>7.1631696894601119E-3</v>
      </c>
      <c r="F485" s="24">
        <v>7.4161984870956595E-4</v>
      </c>
      <c r="G485" s="205"/>
      <c r="H485" s="206"/>
      <c r="I485" s="206"/>
      <c r="J485" s="206"/>
      <c r="K485" s="206"/>
      <c r="L485" s="206"/>
      <c r="M485" s="206"/>
      <c r="N485" s="206"/>
      <c r="O485" s="206"/>
      <c r="P485" s="206"/>
      <c r="Q485" s="206"/>
      <c r="R485" s="206"/>
      <c r="S485" s="206"/>
      <c r="T485" s="206"/>
      <c r="U485" s="206"/>
      <c r="V485" s="206"/>
      <c r="W485" s="206"/>
      <c r="X485" s="206"/>
      <c r="Y485" s="206"/>
      <c r="Z485" s="206"/>
      <c r="AA485" s="206"/>
      <c r="AB485" s="206"/>
      <c r="AC485" s="206"/>
      <c r="AD485" s="206"/>
      <c r="AE485" s="206"/>
      <c r="AF485" s="206"/>
      <c r="AG485" s="206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56"/>
    </row>
    <row r="486" spans="1:65">
      <c r="A486" s="30"/>
      <c r="B486" s="3" t="s">
        <v>86</v>
      </c>
      <c r="C486" s="29"/>
      <c r="D486" s="13">
        <v>2.6288583038405842E-2</v>
      </c>
      <c r="E486" s="13">
        <v>6.3805902903488285E-3</v>
      </c>
      <c r="F486" s="13">
        <v>3.9239145434368572E-2</v>
      </c>
      <c r="G486" s="15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259</v>
      </c>
      <c r="C487" s="29"/>
      <c r="D487" s="13">
        <v>-3.6089538602103288E-2</v>
      </c>
      <c r="E487" s="13">
        <v>60.543170397441635</v>
      </c>
      <c r="F487" s="13">
        <v>3.6089538602099402E-2</v>
      </c>
      <c r="G487" s="15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260</v>
      </c>
      <c r="C488" s="47"/>
      <c r="D488" s="45">
        <v>0.67</v>
      </c>
      <c r="E488" s="45">
        <v>565.27</v>
      </c>
      <c r="F488" s="45">
        <v>0</v>
      </c>
      <c r="G488" s="15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/>
      <c r="C489" s="20"/>
      <c r="D489" s="20"/>
      <c r="E489" s="20"/>
      <c r="F489" s="20"/>
      <c r="BM489" s="55"/>
    </row>
    <row r="490" spans="1:65" ht="15">
      <c r="B490" s="8" t="s">
        <v>658</v>
      </c>
      <c r="BM490" s="28" t="s">
        <v>66</v>
      </c>
    </row>
    <row r="491" spans="1:65" ht="15">
      <c r="A491" s="25" t="s">
        <v>37</v>
      </c>
      <c r="B491" s="18" t="s">
        <v>111</v>
      </c>
      <c r="C491" s="15" t="s">
        <v>112</v>
      </c>
      <c r="D491" s="16" t="s">
        <v>233</v>
      </c>
      <c r="E491" s="17" t="s">
        <v>233</v>
      </c>
      <c r="F491" s="17" t="s">
        <v>233</v>
      </c>
      <c r="G491" s="17" t="s">
        <v>233</v>
      </c>
      <c r="H491" s="17" t="s">
        <v>233</v>
      </c>
      <c r="I491" s="17" t="s">
        <v>233</v>
      </c>
      <c r="J491" s="17" t="s">
        <v>233</v>
      </c>
      <c r="K491" s="17" t="s">
        <v>233</v>
      </c>
      <c r="L491" s="17" t="s">
        <v>233</v>
      </c>
      <c r="M491" s="17" t="s">
        <v>233</v>
      </c>
      <c r="N491" s="17" t="s">
        <v>233</v>
      </c>
      <c r="O491" s="15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234</v>
      </c>
      <c r="C492" s="9" t="s">
        <v>234</v>
      </c>
      <c r="D492" s="150" t="s">
        <v>291</v>
      </c>
      <c r="E492" s="151" t="s">
        <v>293</v>
      </c>
      <c r="F492" s="151" t="s">
        <v>279</v>
      </c>
      <c r="G492" s="151" t="s">
        <v>295</v>
      </c>
      <c r="H492" s="151" t="s">
        <v>281</v>
      </c>
      <c r="I492" s="151" t="s">
        <v>296</v>
      </c>
      <c r="J492" s="151" t="s">
        <v>283</v>
      </c>
      <c r="K492" s="151" t="s">
        <v>297</v>
      </c>
      <c r="L492" s="151" t="s">
        <v>299</v>
      </c>
      <c r="M492" s="151" t="s">
        <v>300</v>
      </c>
      <c r="N492" s="151" t="s">
        <v>301</v>
      </c>
      <c r="O492" s="15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272</v>
      </c>
      <c r="E493" s="11" t="s">
        <v>360</v>
      </c>
      <c r="F493" s="11" t="s">
        <v>272</v>
      </c>
      <c r="G493" s="11" t="s">
        <v>272</v>
      </c>
      <c r="H493" s="11" t="s">
        <v>272</v>
      </c>
      <c r="I493" s="11" t="s">
        <v>272</v>
      </c>
      <c r="J493" s="11" t="s">
        <v>361</v>
      </c>
      <c r="K493" s="11" t="s">
        <v>272</v>
      </c>
      <c r="L493" s="11" t="s">
        <v>272</v>
      </c>
      <c r="M493" s="11" t="s">
        <v>272</v>
      </c>
      <c r="N493" s="11" t="s">
        <v>362</v>
      </c>
      <c r="O493" s="152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0</v>
      </c>
    </row>
    <row r="494" spans="1:65">
      <c r="A494" s="30"/>
      <c r="B494" s="19"/>
      <c r="C494" s="9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 t="s">
        <v>339</v>
      </c>
      <c r="O494" s="152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8">
        <v>1</v>
      </c>
      <c r="C495" s="14">
        <v>1</v>
      </c>
      <c r="D495" s="216">
        <v>423</v>
      </c>
      <c r="E495" s="216">
        <v>501.99999999999994</v>
      </c>
      <c r="F495" s="216">
        <v>492.11999999999995</v>
      </c>
      <c r="G495" s="216">
        <v>439.99999999999994</v>
      </c>
      <c r="H495" s="216">
        <v>483</v>
      </c>
      <c r="I495" s="226">
        <v>500</v>
      </c>
      <c r="J495" s="216">
        <v>449</v>
      </c>
      <c r="K495" s="216">
        <v>465.76855598911118</v>
      </c>
      <c r="L495" s="216">
        <v>485</v>
      </c>
      <c r="M495" s="216">
        <v>495</v>
      </c>
      <c r="N495" s="216">
        <v>426</v>
      </c>
      <c r="O495" s="218"/>
      <c r="P495" s="219"/>
      <c r="Q495" s="219"/>
      <c r="R495" s="219"/>
      <c r="S495" s="219"/>
      <c r="T495" s="219"/>
      <c r="U495" s="219"/>
      <c r="V495" s="219"/>
      <c r="W495" s="219"/>
      <c r="X495" s="219"/>
      <c r="Y495" s="219"/>
      <c r="Z495" s="219"/>
      <c r="AA495" s="219"/>
      <c r="AB495" s="219"/>
      <c r="AC495" s="219"/>
      <c r="AD495" s="219"/>
      <c r="AE495" s="219"/>
      <c r="AF495" s="219"/>
      <c r="AG495" s="219"/>
      <c r="AH495" s="219"/>
      <c r="AI495" s="219"/>
      <c r="AJ495" s="219"/>
      <c r="AK495" s="219"/>
      <c r="AL495" s="219"/>
      <c r="AM495" s="219"/>
      <c r="AN495" s="219"/>
      <c r="AO495" s="219"/>
      <c r="AP495" s="219"/>
      <c r="AQ495" s="219"/>
      <c r="AR495" s="219"/>
      <c r="AS495" s="219"/>
      <c r="AT495" s="219"/>
      <c r="AU495" s="219"/>
      <c r="AV495" s="219"/>
      <c r="AW495" s="219"/>
      <c r="AX495" s="219"/>
      <c r="AY495" s="219"/>
      <c r="AZ495" s="219"/>
      <c r="BA495" s="219"/>
      <c r="BB495" s="219"/>
      <c r="BC495" s="219"/>
      <c r="BD495" s="219"/>
      <c r="BE495" s="219"/>
      <c r="BF495" s="219"/>
      <c r="BG495" s="219"/>
      <c r="BH495" s="219"/>
      <c r="BI495" s="219"/>
      <c r="BJ495" s="219"/>
      <c r="BK495" s="219"/>
      <c r="BL495" s="219"/>
      <c r="BM495" s="220">
        <v>1</v>
      </c>
    </row>
    <row r="496" spans="1:65">
      <c r="A496" s="30"/>
      <c r="B496" s="19">
        <v>1</v>
      </c>
      <c r="C496" s="9">
        <v>2</v>
      </c>
      <c r="D496" s="221">
        <v>415</v>
      </c>
      <c r="E496" s="221">
        <v>510.99999999999994</v>
      </c>
      <c r="F496" s="221">
        <v>486.02</v>
      </c>
      <c r="G496" s="221">
        <v>460</v>
      </c>
      <c r="H496" s="221">
        <v>483</v>
      </c>
      <c r="I496" s="227">
        <v>500</v>
      </c>
      <c r="J496" s="221">
        <v>450</v>
      </c>
      <c r="K496" s="221">
        <v>450.86747859716507</v>
      </c>
      <c r="L496" s="221">
        <v>480</v>
      </c>
      <c r="M496" s="221">
        <v>495</v>
      </c>
      <c r="N496" s="221">
        <v>420</v>
      </c>
      <c r="O496" s="218"/>
      <c r="P496" s="219"/>
      <c r="Q496" s="219"/>
      <c r="R496" s="219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19"/>
      <c r="AT496" s="219"/>
      <c r="AU496" s="219"/>
      <c r="AV496" s="219"/>
      <c r="AW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20">
        <v>7</v>
      </c>
    </row>
    <row r="497" spans="1:65">
      <c r="A497" s="30"/>
      <c r="B497" s="19">
        <v>1</v>
      </c>
      <c r="C497" s="9">
        <v>3</v>
      </c>
      <c r="D497" s="221">
        <v>406</v>
      </c>
      <c r="E497" s="221">
        <v>490</v>
      </c>
      <c r="F497" s="221">
        <v>486.46</v>
      </c>
      <c r="G497" s="221">
        <v>439.99999999999994</v>
      </c>
      <c r="H497" s="221">
        <v>487</v>
      </c>
      <c r="I497" s="227">
        <v>500</v>
      </c>
      <c r="J497" s="221">
        <v>446</v>
      </c>
      <c r="K497" s="221">
        <v>452.88128800910613</v>
      </c>
      <c r="L497" s="221">
        <v>486</v>
      </c>
      <c r="M497" s="221">
        <v>500</v>
      </c>
      <c r="N497" s="221">
        <v>408</v>
      </c>
      <c r="O497" s="218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19"/>
      <c r="AT497" s="219"/>
      <c r="AU497" s="219"/>
      <c r="AV497" s="219"/>
      <c r="AW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20">
        <v>16</v>
      </c>
    </row>
    <row r="498" spans="1:65">
      <c r="A498" s="30"/>
      <c r="B498" s="19">
        <v>1</v>
      </c>
      <c r="C498" s="9">
        <v>4</v>
      </c>
      <c r="D498" s="221">
        <v>431</v>
      </c>
      <c r="E498" s="221">
        <v>501.00000000000006</v>
      </c>
      <c r="F498" s="221">
        <v>482.39</v>
      </c>
      <c r="G498" s="221">
        <v>460</v>
      </c>
      <c r="H498" s="221">
        <v>486</v>
      </c>
      <c r="I498" s="227">
        <v>500</v>
      </c>
      <c r="J498" s="221">
        <v>449</v>
      </c>
      <c r="K498" s="221">
        <v>458.41484814705296</v>
      </c>
      <c r="L498" s="221">
        <v>480</v>
      </c>
      <c r="M498" s="221">
        <v>495</v>
      </c>
      <c r="N498" s="221">
        <v>416</v>
      </c>
      <c r="O498" s="218"/>
      <c r="P498" s="219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19"/>
      <c r="AT498" s="219"/>
      <c r="AU498" s="219"/>
      <c r="AV498" s="219"/>
      <c r="AW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20">
        <v>464.59274838330418</v>
      </c>
    </row>
    <row r="499" spans="1:65">
      <c r="A499" s="30"/>
      <c r="B499" s="19">
        <v>1</v>
      </c>
      <c r="C499" s="9">
        <v>5</v>
      </c>
      <c r="D499" s="221">
        <v>434</v>
      </c>
      <c r="E499" s="221">
        <v>497.00000000000006</v>
      </c>
      <c r="F499" s="221">
        <v>485.76</v>
      </c>
      <c r="G499" s="221">
        <v>460</v>
      </c>
      <c r="H499" s="221">
        <v>484</v>
      </c>
      <c r="I499" s="227">
        <v>500</v>
      </c>
      <c r="J499" s="221">
        <v>444</v>
      </c>
      <c r="K499" s="221">
        <v>458.49216581764603</v>
      </c>
      <c r="L499" s="221">
        <v>482</v>
      </c>
      <c r="M499" s="221">
        <v>495</v>
      </c>
      <c r="N499" s="221">
        <v>416</v>
      </c>
      <c r="O499" s="218"/>
      <c r="P499" s="219"/>
      <c r="Q499" s="219"/>
      <c r="R499" s="219"/>
      <c r="S499" s="219"/>
      <c r="T499" s="219"/>
      <c r="U499" s="219"/>
      <c r="V499" s="219"/>
      <c r="W499" s="219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19"/>
      <c r="AT499" s="219"/>
      <c r="AU499" s="219"/>
      <c r="AV499" s="219"/>
      <c r="AW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20">
        <v>102</v>
      </c>
    </row>
    <row r="500" spans="1:65">
      <c r="A500" s="30"/>
      <c r="B500" s="19">
        <v>1</v>
      </c>
      <c r="C500" s="9">
        <v>6</v>
      </c>
      <c r="D500" s="221">
        <v>417</v>
      </c>
      <c r="E500" s="221">
        <v>495</v>
      </c>
      <c r="F500" s="221">
        <v>488.58</v>
      </c>
      <c r="G500" s="221">
        <v>460</v>
      </c>
      <c r="H500" s="221">
        <v>487</v>
      </c>
      <c r="I500" s="227">
        <v>500</v>
      </c>
      <c r="J500" s="221">
        <v>434</v>
      </c>
      <c r="K500" s="221">
        <v>465.61056643817261</v>
      </c>
      <c r="L500" s="221">
        <v>482</v>
      </c>
      <c r="M500" s="221">
        <v>500</v>
      </c>
      <c r="N500" s="221"/>
      <c r="O500" s="218"/>
      <c r="P500" s="219"/>
      <c r="Q500" s="219"/>
      <c r="R500" s="219"/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19"/>
      <c r="AT500" s="219"/>
      <c r="AU500" s="219"/>
      <c r="AV500" s="219"/>
      <c r="AW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23"/>
    </row>
    <row r="501" spans="1:65">
      <c r="A501" s="30"/>
      <c r="B501" s="20" t="s">
        <v>256</v>
      </c>
      <c r="C501" s="12"/>
      <c r="D501" s="224">
        <v>421</v>
      </c>
      <c r="E501" s="224">
        <v>499.33333333333331</v>
      </c>
      <c r="F501" s="224">
        <v>486.88833333333332</v>
      </c>
      <c r="G501" s="224">
        <v>453.33333333333331</v>
      </c>
      <c r="H501" s="224">
        <v>485</v>
      </c>
      <c r="I501" s="224">
        <v>500</v>
      </c>
      <c r="J501" s="224">
        <v>445.33333333333331</v>
      </c>
      <c r="K501" s="224">
        <v>458.67248383304235</v>
      </c>
      <c r="L501" s="224">
        <v>482.5</v>
      </c>
      <c r="M501" s="224">
        <v>496.66666666666669</v>
      </c>
      <c r="N501" s="224">
        <v>417.2</v>
      </c>
      <c r="O501" s="218"/>
      <c r="P501" s="219"/>
      <c r="Q501" s="219"/>
      <c r="R501" s="219"/>
      <c r="S501" s="219"/>
      <c r="T501" s="219"/>
      <c r="U501" s="219"/>
      <c r="V501" s="219"/>
      <c r="W501" s="219"/>
      <c r="X501" s="219"/>
      <c r="Y501" s="219"/>
      <c r="Z501" s="219"/>
      <c r="AA501" s="219"/>
      <c r="AB501" s="219"/>
      <c r="AC501" s="219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19"/>
      <c r="AT501" s="219"/>
      <c r="AU501" s="219"/>
      <c r="AV501" s="219"/>
      <c r="AW501" s="219"/>
      <c r="AX501" s="219"/>
      <c r="AY501" s="219"/>
      <c r="AZ501" s="219"/>
      <c r="BA501" s="219"/>
      <c r="BB501" s="219"/>
      <c r="BC501" s="219"/>
      <c r="BD501" s="219"/>
      <c r="BE501" s="219"/>
      <c r="BF501" s="219"/>
      <c r="BG501" s="219"/>
      <c r="BH501" s="219"/>
      <c r="BI501" s="219"/>
      <c r="BJ501" s="219"/>
      <c r="BK501" s="219"/>
      <c r="BL501" s="219"/>
      <c r="BM501" s="223"/>
    </row>
    <row r="502" spans="1:65">
      <c r="A502" s="30"/>
      <c r="B502" s="3" t="s">
        <v>257</v>
      </c>
      <c r="C502" s="29"/>
      <c r="D502" s="221">
        <v>420</v>
      </c>
      <c r="E502" s="221">
        <v>499.00000000000006</v>
      </c>
      <c r="F502" s="221">
        <v>486.24</v>
      </c>
      <c r="G502" s="221">
        <v>460</v>
      </c>
      <c r="H502" s="221">
        <v>485</v>
      </c>
      <c r="I502" s="221">
        <v>500</v>
      </c>
      <c r="J502" s="221">
        <v>447.5</v>
      </c>
      <c r="K502" s="221">
        <v>458.4535069823495</v>
      </c>
      <c r="L502" s="221">
        <v>482</v>
      </c>
      <c r="M502" s="221">
        <v>495</v>
      </c>
      <c r="N502" s="221">
        <v>416</v>
      </c>
      <c r="O502" s="218"/>
      <c r="P502" s="219"/>
      <c r="Q502" s="219"/>
      <c r="R502" s="219"/>
      <c r="S502" s="219"/>
      <c r="T502" s="219"/>
      <c r="U502" s="219"/>
      <c r="V502" s="219"/>
      <c r="W502" s="219"/>
      <c r="X502" s="219"/>
      <c r="Y502" s="219"/>
      <c r="Z502" s="219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19"/>
      <c r="AT502" s="219"/>
      <c r="AU502" s="219"/>
      <c r="AV502" s="219"/>
      <c r="AW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J502" s="219"/>
      <c r="BK502" s="219"/>
      <c r="BL502" s="219"/>
      <c r="BM502" s="223"/>
    </row>
    <row r="503" spans="1:65">
      <c r="A503" s="30"/>
      <c r="B503" s="3" t="s">
        <v>258</v>
      </c>
      <c r="C503" s="29"/>
      <c r="D503" s="221">
        <v>10.488088481701515</v>
      </c>
      <c r="E503" s="221">
        <v>7.1740272279010986</v>
      </c>
      <c r="F503" s="221">
        <v>3.2458491441634476</v>
      </c>
      <c r="G503" s="221">
        <v>10.327955589886475</v>
      </c>
      <c r="H503" s="221">
        <v>1.8973665961010275</v>
      </c>
      <c r="I503" s="221">
        <v>0</v>
      </c>
      <c r="J503" s="221">
        <v>5.9888785817268548</v>
      </c>
      <c r="K503" s="221">
        <v>6.2136330245093498</v>
      </c>
      <c r="L503" s="221">
        <v>2.5099800796022267</v>
      </c>
      <c r="M503" s="221">
        <v>2.5819888974716112</v>
      </c>
      <c r="N503" s="221">
        <v>6.5726706900619929</v>
      </c>
      <c r="O503" s="218"/>
      <c r="P503" s="219"/>
      <c r="Q503" s="219"/>
      <c r="R503" s="219"/>
      <c r="S503" s="219"/>
      <c r="T503" s="219"/>
      <c r="U503" s="219"/>
      <c r="V503" s="219"/>
      <c r="W503" s="219"/>
      <c r="X503" s="219"/>
      <c r="Y503" s="219"/>
      <c r="Z503" s="219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19"/>
      <c r="AT503" s="219"/>
      <c r="AU503" s="219"/>
      <c r="AV503" s="219"/>
      <c r="AW503" s="219"/>
      <c r="AX503" s="219"/>
      <c r="AY503" s="219"/>
      <c r="AZ503" s="219"/>
      <c r="BA503" s="219"/>
      <c r="BB503" s="219"/>
      <c r="BC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23"/>
    </row>
    <row r="504" spans="1:65">
      <c r="A504" s="30"/>
      <c r="B504" s="3" t="s">
        <v>86</v>
      </c>
      <c r="C504" s="29"/>
      <c r="D504" s="13">
        <v>2.4912324184564169E-2</v>
      </c>
      <c r="E504" s="13">
        <v>1.4367210736784578E-2</v>
      </c>
      <c r="F504" s="13">
        <v>6.6665165746357608E-3</v>
      </c>
      <c r="G504" s="13">
        <v>2.2782254977690753E-2</v>
      </c>
      <c r="H504" s="13">
        <v>3.9120960744351086E-3</v>
      </c>
      <c r="I504" s="13">
        <v>0</v>
      </c>
      <c r="J504" s="13">
        <v>1.3448080647590243E-2</v>
      </c>
      <c r="K504" s="13">
        <v>1.3546993210892337E-2</v>
      </c>
      <c r="L504" s="13">
        <v>5.2020312530616101E-3</v>
      </c>
      <c r="M504" s="13">
        <v>5.1986353640368008E-3</v>
      </c>
      <c r="N504" s="13">
        <v>1.575424422354265E-2</v>
      </c>
      <c r="O504" s="15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259</v>
      </c>
      <c r="C505" s="29"/>
      <c r="D505" s="13">
        <v>-9.3830023251543992E-2</v>
      </c>
      <c r="E505" s="13">
        <v>7.4776425312103711E-2</v>
      </c>
      <c r="F505" s="13">
        <v>4.7989524217959989E-2</v>
      </c>
      <c r="G505" s="13">
        <v>-2.4235021078463981E-2</v>
      </c>
      <c r="H505" s="13">
        <v>4.3925032596202174E-2</v>
      </c>
      <c r="I505" s="13">
        <v>7.621137381051768E-2</v>
      </c>
      <c r="J505" s="13">
        <v>-4.1454403059432265E-2</v>
      </c>
      <c r="K505" s="13">
        <v>-1.2742912089917957E-2</v>
      </c>
      <c r="L505" s="13">
        <v>3.8543975727149737E-2</v>
      </c>
      <c r="M505" s="13">
        <v>6.9036631318447617E-2</v>
      </c>
      <c r="N505" s="13">
        <v>-0.10200922969250403</v>
      </c>
      <c r="O505" s="15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260</v>
      </c>
      <c r="C506" s="47"/>
      <c r="D506" s="45">
        <v>1.57</v>
      </c>
      <c r="E506" s="45">
        <v>0.91</v>
      </c>
      <c r="F506" s="45">
        <v>0.52</v>
      </c>
      <c r="G506" s="45">
        <v>0.55000000000000004</v>
      </c>
      <c r="H506" s="45">
        <v>0.46</v>
      </c>
      <c r="I506" s="45" t="s">
        <v>270</v>
      </c>
      <c r="J506" s="45">
        <v>0.8</v>
      </c>
      <c r="K506" s="45">
        <v>0.38</v>
      </c>
      <c r="L506" s="45">
        <v>0.38</v>
      </c>
      <c r="M506" s="45">
        <v>0.83</v>
      </c>
      <c r="N506" s="45">
        <v>1.69</v>
      </c>
      <c r="O506" s="152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 t="s">
        <v>365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BM507" s="55"/>
    </row>
    <row r="508" spans="1:65">
      <c r="BM508" s="55"/>
    </row>
    <row r="509" spans="1:65" ht="15">
      <c r="B509" s="8" t="s">
        <v>659</v>
      </c>
      <c r="BM509" s="28" t="s">
        <v>329</v>
      </c>
    </row>
    <row r="510" spans="1:65" ht="15">
      <c r="A510" s="25" t="s">
        <v>59</v>
      </c>
      <c r="B510" s="18" t="s">
        <v>111</v>
      </c>
      <c r="C510" s="15" t="s">
        <v>112</v>
      </c>
      <c r="D510" s="16" t="s">
        <v>233</v>
      </c>
      <c r="E510" s="15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234</v>
      </c>
      <c r="C511" s="9" t="s">
        <v>234</v>
      </c>
      <c r="D511" s="150" t="s">
        <v>291</v>
      </c>
      <c r="E511" s="15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3</v>
      </c>
    </row>
    <row r="512" spans="1:65">
      <c r="A512" s="30"/>
      <c r="B512" s="19"/>
      <c r="C512" s="9"/>
      <c r="D512" s="10" t="s">
        <v>272</v>
      </c>
      <c r="E512" s="15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/>
      <c r="E513" s="15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8">
        <v>1</v>
      </c>
      <c r="C514" s="14">
        <v>1</v>
      </c>
      <c r="D514" s="147" t="s">
        <v>106</v>
      </c>
      <c r="E514" s="15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48" t="s">
        <v>106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9</v>
      </c>
    </row>
    <row r="516" spans="1:65">
      <c r="A516" s="30"/>
      <c r="B516" s="19">
        <v>1</v>
      </c>
      <c r="C516" s="9">
        <v>3</v>
      </c>
      <c r="D516" s="148" t="s">
        <v>106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48" t="s">
        <v>106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106</v>
      </c>
    </row>
    <row r="518" spans="1:65">
      <c r="A518" s="30"/>
      <c r="B518" s="19">
        <v>1</v>
      </c>
      <c r="C518" s="9">
        <v>5</v>
      </c>
      <c r="D518" s="148" t="s">
        <v>106</v>
      </c>
      <c r="E518" s="15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39</v>
      </c>
    </row>
    <row r="519" spans="1:65">
      <c r="A519" s="30"/>
      <c r="B519" s="19">
        <v>1</v>
      </c>
      <c r="C519" s="9">
        <v>6</v>
      </c>
      <c r="D519" s="148" t="s">
        <v>106</v>
      </c>
      <c r="E519" s="15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256</v>
      </c>
      <c r="C520" s="12"/>
      <c r="D520" s="23" t="s">
        <v>675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257</v>
      </c>
      <c r="C521" s="29"/>
      <c r="D521" s="11" t="s">
        <v>675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258</v>
      </c>
      <c r="C522" s="29"/>
      <c r="D522" s="24" t="s">
        <v>675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86</v>
      </c>
      <c r="C523" s="29"/>
      <c r="D523" s="13" t="s">
        <v>675</v>
      </c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259</v>
      </c>
      <c r="C524" s="29"/>
      <c r="D524" s="13" t="s">
        <v>675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260</v>
      </c>
      <c r="C525" s="47"/>
      <c r="D525" s="45" t="s">
        <v>270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/>
      <c r="C526" s="20"/>
      <c r="D526" s="20"/>
      <c r="BM526" s="55"/>
    </row>
    <row r="527" spans="1:65" ht="15">
      <c r="B527" s="8" t="s">
        <v>660</v>
      </c>
      <c r="BM527" s="28" t="s">
        <v>329</v>
      </c>
    </row>
    <row r="528" spans="1:65" ht="15">
      <c r="A528" s="25" t="s">
        <v>60</v>
      </c>
      <c r="B528" s="18" t="s">
        <v>111</v>
      </c>
      <c r="C528" s="15" t="s">
        <v>112</v>
      </c>
      <c r="D528" s="16" t="s">
        <v>233</v>
      </c>
      <c r="E528" s="17" t="s">
        <v>233</v>
      </c>
      <c r="F528" s="15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234</v>
      </c>
      <c r="C529" s="9" t="s">
        <v>234</v>
      </c>
      <c r="D529" s="150" t="s">
        <v>291</v>
      </c>
      <c r="E529" s="151" t="s">
        <v>279</v>
      </c>
      <c r="F529" s="15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272</v>
      </c>
      <c r="E530" s="11" t="s">
        <v>272</v>
      </c>
      <c r="F530" s="15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2</v>
      </c>
    </row>
    <row r="531" spans="1:65">
      <c r="A531" s="30"/>
      <c r="B531" s="19"/>
      <c r="C531" s="9"/>
      <c r="D531" s="26"/>
      <c r="E531" s="26"/>
      <c r="F531" s="15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2</v>
      </c>
    </row>
    <row r="532" spans="1:65">
      <c r="A532" s="30"/>
      <c r="B532" s="18">
        <v>1</v>
      </c>
      <c r="C532" s="14">
        <v>1</v>
      </c>
      <c r="D532" s="22" t="s">
        <v>366</v>
      </c>
      <c r="E532" s="22">
        <v>30.342539999999996</v>
      </c>
      <c r="F532" s="15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>
        <v>1</v>
      </c>
      <c r="C533" s="9">
        <v>2</v>
      </c>
      <c r="D533" s="11" t="s">
        <v>366</v>
      </c>
      <c r="E533" s="11">
        <v>30.529369999999993</v>
      </c>
      <c r="F533" s="15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34</v>
      </c>
    </row>
    <row r="534" spans="1:65">
      <c r="A534" s="30"/>
      <c r="B534" s="19">
        <v>1</v>
      </c>
      <c r="C534" s="9">
        <v>3</v>
      </c>
      <c r="D534" s="11" t="s">
        <v>366</v>
      </c>
      <c r="E534" s="11">
        <v>30.641159999999996</v>
      </c>
      <c r="F534" s="15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16</v>
      </c>
    </row>
    <row r="535" spans="1:65">
      <c r="A535" s="30"/>
      <c r="B535" s="19">
        <v>1</v>
      </c>
      <c r="C535" s="9">
        <v>4</v>
      </c>
      <c r="D535" s="11" t="s">
        <v>366</v>
      </c>
      <c r="E535" s="11">
        <v>30.366199999999999</v>
      </c>
      <c r="F535" s="15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30.512298333333302</v>
      </c>
    </row>
    <row r="536" spans="1:65">
      <c r="A536" s="30"/>
      <c r="B536" s="19">
        <v>1</v>
      </c>
      <c r="C536" s="9">
        <v>5</v>
      </c>
      <c r="D536" s="11" t="s">
        <v>366</v>
      </c>
      <c r="E536" s="11">
        <v>30.755500000000001</v>
      </c>
      <c r="F536" s="15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40</v>
      </c>
    </row>
    <row r="537" spans="1:65">
      <c r="A537" s="30"/>
      <c r="B537" s="19">
        <v>1</v>
      </c>
      <c r="C537" s="9">
        <v>6</v>
      </c>
      <c r="D537" s="11" t="s">
        <v>366</v>
      </c>
      <c r="E537" s="11">
        <v>30.439019999999999</v>
      </c>
      <c r="F537" s="15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20" t="s">
        <v>256</v>
      </c>
      <c r="C538" s="12"/>
      <c r="D538" s="23" t="s">
        <v>675</v>
      </c>
      <c r="E538" s="23">
        <v>30.512298333333334</v>
      </c>
      <c r="F538" s="15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3" t="s">
        <v>257</v>
      </c>
      <c r="C539" s="29"/>
      <c r="D539" s="11" t="s">
        <v>675</v>
      </c>
      <c r="E539" s="11">
        <v>30.484194999999996</v>
      </c>
      <c r="F539" s="15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258</v>
      </c>
      <c r="C540" s="29"/>
      <c r="D540" s="24" t="s">
        <v>675</v>
      </c>
      <c r="E540" s="24">
        <v>0.16221969700584105</v>
      </c>
      <c r="F540" s="15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86</v>
      </c>
      <c r="C541" s="29"/>
      <c r="D541" s="13" t="s">
        <v>675</v>
      </c>
      <c r="E541" s="13">
        <v>5.3165348356804445E-3</v>
      </c>
      <c r="F541" s="15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259</v>
      </c>
      <c r="C542" s="29"/>
      <c r="D542" s="13" t="s">
        <v>675</v>
      </c>
      <c r="E542" s="13">
        <v>1.1102230246251565E-15</v>
      </c>
      <c r="F542" s="15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260</v>
      </c>
      <c r="C543" s="47"/>
      <c r="D543" s="45" t="s">
        <v>270</v>
      </c>
      <c r="E543" s="45" t="s">
        <v>270</v>
      </c>
      <c r="F543" s="15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BM544" s="55"/>
    </row>
    <row r="545" spans="1:65" ht="15">
      <c r="B545" s="8" t="s">
        <v>661</v>
      </c>
      <c r="BM545" s="28" t="s">
        <v>329</v>
      </c>
    </row>
    <row r="546" spans="1:65" ht="15">
      <c r="A546" s="25" t="s">
        <v>6</v>
      </c>
      <c r="B546" s="18" t="s">
        <v>111</v>
      </c>
      <c r="C546" s="15" t="s">
        <v>112</v>
      </c>
      <c r="D546" s="16" t="s">
        <v>233</v>
      </c>
      <c r="E546" s="15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234</v>
      </c>
      <c r="C547" s="9" t="s">
        <v>234</v>
      </c>
      <c r="D547" s="150" t="s">
        <v>291</v>
      </c>
      <c r="E547" s="15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3</v>
      </c>
    </row>
    <row r="548" spans="1:65">
      <c r="A548" s="30"/>
      <c r="B548" s="19"/>
      <c r="C548" s="9"/>
      <c r="D548" s="10" t="s">
        <v>272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/>
      <c r="C549" s="9"/>
      <c r="D549" s="26"/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8">
        <v>1</v>
      </c>
      <c r="C550" s="14">
        <v>1</v>
      </c>
      <c r="D550" s="207">
        <v>13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1">
        <v>1</v>
      </c>
    </row>
    <row r="551" spans="1:65">
      <c r="A551" s="30"/>
      <c r="B551" s="19">
        <v>1</v>
      </c>
      <c r="C551" s="9">
        <v>2</v>
      </c>
      <c r="D551" s="212">
        <v>14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11">
        <v>10</v>
      </c>
    </row>
    <row r="552" spans="1:65">
      <c r="A552" s="30"/>
      <c r="B552" s="19">
        <v>1</v>
      </c>
      <c r="C552" s="9">
        <v>3</v>
      </c>
      <c r="D552" s="212">
        <v>11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1">
        <v>16</v>
      </c>
    </row>
    <row r="553" spans="1:65">
      <c r="A553" s="30"/>
      <c r="B553" s="19">
        <v>1</v>
      </c>
      <c r="C553" s="9">
        <v>4</v>
      </c>
      <c r="D553" s="212">
        <v>11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1">
        <v>12.1666666666667</v>
      </c>
    </row>
    <row r="554" spans="1:65">
      <c r="A554" s="30"/>
      <c r="B554" s="19">
        <v>1</v>
      </c>
      <c r="C554" s="9">
        <v>5</v>
      </c>
      <c r="D554" s="212">
        <v>12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1">
        <v>41</v>
      </c>
    </row>
    <row r="555" spans="1:65">
      <c r="A555" s="30"/>
      <c r="B555" s="19">
        <v>1</v>
      </c>
      <c r="C555" s="9">
        <v>6</v>
      </c>
      <c r="D555" s="212">
        <v>12</v>
      </c>
      <c r="E555" s="209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4"/>
    </row>
    <row r="556" spans="1:65">
      <c r="A556" s="30"/>
      <c r="B556" s="20" t="s">
        <v>256</v>
      </c>
      <c r="C556" s="12"/>
      <c r="D556" s="215">
        <v>12.166666666666666</v>
      </c>
      <c r="E556" s="209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4"/>
    </row>
    <row r="557" spans="1:65">
      <c r="A557" s="30"/>
      <c r="B557" s="3" t="s">
        <v>257</v>
      </c>
      <c r="C557" s="29"/>
      <c r="D557" s="212">
        <v>12</v>
      </c>
      <c r="E557" s="209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4"/>
    </row>
    <row r="558" spans="1:65">
      <c r="A558" s="30"/>
      <c r="B558" s="3" t="s">
        <v>258</v>
      </c>
      <c r="C558" s="29"/>
      <c r="D558" s="212">
        <v>1.1690451944500122</v>
      </c>
      <c r="E558" s="209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4"/>
    </row>
    <row r="559" spans="1:65">
      <c r="A559" s="30"/>
      <c r="B559" s="3" t="s">
        <v>86</v>
      </c>
      <c r="C559" s="29"/>
      <c r="D559" s="13">
        <v>9.608590639315169E-2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259</v>
      </c>
      <c r="C560" s="29"/>
      <c r="D560" s="13">
        <v>-2.7755575615628914E-15</v>
      </c>
      <c r="E560" s="15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260</v>
      </c>
      <c r="C561" s="47"/>
      <c r="D561" s="45" t="s">
        <v>270</v>
      </c>
      <c r="E561" s="15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/>
      <c r="C562" s="20"/>
      <c r="D562" s="20"/>
      <c r="BM562" s="55"/>
    </row>
    <row r="563" spans="1:65" ht="15">
      <c r="B563" s="8" t="s">
        <v>662</v>
      </c>
      <c r="BM563" s="28" t="s">
        <v>329</v>
      </c>
    </row>
    <row r="564" spans="1:65" ht="15">
      <c r="A564" s="25" t="s">
        <v>9</v>
      </c>
      <c r="B564" s="18" t="s">
        <v>111</v>
      </c>
      <c r="C564" s="15" t="s">
        <v>112</v>
      </c>
      <c r="D564" s="16" t="s">
        <v>233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234</v>
      </c>
      <c r="C565" s="9" t="s">
        <v>234</v>
      </c>
      <c r="D565" s="150" t="s">
        <v>291</v>
      </c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3</v>
      </c>
    </row>
    <row r="566" spans="1:65">
      <c r="A566" s="30"/>
      <c r="B566" s="19"/>
      <c r="C566" s="9"/>
      <c r="D566" s="10" t="s">
        <v>272</v>
      </c>
      <c r="E566" s="15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2</v>
      </c>
    </row>
    <row r="567" spans="1:65">
      <c r="A567" s="30"/>
      <c r="B567" s="19"/>
      <c r="C567" s="9"/>
      <c r="D567" s="26"/>
      <c r="E567" s="15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8">
        <v>1</v>
      </c>
      <c r="C568" s="14">
        <v>1</v>
      </c>
      <c r="D568" s="22">
        <v>4</v>
      </c>
      <c r="E568" s="15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>
        <v>1</v>
      </c>
      <c r="C569" s="9">
        <v>2</v>
      </c>
      <c r="D569" s="11">
        <v>4</v>
      </c>
      <c r="E569" s="15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11</v>
      </c>
    </row>
    <row r="570" spans="1:65">
      <c r="A570" s="30"/>
      <c r="B570" s="19">
        <v>1</v>
      </c>
      <c r="C570" s="9">
        <v>3</v>
      </c>
      <c r="D570" s="11">
        <v>4</v>
      </c>
      <c r="E570" s="15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16</v>
      </c>
    </row>
    <row r="571" spans="1:65">
      <c r="A571" s="30"/>
      <c r="B571" s="19">
        <v>1</v>
      </c>
      <c r="C571" s="9">
        <v>4</v>
      </c>
      <c r="D571" s="11">
        <v>5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4.1666666666666696</v>
      </c>
    </row>
    <row r="572" spans="1:65">
      <c r="A572" s="30"/>
      <c r="B572" s="19">
        <v>1</v>
      </c>
      <c r="C572" s="9">
        <v>5</v>
      </c>
      <c r="D572" s="11">
        <v>4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29</v>
      </c>
    </row>
    <row r="573" spans="1:65">
      <c r="A573" s="30"/>
      <c r="B573" s="19">
        <v>1</v>
      </c>
      <c r="C573" s="9">
        <v>6</v>
      </c>
      <c r="D573" s="11">
        <v>4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20" t="s">
        <v>256</v>
      </c>
      <c r="C574" s="12"/>
      <c r="D574" s="23">
        <v>4.166666666666667</v>
      </c>
      <c r="E574" s="15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3" t="s">
        <v>257</v>
      </c>
      <c r="C575" s="29"/>
      <c r="D575" s="11">
        <v>4</v>
      </c>
      <c r="E575" s="15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258</v>
      </c>
      <c r="C576" s="29"/>
      <c r="D576" s="24">
        <v>0.40824829046386302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86</v>
      </c>
      <c r="C577" s="29"/>
      <c r="D577" s="13">
        <v>9.7979589711327114E-2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259</v>
      </c>
      <c r="C578" s="29"/>
      <c r="D578" s="13">
        <v>-6.6613381477509392E-16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260</v>
      </c>
      <c r="C579" s="47"/>
      <c r="D579" s="45" t="s">
        <v>270</v>
      </c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BM580" s="55"/>
    </row>
    <row r="581" spans="1:65" ht="15">
      <c r="B581" s="8" t="s">
        <v>663</v>
      </c>
      <c r="BM581" s="28" t="s">
        <v>329</v>
      </c>
    </row>
    <row r="582" spans="1:65" ht="15">
      <c r="A582" s="25" t="s">
        <v>61</v>
      </c>
      <c r="B582" s="18" t="s">
        <v>111</v>
      </c>
      <c r="C582" s="15" t="s">
        <v>112</v>
      </c>
      <c r="D582" s="16" t="s">
        <v>233</v>
      </c>
      <c r="E582" s="15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234</v>
      </c>
      <c r="C583" s="9" t="s">
        <v>234</v>
      </c>
      <c r="D583" s="150" t="s">
        <v>291</v>
      </c>
      <c r="E583" s="15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3</v>
      </c>
    </row>
    <row r="584" spans="1:65">
      <c r="A584" s="30"/>
      <c r="B584" s="19"/>
      <c r="C584" s="9"/>
      <c r="D584" s="10" t="s">
        <v>272</v>
      </c>
      <c r="E584" s="15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0</v>
      </c>
    </row>
    <row r="585" spans="1:65">
      <c r="A585" s="30"/>
      <c r="B585" s="19"/>
      <c r="C585" s="9"/>
      <c r="D585" s="26"/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0</v>
      </c>
    </row>
    <row r="586" spans="1:65">
      <c r="A586" s="30"/>
      <c r="B586" s="18">
        <v>1</v>
      </c>
      <c r="C586" s="14">
        <v>1</v>
      </c>
      <c r="D586" s="216">
        <v>162</v>
      </c>
      <c r="E586" s="218"/>
      <c r="F586" s="219"/>
      <c r="G586" s="219"/>
      <c r="H586" s="219"/>
      <c r="I586" s="219"/>
      <c r="J586" s="219"/>
      <c r="K586" s="219"/>
      <c r="L586" s="219"/>
      <c r="M586" s="219"/>
      <c r="N586" s="219"/>
      <c r="O586" s="219"/>
      <c r="P586" s="219"/>
      <c r="Q586" s="219"/>
      <c r="R586" s="219"/>
      <c r="S586" s="219"/>
      <c r="T586" s="219"/>
      <c r="U586" s="219"/>
      <c r="V586" s="219"/>
      <c r="W586" s="219"/>
      <c r="X586" s="219"/>
      <c r="Y586" s="219"/>
      <c r="Z586" s="219"/>
      <c r="AA586" s="219"/>
      <c r="AB586" s="219"/>
      <c r="AC586" s="219"/>
      <c r="AD586" s="219"/>
      <c r="AE586" s="219"/>
      <c r="AF586" s="219"/>
      <c r="AG586" s="219"/>
      <c r="AH586" s="219"/>
      <c r="AI586" s="219"/>
      <c r="AJ586" s="219"/>
      <c r="AK586" s="219"/>
      <c r="AL586" s="219"/>
      <c r="AM586" s="219"/>
      <c r="AN586" s="219"/>
      <c r="AO586" s="219"/>
      <c r="AP586" s="219"/>
      <c r="AQ586" s="219"/>
      <c r="AR586" s="219"/>
      <c r="AS586" s="219"/>
      <c r="AT586" s="219"/>
      <c r="AU586" s="219"/>
      <c r="AV586" s="219"/>
      <c r="AW586" s="219"/>
      <c r="AX586" s="219"/>
      <c r="AY586" s="219"/>
      <c r="AZ586" s="219"/>
      <c r="BA586" s="219"/>
      <c r="BB586" s="219"/>
      <c r="BC586" s="219"/>
      <c r="BD586" s="219"/>
      <c r="BE586" s="219"/>
      <c r="BF586" s="219"/>
      <c r="BG586" s="219"/>
      <c r="BH586" s="219"/>
      <c r="BI586" s="219"/>
      <c r="BJ586" s="219"/>
      <c r="BK586" s="219"/>
      <c r="BL586" s="219"/>
      <c r="BM586" s="220">
        <v>1</v>
      </c>
    </row>
    <row r="587" spans="1:65">
      <c r="A587" s="30"/>
      <c r="B587" s="19">
        <v>1</v>
      </c>
      <c r="C587" s="9">
        <v>2</v>
      </c>
      <c r="D587" s="221">
        <v>160</v>
      </c>
      <c r="E587" s="218"/>
      <c r="F587" s="219"/>
      <c r="G587" s="219"/>
      <c r="H587" s="219"/>
      <c r="I587" s="219"/>
      <c r="J587" s="219"/>
      <c r="K587" s="219"/>
      <c r="L587" s="219"/>
      <c r="M587" s="219"/>
      <c r="N587" s="219"/>
      <c r="O587" s="219"/>
      <c r="P587" s="219"/>
      <c r="Q587" s="219"/>
      <c r="R587" s="219"/>
      <c r="S587" s="219"/>
      <c r="T587" s="219"/>
      <c r="U587" s="219"/>
      <c r="V587" s="219"/>
      <c r="W587" s="219"/>
      <c r="X587" s="219"/>
      <c r="Y587" s="219"/>
      <c r="Z587" s="219"/>
      <c r="AA587" s="219"/>
      <c r="AB587" s="219"/>
      <c r="AC587" s="219"/>
      <c r="AD587" s="219"/>
      <c r="AE587" s="219"/>
      <c r="AF587" s="219"/>
      <c r="AG587" s="219"/>
      <c r="AH587" s="219"/>
      <c r="AI587" s="219"/>
      <c r="AJ587" s="219"/>
      <c r="AK587" s="219"/>
      <c r="AL587" s="219"/>
      <c r="AM587" s="219"/>
      <c r="AN587" s="219"/>
      <c r="AO587" s="219"/>
      <c r="AP587" s="219"/>
      <c r="AQ587" s="219"/>
      <c r="AR587" s="219"/>
      <c r="AS587" s="219"/>
      <c r="AT587" s="219"/>
      <c r="AU587" s="219"/>
      <c r="AV587" s="219"/>
      <c r="AW587" s="219"/>
      <c r="AX587" s="219"/>
      <c r="AY587" s="219"/>
      <c r="AZ587" s="219"/>
      <c r="BA587" s="219"/>
      <c r="BB587" s="219"/>
      <c r="BC587" s="219"/>
      <c r="BD587" s="219"/>
      <c r="BE587" s="219"/>
      <c r="BF587" s="219"/>
      <c r="BG587" s="219"/>
      <c r="BH587" s="219"/>
      <c r="BI587" s="219"/>
      <c r="BJ587" s="219"/>
      <c r="BK587" s="219"/>
      <c r="BL587" s="219"/>
      <c r="BM587" s="220">
        <v>1</v>
      </c>
    </row>
    <row r="588" spans="1:65">
      <c r="A588" s="30"/>
      <c r="B588" s="19">
        <v>1</v>
      </c>
      <c r="C588" s="9">
        <v>3</v>
      </c>
      <c r="D588" s="221">
        <v>152</v>
      </c>
      <c r="E588" s="218"/>
      <c r="F588" s="219"/>
      <c r="G588" s="219"/>
      <c r="H588" s="219"/>
      <c r="I588" s="219"/>
      <c r="J588" s="219"/>
      <c r="K588" s="219"/>
      <c r="L588" s="219"/>
      <c r="M588" s="219"/>
      <c r="N588" s="219"/>
      <c r="O588" s="219"/>
      <c r="P588" s="219"/>
      <c r="Q588" s="219"/>
      <c r="R588" s="219"/>
      <c r="S588" s="219"/>
      <c r="T588" s="219"/>
      <c r="U588" s="219"/>
      <c r="V588" s="219"/>
      <c r="W588" s="219"/>
      <c r="X588" s="219"/>
      <c r="Y588" s="219"/>
      <c r="Z588" s="219"/>
      <c r="AA588" s="219"/>
      <c r="AB588" s="219"/>
      <c r="AC588" s="219"/>
      <c r="AD588" s="219"/>
      <c r="AE588" s="219"/>
      <c r="AF588" s="219"/>
      <c r="AG588" s="219"/>
      <c r="AH588" s="219"/>
      <c r="AI588" s="219"/>
      <c r="AJ588" s="219"/>
      <c r="AK588" s="219"/>
      <c r="AL588" s="219"/>
      <c r="AM588" s="219"/>
      <c r="AN588" s="219"/>
      <c r="AO588" s="219"/>
      <c r="AP588" s="219"/>
      <c r="AQ588" s="219"/>
      <c r="AR588" s="219"/>
      <c r="AS588" s="219"/>
      <c r="AT588" s="219"/>
      <c r="AU588" s="219"/>
      <c r="AV588" s="219"/>
      <c r="AW588" s="219"/>
      <c r="AX588" s="219"/>
      <c r="AY588" s="219"/>
      <c r="AZ588" s="219"/>
      <c r="BA588" s="219"/>
      <c r="BB588" s="219"/>
      <c r="BC588" s="219"/>
      <c r="BD588" s="219"/>
      <c r="BE588" s="219"/>
      <c r="BF588" s="219"/>
      <c r="BG588" s="219"/>
      <c r="BH588" s="219"/>
      <c r="BI588" s="219"/>
      <c r="BJ588" s="219"/>
      <c r="BK588" s="219"/>
      <c r="BL588" s="219"/>
      <c r="BM588" s="220">
        <v>16</v>
      </c>
    </row>
    <row r="589" spans="1:65">
      <c r="A589" s="30"/>
      <c r="B589" s="19">
        <v>1</v>
      </c>
      <c r="C589" s="9">
        <v>4</v>
      </c>
      <c r="D589" s="221">
        <v>163</v>
      </c>
      <c r="E589" s="218"/>
      <c r="F589" s="219"/>
      <c r="G589" s="219"/>
      <c r="H589" s="219"/>
      <c r="I589" s="219"/>
      <c r="J589" s="219"/>
      <c r="K589" s="219"/>
      <c r="L589" s="219"/>
      <c r="M589" s="219"/>
      <c r="N589" s="219"/>
      <c r="O589" s="219"/>
      <c r="P589" s="219"/>
      <c r="Q589" s="219"/>
      <c r="R589" s="219"/>
      <c r="S589" s="219"/>
      <c r="T589" s="219"/>
      <c r="U589" s="219"/>
      <c r="V589" s="219"/>
      <c r="W589" s="219"/>
      <c r="X589" s="219"/>
      <c r="Y589" s="219"/>
      <c r="Z589" s="219"/>
      <c r="AA589" s="219"/>
      <c r="AB589" s="219"/>
      <c r="AC589" s="219"/>
      <c r="AD589" s="219"/>
      <c r="AE589" s="219"/>
      <c r="AF589" s="219"/>
      <c r="AG589" s="219"/>
      <c r="AH589" s="219"/>
      <c r="AI589" s="219"/>
      <c r="AJ589" s="219"/>
      <c r="AK589" s="219"/>
      <c r="AL589" s="219"/>
      <c r="AM589" s="219"/>
      <c r="AN589" s="219"/>
      <c r="AO589" s="219"/>
      <c r="AP589" s="219"/>
      <c r="AQ589" s="219"/>
      <c r="AR589" s="219"/>
      <c r="AS589" s="219"/>
      <c r="AT589" s="219"/>
      <c r="AU589" s="219"/>
      <c r="AV589" s="219"/>
      <c r="AW589" s="219"/>
      <c r="AX589" s="219"/>
      <c r="AY589" s="219"/>
      <c r="AZ589" s="219"/>
      <c r="BA589" s="219"/>
      <c r="BB589" s="219"/>
      <c r="BC589" s="219"/>
      <c r="BD589" s="219"/>
      <c r="BE589" s="219"/>
      <c r="BF589" s="219"/>
      <c r="BG589" s="219"/>
      <c r="BH589" s="219"/>
      <c r="BI589" s="219"/>
      <c r="BJ589" s="219"/>
      <c r="BK589" s="219"/>
      <c r="BL589" s="219"/>
      <c r="BM589" s="220">
        <v>159.833333333333</v>
      </c>
    </row>
    <row r="590" spans="1:65">
      <c r="A590" s="30"/>
      <c r="B590" s="19">
        <v>1</v>
      </c>
      <c r="C590" s="9">
        <v>5</v>
      </c>
      <c r="D590" s="221">
        <v>164</v>
      </c>
      <c r="E590" s="218"/>
      <c r="F590" s="219"/>
      <c r="G590" s="219"/>
      <c r="H590" s="219"/>
      <c r="I590" s="219"/>
      <c r="J590" s="219"/>
      <c r="K590" s="219"/>
      <c r="L590" s="219"/>
      <c r="M590" s="219"/>
      <c r="N590" s="219"/>
      <c r="O590" s="219"/>
      <c r="P590" s="219"/>
      <c r="Q590" s="219"/>
      <c r="R590" s="219"/>
      <c r="S590" s="219"/>
      <c r="T590" s="219"/>
      <c r="U590" s="219"/>
      <c r="V590" s="219"/>
      <c r="W590" s="219"/>
      <c r="X590" s="219"/>
      <c r="Y590" s="219"/>
      <c r="Z590" s="219"/>
      <c r="AA590" s="219"/>
      <c r="AB590" s="219"/>
      <c r="AC590" s="219"/>
      <c r="AD590" s="219"/>
      <c r="AE590" s="219"/>
      <c r="AF590" s="219"/>
      <c r="AG590" s="219"/>
      <c r="AH590" s="219"/>
      <c r="AI590" s="219"/>
      <c r="AJ590" s="219"/>
      <c r="AK590" s="219"/>
      <c r="AL590" s="219"/>
      <c r="AM590" s="219"/>
      <c r="AN590" s="219"/>
      <c r="AO590" s="219"/>
      <c r="AP590" s="219"/>
      <c r="AQ590" s="219"/>
      <c r="AR590" s="219"/>
      <c r="AS590" s="219"/>
      <c r="AT590" s="219"/>
      <c r="AU590" s="219"/>
      <c r="AV590" s="219"/>
      <c r="AW590" s="219"/>
      <c r="AX590" s="219"/>
      <c r="AY590" s="219"/>
      <c r="AZ590" s="219"/>
      <c r="BA590" s="219"/>
      <c r="BB590" s="219"/>
      <c r="BC590" s="219"/>
      <c r="BD590" s="219"/>
      <c r="BE590" s="219"/>
      <c r="BF590" s="219"/>
      <c r="BG590" s="219"/>
      <c r="BH590" s="219"/>
      <c r="BI590" s="219"/>
      <c r="BJ590" s="219"/>
      <c r="BK590" s="219"/>
      <c r="BL590" s="219"/>
      <c r="BM590" s="220">
        <v>30</v>
      </c>
    </row>
    <row r="591" spans="1:65">
      <c r="A591" s="30"/>
      <c r="B591" s="19">
        <v>1</v>
      </c>
      <c r="C591" s="9">
        <v>6</v>
      </c>
      <c r="D591" s="221">
        <v>158</v>
      </c>
      <c r="E591" s="218"/>
      <c r="F591" s="219"/>
      <c r="G591" s="219"/>
      <c r="H591" s="219"/>
      <c r="I591" s="219"/>
      <c r="J591" s="219"/>
      <c r="K591" s="219"/>
      <c r="L591" s="219"/>
      <c r="M591" s="219"/>
      <c r="N591" s="219"/>
      <c r="O591" s="219"/>
      <c r="P591" s="219"/>
      <c r="Q591" s="219"/>
      <c r="R591" s="219"/>
      <c r="S591" s="219"/>
      <c r="T591" s="219"/>
      <c r="U591" s="219"/>
      <c r="V591" s="219"/>
      <c r="W591" s="219"/>
      <c r="X591" s="219"/>
      <c r="Y591" s="219"/>
      <c r="Z591" s="219"/>
      <c r="AA591" s="219"/>
      <c r="AB591" s="219"/>
      <c r="AC591" s="219"/>
      <c r="AD591" s="219"/>
      <c r="AE591" s="219"/>
      <c r="AF591" s="219"/>
      <c r="AG591" s="219"/>
      <c r="AH591" s="219"/>
      <c r="AI591" s="219"/>
      <c r="AJ591" s="219"/>
      <c r="AK591" s="219"/>
      <c r="AL591" s="219"/>
      <c r="AM591" s="219"/>
      <c r="AN591" s="219"/>
      <c r="AO591" s="219"/>
      <c r="AP591" s="219"/>
      <c r="AQ591" s="219"/>
      <c r="AR591" s="219"/>
      <c r="AS591" s="219"/>
      <c r="AT591" s="219"/>
      <c r="AU591" s="219"/>
      <c r="AV591" s="219"/>
      <c r="AW591" s="219"/>
      <c r="AX591" s="219"/>
      <c r="AY591" s="219"/>
      <c r="AZ591" s="219"/>
      <c r="BA591" s="219"/>
      <c r="BB591" s="219"/>
      <c r="BC591" s="219"/>
      <c r="BD591" s="219"/>
      <c r="BE591" s="219"/>
      <c r="BF591" s="219"/>
      <c r="BG591" s="219"/>
      <c r="BH591" s="219"/>
      <c r="BI591" s="219"/>
      <c r="BJ591" s="219"/>
      <c r="BK591" s="219"/>
      <c r="BL591" s="219"/>
      <c r="BM591" s="223"/>
    </row>
    <row r="592" spans="1:65">
      <c r="A592" s="30"/>
      <c r="B592" s="20" t="s">
        <v>256</v>
      </c>
      <c r="C592" s="12"/>
      <c r="D592" s="224">
        <v>159.83333333333334</v>
      </c>
      <c r="E592" s="218"/>
      <c r="F592" s="219"/>
      <c r="G592" s="219"/>
      <c r="H592" s="219"/>
      <c r="I592" s="219"/>
      <c r="J592" s="219"/>
      <c r="K592" s="219"/>
      <c r="L592" s="219"/>
      <c r="M592" s="219"/>
      <c r="N592" s="219"/>
      <c r="O592" s="219"/>
      <c r="P592" s="219"/>
      <c r="Q592" s="219"/>
      <c r="R592" s="219"/>
      <c r="S592" s="219"/>
      <c r="T592" s="219"/>
      <c r="U592" s="219"/>
      <c r="V592" s="219"/>
      <c r="W592" s="219"/>
      <c r="X592" s="219"/>
      <c r="Y592" s="219"/>
      <c r="Z592" s="219"/>
      <c r="AA592" s="219"/>
      <c r="AB592" s="219"/>
      <c r="AC592" s="219"/>
      <c r="AD592" s="219"/>
      <c r="AE592" s="219"/>
      <c r="AF592" s="219"/>
      <c r="AG592" s="219"/>
      <c r="AH592" s="219"/>
      <c r="AI592" s="219"/>
      <c r="AJ592" s="219"/>
      <c r="AK592" s="219"/>
      <c r="AL592" s="219"/>
      <c r="AM592" s="219"/>
      <c r="AN592" s="219"/>
      <c r="AO592" s="219"/>
      <c r="AP592" s="219"/>
      <c r="AQ592" s="219"/>
      <c r="AR592" s="219"/>
      <c r="AS592" s="219"/>
      <c r="AT592" s="219"/>
      <c r="AU592" s="219"/>
      <c r="AV592" s="219"/>
      <c r="AW592" s="219"/>
      <c r="AX592" s="219"/>
      <c r="AY592" s="219"/>
      <c r="AZ592" s="219"/>
      <c r="BA592" s="219"/>
      <c r="BB592" s="219"/>
      <c r="BC592" s="219"/>
      <c r="BD592" s="219"/>
      <c r="BE592" s="219"/>
      <c r="BF592" s="219"/>
      <c r="BG592" s="219"/>
      <c r="BH592" s="219"/>
      <c r="BI592" s="219"/>
      <c r="BJ592" s="219"/>
      <c r="BK592" s="219"/>
      <c r="BL592" s="219"/>
      <c r="BM592" s="223"/>
    </row>
    <row r="593" spans="1:65">
      <c r="A593" s="30"/>
      <c r="B593" s="3" t="s">
        <v>257</v>
      </c>
      <c r="C593" s="29"/>
      <c r="D593" s="221">
        <v>161</v>
      </c>
      <c r="E593" s="218"/>
      <c r="F593" s="219"/>
      <c r="G593" s="219"/>
      <c r="H593" s="219"/>
      <c r="I593" s="219"/>
      <c r="J593" s="219"/>
      <c r="K593" s="219"/>
      <c r="L593" s="219"/>
      <c r="M593" s="219"/>
      <c r="N593" s="219"/>
      <c r="O593" s="219"/>
      <c r="P593" s="219"/>
      <c r="Q593" s="219"/>
      <c r="R593" s="219"/>
      <c r="S593" s="219"/>
      <c r="T593" s="219"/>
      <c r="U593" s="219"/>
      <c r="V593" s="219"/>
      <c r="W593" s="219"/>
      <c r="X593" s="219"/>
      <c r="Y593" s="219"/>
      <c r="Z593" s="219"/>
      <c r="AA593" s="219"/>
      <c r="AB593" s="219"/>
      <c r="AC593" s="219"/>
      <c r="AD593" s="219"/>
      <c r="AE593" s="219"/>
      <c r="AF593" s="219"/>
      <c r="AG593" s="219"/>
      <c r="AH593" s="219"/>
      <c r="AI593" s="219"/>
      <c r="AJ593" s="219"/>
      <c r="AK593" s="219"/>
      <c r="AL593" s="219"/>
      <c r="AM593" s="219"/>
      <c r="AN593" s="219"/>
      <c r="AO593" s="219"/>
      <c r="AP593" s="219"/>
      <c r="AQ593" s="219"/>
      <c r="AR593" s="219"/>
      <c r="AS593" s="219"/>
      <c r="AT593" s="219"/>
      <c r="AU593" s="219"/>
      <c r="AV593" s="219"/>
      <c r="AW593" s="219"/>
      <c r="AX593" s="219"/>
      <c r="AY593" s="219"/>
      <c r="AZ593" s="219"/>
      <c r="BA593" s="219"/>
      <c r="BB593" s="219"/>
      <c r="BC593" s="219"/>
      <c r="BD593" s="219"/>
      <c r="BE593" s="219"/>
      <c r="BF593" s="219"/>
      <c r="BG593" s="219"/>
      <c r="BH593" s="219"/>
      <c r="BI593" s="219"/>
      <c r="BJ593" s="219"/>
      <c r="BK593" s="219"/>
      <c r="BL593" s="219"/>
      <c r="BM593" s="223"/>
    </row>
    <row r="594" spans="1:65">
      <c r="A594" s="30"/>
      <c r="B594" s="3" t="s">
        <v>258</v>
      </c>
      <c r="C594" s="29"/>
      <c r="D594" s="221">
        <v>4.4007575105505037</v>
      </c>
      <c r="E594" s="218"/>
      <c r="F594" s="219"/>
      <c r="G594" s="219"/>
      <c r="H594" s="219"/>
      <c r="I594" s="219"/>
      <c r="J594" s="219"/>
      <c r="K594" s="219"/>
      <c r="L594" s="219"/>
      <c r="M594" s="219"/>
      <c r="N594" s="219"/>
      <c r="O594" s="219"/>
      <c r="P594" s="219"/>
      <c r="Q594" s="219"/>
      <c r="R594" s="219"/>
      <c r="S594" s="219"/>
      <c r="T594" s="219"/>
      <c r="U594" s="219"/>
      <c r="V594" s="219"/>
      <c r="W594" s="219"/>
      <c r="X594" s="219"/>
      <c r="Y594" s="219"/>
      <c r="Z594" s="219"/>
      <c r="AA594" s="219"/>
      <c r="AB594" s="219"/>
      <c r="AC594" s="219"/>
      <c r="AD594" s="219"/>
      <c r="AE594" s="219"/>
      <c r="AF594" s="219"/>
      <c r="AG594" s="219"/>
      <c r="AH594" s="219"/>
      <c r="AI594" s="219"/>
      <c r="AJ594" s="219"/>
      <c r="AK594" s="219"/>
      <c r="AL594" s="219"/>
      <c r="AM594" s="219"/>
      <c r="AN594" s="219"/>
      <c r="AO594" s="219"/>
      <c r="AP594" s="219"/>
      <c r="AQ594" s="219"/>
      <c r="AR594" s="219"/>
      <c r="AS594" s="219"/>
      <c r="AT594" s="219"/>
      <c r="AU594" s="219"/>
      <c r="AV594" s="219"/>
      <c r="AW594" s="219"/>
      <c r="AX594" s="219"/>
      <c r="AY594" s="219"/>
      <c r="AZ594" s="219"/>
      <c r="BA594" s="219"/>
      <c r="BB594" s="219"/>
      <c r="BC594" s="219"/>
      <c r="BD594" s="219"/>
      <c r="BE594" s="219"/>
      <c r="BF594" s="219"/>
      <c r="BG594" s="219"/>
      <c r="BH594" s="219"/>
      <c r="BI594" s="219"/>
      <c r="BJ594" s="219"/>
      <c r="BK594" s="219"/>
      <c r="BL594" s="219"/>
      <c r="BM594" s="223"/>
    </row>
    <row r="595" spans="1:65">
      <c r="A595" s="30"/>
      <c r="B595" s="3" t="s">
        <v>86</v>
      </c>
      <c r="C595" s="29"/>
      <c r="D595" s="13">
        <v>2.7533415081650699E-2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259</v>
      </c>
      <c r="C596" s="29"/>
      <c r="D596" s="13">
        <v>2.2204460492503131E-15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260</v>
      </c>
      <c r="C597" s="47"/>
      <c r="D597" s="45" t="s">
        <v>270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BM598" s="55"/>
    </row>
    <row r="599" spans="1:65" ht="15">
      <c r="B599" s="8" t="s">
        <v>664</v>
      </c>
      <c r="BM599" s="28" t="s">
        <v>329</v>
      </c>
    </row>
    <row r="600" spans="1:65" ht="15">
      <c r="A600" s="25" t="s">
        <v>15</v>
      </c>
      <c r="B600" s="18" t="s">
        <v>111</v>
      </c>
      <c r="C600" s="15" t="s">
        <v>112</v>
      </c>
      <c r="D600" s="16" t="s">
        <v>233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234</v>
      </c>
      <c r="C601" s="9" t="s">
        <v>234</v>
      </c>
      <c r="D601" s="150" t="s">
        <v>291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272</v>
      </c>
      <c r="E602" s="15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/>
      <c r="C603" s="9"/>
      <c r="D603" s="26"/>
      <c r="E603" s="15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8">
        <v>1</v>
      </c>
      <c r="C604" s="14">
        <v>1</v>
      </c>
      <c r="D604" s="208" t="s">
        <v>96</v>
      </c>
      <c r="E604" s="209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  <c r="BH604" s="210"/>
      <c r="BI604" s="210"/>
      <c r="BJ604" s="210"/>
      <c r="BK604" s="210"/>
      <c r="BL604" s="210"/>
      <c r="BM604" s="211">
        <v>1</v>
      </c>
    </row>
    <row r="605" spans="1:65">
      <c r="A605" s="30"/>
      <c r="B605" s="19">
        <v>1</v>
      </c>
      <c r="C605" s="9">
        <v>2</v>
      </c>
      <c r="D605" s="213" t="s">
        <v>96</v>
      </c>
      <c r="E605" s="209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F605" s="210"/>
      <c r="BG605" s="210"/>
      <c r="BH605" s="210"/>
      <c r="BI605" s="210"/>
      <c r="BJ605" s="210"/>
      <c r="BK605" s="210"/>
      <c r="BL605" s="210"/>
      <c r="BM605" s="211">
        <v>25</v>
      </c>
    </row>
    <row r="606" spans="1:65">
      <c r="A606" s="30"/>
      <c r="B606" s="19">
        <v>1</v>
      </c>
      <c r="C606" s="9">
        <v>3</v>
      </c>
      <c r="D606" s="213" t="s">
        <v>96</v>
      </c>
      <c r="E606" s="209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  <c r="BI606" s="210"/>
      <c r="BJ606" s="210"/>
      <c r="BK606" s="210"/>
      <c r="BL606" s="210"/>
      <c r="BM606" s="211">
        <v>16</v>
      </c>
    </row>
    <row r="607" spans="1:65">
      <c r="A607" s="30"/>
      <c r="B607" s="19">
        <v>1</v>
      </c>
      <c r="C607" s="9">
        <v>4</v>
      </c>
      <c r="D607" s="213" t="s">
        <v>96</v>
      </c>
      <c r="E607" s="209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  <c r="BI607" s="210"/>
      <c r="BJ607" s="210"/>
      <c r="BK607" s="210"/>
      <c r="BL607" s="210"/>
      <c r="BM607" s="211" t="s">
        <v>96</v>
      </c>
    </row>
    <row r="608" spans="1:65">
      <c r="A608" s="30"/>
      <c r="B608" s="19">
        <v>1</v>
      </c>
      <c r="C608" s="9">
        <v>5</v>
      </c>
      <c r="D608" s="213" t="s">
        <v>96</v>
      </c>
      <c r="E608" s="209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  <c r="BI608" s="210"/>
      <c r="BJ608" s="210"/>
      <c r="BK608" s="210"/>
      <c r="BL608" s="210"/>
      <c r="BM608" s="211">
        <v>31</v>
      </c>
    </row>
    <row r="609" spans="1:65">
      <c r="A609" s="30"/>
      <c r="B609" s="19">
        <v>1</v>
      </c>
      <c r="C609" s="9">
        <v>6</v>
      </c>
      <c r="D609" s="213" t="s">
        <v>96</v>
      </c>
      <c r="E609" s="209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  <c r="BI609" s="210"/>
      <c r="BJ609" s="210"/>
      <c r="BK609" s="210"/>
      <c r="BL609" s="210"/>
      <c r="BM609" s="214"/>
    </row>
    <row r="610" spans="1:65">
      <c r="A610" s="30"/>
      <c r="B610" s="20" t="s">
        <v>256</v>
      </c>
      <c r="C610" s="12"/>
      <c r="D610" s="215" t="s">
        <v>675</v>
      </c>
      <c r="E610" s="209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4"/>
    </row>
    <row r="611" spans="1:65">
      <c r="A611" s="30"/>
      <c r="B611" s="3" t="s">
        <v>257</v>
      </c>
      <c r="C611" s="29"/>
      <c r="D611" s="212" t="s">
        <v>675</v>
      </c>
      <c r="E611" s="209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214"/>
    </row>
    <row r="612" spans="1:65">
      <c r="A612" s="30"/>
      <c r="B612" s="3" t="s">
        <v>258</v>
      </c>
      <c r="C612" s="29"/>
      <c r="D612" s="212" t="s">
        <v>675</v>
      </c>
      <c r="E612" s="209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  <c r="BI612" s="210"/>
      <c r="BJ612" s="210"/>
      <c r="BK612" s="210"/>
      <c r="BL612" s="210"/>
      <c r="BM612" s="214"/>
    </row>
    <row r="613" spans="1:65">
      <c r="A613" s="30"/>
      <c r="B613" s="3" t="s">
        <v>86</v>
      </c>
      <c r="C613" s="29"/>
      <c r="D613" s="13" t="s">
        <v>675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259</v>
      </c>
      <c r="C614" s="29"/>
      <c r="D614" s="13" t="s">
        <v>675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260</v>
      </c>
      <c r="C615" s="47"/>
      <c r="D615" s="45" t="s">
        <v>270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665</v>
      </c>
      <c r="BM617" s="28" t="s">
        <v>329</v>
      </c>
    </row>
    <row r="618" spans="1:65" ht="15">
      <c r="A618" s="25" t="s">
        <v>18</v>
      </c>
      <c r="B618" s="18" t="s">
        <v>111</v>
      </c>
      <c r="C618" s="15" t="s">
        <v>112</v>
      </c>
      <c r="D618" s="16" t="s">
        <v>233</v>
      </c>
      <c r="E618" s="17" t="s">
        <v>233</v>
      </c>
      <c r="F618" s="15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234</v>
      </c>
      <c r="C619" s="9" t="s">
        <v>234</v>
      </c>
      <c r="D619" s="150" t="s">
        <v>291</v>
      </c>
      <c r="E619" s="151" t="s">
        <v>279</v>
      </c>
      <c r="F619" s="15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272</v>
      </c>
      <c r="E620" s="11" t="s">
        <v>272</v>
      </c>
      <c r="F620" s="15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26"/>
      <c r="F621" s="1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16">
        <v>107</v>
      </c>
      <c r="E622" s="216">
        <v>84.33</v>
      </c>
      <c r="F622" s="218"/>
      <c r="G622" s="219"/>
      <c r="H622" s="219"/>
      <c r="I622" s="219"/>
      <c r="J622" s="219"/>
      <c r="K622" s="219"/>
      <c r="L622" s="219"/>
      <c r="M622" s="219"/>
      <c r="N622" s="219"/>
      <c r="O622" s="219"/>
      <c r="P622" s="219"/>
      <c r="Q622" s="219"/>
      <c r="R622" s="219"/>
      <c r="S622" s="219"/>
      <c r="T622" s="219"/>
      <c r="U622" s="219"/>
      <c r="V622" s="219"/>
      <c r="W622" s="219"/>
      <c r="X622" s="219"/>
      <c r="Y622" s="219"/>
      <c r="Z622" s="219"/>
      <c r="AA622" s="219"/>
      <c r="AB622" s="219"/>
      <c r="AC622" s="219"/>
      <c r="AD622" s="219"/>
      <c r="AE622" s="219"/>
      <c r="AF622" s="219"/>
      <c r="AG622" s="219"/>
      <c r="AH622" s="219"/>
      <c r="AI622" s="219"/>
      <c r="AJ622" s="219"/>
      <c r="AK622" s="219"/>
      <c r="AL622" s="219"/>
      <c r="AM622" s="219"/>
      <c r="AN622" s="219"/>
      <c r="AO622" s="219"/>
      <c r="AP622" s="219"/>
      <c r="AQ622" s="219"/>
      <c r="AR622" s="219"/>
      <c r="AS622" s="219"/>
      <c r="AT622" s="219"/>
      <c r="AU622" s="219"/>
      <c r="AV622" s="219"/>
      <c r="AW622" s="219"/>
      <c r="AX622" s="219"/>
      <c r="AY622" s="219"/>
      <c r="AZ622" s="219"/>
      <c r="BA622" s="219"/>
      <c r="BB622" s="219"/>
      <c r="BC622" s="219"/>
      <c r="BD622" s="219"/>
      <c r="BE622" s="219"/>
      <c r="BF622" s="219"/>
      <c r="BG622" s="219"/>
      <c r="BH622" s="219"/>
      <c r="BI622" s="219"/>
      <c r="BJ622" s="219"/>
      <c r="BK622" s="219"/>
      <c r="BL622" s="219"/>
      <c r="BM622" s="220">
        <v>1</v>
      </c>
    </row>
    <row r="623" spans="1:65">
      <c r="A623" s="30"/>
      <c r="B623" s="19">
        <v>1</v>
      </c>
      <c r="C623" s="9">
        <v>2</v>
      </c>
      <c r="D623" s="221">
        <v>105</v>
      </c>
      <c r="E623" s="221">
        <v>83.55</v>
      </c>
      <c r="F623" s="218"/>
      <c r="G623" s="219"/>
      <c r="H623" s="219"/>
      <c r="I623" s="219"/>
      <c r="J623" s="219"/>
      <c r="K623" s="219"/>
      <c r="L623" s="219"/>
      <c r="M623" s="219"/>
      <c r="N623" s="219"/>
      <c r="O623" s="219"/>
      <c r="P623" s="219"/>
      <c r="Q623" s="219"/>
      <c r="R623" s="219"/>
      <c r="S623" s="219"/>
      <c r="T623" s="219"/>
      <c r="U623" s="219"/>
      <c r="V623" s="219"/>
      <c r="W623" s="219"/>
      <c r="X623" s="219"/>
      <c r="Y623" s="219"/>
      <c r="Z623" s="219"/>
      <c r="AA623" s="219"/>
      <c r="AB623" s="219"/>
      <c r="AC623" s="219"/>
      <c r="AD623" s="219"/>
      <c r="AE623" s="219"/>
      <c r="AF623" s="219"/>
      <c r="AG623" s="219"/>
      <c r="AH623" s="219"/>
      <c r="AI623" s="219"/>
      <c r="AJ623" s="219"/>
      <c r="AK623" s="219"/>
      <c r="AL623" s="219"/>
      <c r="AM623" s="219"/>
      <c r="AN623" s="219"/>
      <c r="AO623" s="219"/>
      <c r="AP623" s="219"/>
      <c r="AQ623" s="219"/>
      <c r="AR623" s="219"/>
      <c r="AS623" s="219"/>
      <c r="AT623" s="219"/>
      <c r="AU623" s="219"/>
      <c r="AV623" s="219"/>
      <c r="AW623" s="219"/>
      <c r="AX623" s="219"/>
      <c r="AY623" s="219"/>
      <c r="AZ623" s="219"/>
      <c r="BA623" s="219"/>
      <c r="BB623" s="219"/>
      <c r="BC623" s="219"/>
      <c r="BD623" s="219"/>
      <c r="BE623" s="219"/>
      <c r="BF623" s="219"/>
      <c r="BG623" s="219"/>
      <c r="BH623" s="219"/>
      <c r="BI623" s="219"/>
      <c r="BJ623" s="219"/>
      <c r="BK623" s="219"/>
      <c r="BL623" s="219"/>
      <c r="BM623" s="220">
        <v>2</v>
      </c>
    </row>
    <row r="624" spans="1:65">
      <c r="A624" s="30"/>
      <c r="B624" s="19">
        <v>1</v>
      </c>
      <c r="C624" s="9">
        <v>3</v>
      </c>
      <c r="D624" s="221">
        <v>102</v>
      </c>
      <c r="E624" s="221">
        <v>84.09</v>
      </c>
      <c r="F624" s="218"/>
      <c r="G624" s="219"/>
      <c r="H624" s="219"/>
      <c r="I624" s="219"/>
      <c r="J624" s="219"/>
      <c r="K624" s="219"/>
      <c r="L624" s="219"/>
      <c r="M624" s="219"/>
      <c r="N624" s="219"/>
      <c r="O624" s="219"/>
      <c r="P624" s="219"/>
      <c r="Q624" s="219"/>
      <c r="R624" s="219"/>
      <c r="S624" s="219"/>
      <c r="T624" s="219"/>
      <c r="U624" s="219"/>
      <c r="V624" s="219"/>
      <c r="W624" s="219"/>
      <c r="X624" s="219"/>
      <c r="Y624" s="219"/>
      <c r="Z624" s="219"/>
      <c r="AA624" s="219"/>
      <c r="AB624" s="219"/>
      <c r="AC624" s="219"/>
      <c r="AD624" s="219"/>
      <c r="AE624" s="219"/>
      <c r="AF624" s="219"/>
      <c r="AG624" s="219"/>
      <c r="AH624" s="219"/>
      <c r="AI624" s="219"/>
      <c r="AJ624" s="219"/>
      <c r="AK624" s="219"/>
      <c r="AL624" s="219"/>
      <c r="AM624" s="219"/>
      <c r="AN624" s="219"/>
      <c r="AO624" s="219"/>
      <c r="AP624" s="219"/>
      <c r="AQ624" s="219"/>
      <c r="AR624" s="219"/>
      <c r="AS624" s="219"/>
      <c r="AT624" s="219"/>
      <c r="AU624" s="219"/>
      <c r="AV624" s="219"/>
      <c r="AW624" s="219"/>
      <c r="AX624" s="219"/>
      <c r="AY624" s="219"/>
      <c r="AZ624" s="219"/>
      <c r="BA624" s="219"/>
      <c r="BB624" s="219"/>
      <c r="BC624" s="219"/>
      <c r="BD624" s="219"/>
      <c r="BE624" s="219"/>
      <c r="BF624" s="219"/>
      <c r="BG624" s="219"/>
      <c r="BH624" s="219"/>
      <c r="BI624" s="219"/>
      <c r="BJ624" s="219"/>
      <c r="BK624" s="219"/>
      <c r="BL624" s="219"/>
      <c r="BM624" s="220">
        <v>16</v>
      </c>
    </row>
    <row r="625" spans="1:65">
      <c r="A625" s="30"/>
      <c r="B625" s="19">
        <v>1</v>
      </c>
      <c r="C625" s="9">
        <v>4</v>
      </c>
      <c r="D625" s="221">
        <v>110</v>
      </c>
      <c r="E625" s="221">
        <v>83.54</v>
      </c>
      <c r="F625" s="218"/>
      <c r="G625" s="219"/>
      <c r="H625" s="219"/>
      <c r="I625" s="219"/>
      <c r="J625" s="219"/>
      <c r="K625" s="219"/>
      <c r="L625" s="219"/>
      <c r="M625" s="219"/>
      <c r="N625" s="219"/>
      <c r="O625" s="219"/>
      <c r="P625" s="219"/>
      <c r="Q625" s="219"/>
      <c r="R625" s="219"/>
      <c r="S625" s="219"/>
      <c r="T625" s="219"/>
      <c r="U625" s="219"/>
      <c r="V625" s="219"/>
      <c r="W625" s="219"/>
      <c r="X625" s="219"/>
      <c r="Y625" s="219"/>
      <c r="Z625" s="219"/>
      <c r="AA625" s="219"/>
      <c r="AB625" s="219"/>
      <c r="AC625" s="219"/>
      <c r="AD625" s="219"/>
      <c r="AE625" s="219"/>
      <c r="AF625" s="219"/>
      <c r="AG625" s="219"/>
      <c r="AH625" s="219"/>
      <c r="AI625" s="219"/>
      <c r="AJ625" s="219"/>
      <c r="AK625" s="219"/>
      <c r="AL625" s="219"/>
      <c r="AM625" s="219"/>
      <c r="AN625" s="219"/>
      <c r="AO625" s="219"/>
      <c r="AP625" s="219"/>
      <c r="AQ625" s="219"/>
      <c r="AR625" s="219"/>
      <c r="AS625" s="219"/>
      <c r="AT625" s="219"/>
      <c r="AU625" s="219"/>
      <c r="AV625" s="219"/>
      <c r="AW625" s="219"/>
      <c r="AX625" s="219"/>
      <c r="AY625" s="219"/>
      <c r="AZ625" s="219"/>
      <c r="BA625" s="219"/>
      <c r="BB625" s="219"/>
      <c r="BC625" s="219"/>
      <c r="BD625" s="219"/>
      <c r="BE625" s="219"/>
      <c r="BF625" s="219"/>
      <c r="BG625" s="219"/>
      <c r="BH625" s="219"/>
      <c r="BI625" s="219"/>
      <c r="BJ625" s="219"/>
      <c r="BK625" s="219"/>
      <c r="BL625" s="219"/>
      <c r="BM625" s="220">
        <v>94.528333333333293</v>
      </c>
    </row>
    <row r="626" spans="1:65">
      <c r="A626" s="30"/>
      <c r="B626" s="19">
        <v>1</v>
      </c>
      <c r="C626" s="9">
        <v>5</v>
      </c>
      <c r="D626" s="221">
        <v>104</v>
      </c>
      <c r="E626" s="221">
        <v>83.69</v>
      </c>
      <c r="F626" s="218"/>
      <c r="G626" s="219"/>
      <c r="H626" s="219"/>
      <c r="I626" s="219"/>
      <c r="J626" s="219"/>
      <c r="K626" s="219"/>
      <c r="L626" s="219"/>
      <c r="M626" s="219"/>
      <c r="N626" s="219"/>
      <c r="O626" s="219"/>
      <c r="P626" s="219"/>
      <c r="Q626" s="219"/>
      <c r="R626" s="219"/>
      <c r="S626" s="219"/>
      <c r="T626" s="219"/>
      <c r="U626" s="219"/>
      <c r="V626" s="219"/>
      <c r="W626" s="219"/>
      <c r="X626" s="219"/>
      <c r="Y626" s="219"/>
      <c r="Z626" s="219"/>
      <c r="AA626" s="219"/>
      <c r="AB626" s="219"/>
      <c r="AC626" s="219"/>
      <c r="AD626" s="219"/>
      <c r="AE626" s="219"/>
      <c r="AF626" s="219"/>
      <c r="AG626" s="219"/>
      <c r="AH626" s="219"/>
      <c r="AI626" s="219"/>
      <c r="AJ626" s="219"/>
      <c r="AK626" s="219"/>
      <c r="AL626" s="219"/>
      <c r="AM626" s="219"/>
      <c r="AN626" s="219"/>
      <c r="AO626" s="219"/>
      <c r="AP626" s="219"/>
      <c r="AQ626" s="219"/>
      <c r="AR626" s="219"/>
      <c r="AS626" s="219"/>
      <c r="AT626" s="219"/>
      <c r="AU626" s="219"/>
      <c r="AV626" s="219"/>
      <c r="AW626" s="219"/>
      <c r="AX626" s="219"/>
      <c r="AY626" s="219"/>
      <c r="AZ626" s="219"/>
      <c r="BA626" s="219"/>
      <c r="BB626" s="219"/>
      <c r="BC626" s="219"/>
      <c r="BD626" s="219"/>
      <c r="BE626" s="219"/>
      <c r="BF626" s="219"/>
      <c r="BG626" s="219"/>
      <c r="BH626" s="219"/>
      <c r="BI626" s="219"/>
      <c r="BJ626" s="219"/>
      <c r="BK626" s="219"/>
      <c r="BL626" s="219"/>
      <c r="BM626" s="220">
        <v>32</v>
      </c>
    </row>
    <row r="627" spans="1:65">
      <c r="A627" s="30"/>
      <c r="B627" s="19">
        <v>1</v>
      </c>
      <c r="C627" s="9">
        <v>6</v>
      </c>
      <c r="D627" s="221">
        <v>103</v>
      </c>
      <c r="E627" s="221">
        <v>84.14</v>
      </c>
      <c r="F627" s="218"/>
      <c r="G627" s="219"/>
      <c r="H627" s="219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19"/>
      <c r="Y627" s="219"/>
      <c r="Z627" s="219"/>
      <c r="AA627" s="219"/>
      <c r="AB627" s="219"/>
      <c r="AC627" s="219"/>
      <c r="AD627" s="219"/>
      <c r="AE627" s="219"/>
      <c r="AF627" s="219"/>
      <c r="AG627" s="219"/>
      <c r="AH627" s="219"/>
      <c r="AI627" s="219"/>
      <c r="AJ627" s="219"/>
      <c r="AK627" s="219"/>
      <c r="AL627" s="219"/>
      <c r="AM627" s="219"/>
      <c r="AN627" s="219"/>
      <c r="AO627" s="219"/>
      <c r="AP627" s="219"/>
      <c r="AQ627" s="219"/>
      <c r="AR627" s="219"/>
      <c r="AS627" s="219"/>
      <c r="AT627" s="219"/>
      <c r="AU627" s="219"/>
      <c r="AV627" s="219"/>
      <c r="AW627" s="219"/>
      <c r="AX627" s="219"/>
      <c r="AY627" s="219"/>
      <c r="AZ627" s="219"/>
      <c r="BA627" s="219"/>
      <c r="BB627" s="219"/>
      <c r="BC627" s="219"/>
      <c r="BD627" s="219"/>
      <c r="BE627" s="219"/>
      <c r="BF627" s="219"/>
      <c r="BG627" s="219"/>
      <c r="BH627" s="219"/>
      <c r="BI627" s="219"/>
      <c r="BJ627" s="219"/>
      <c r="BK627" s="219"/>
      <c r="BL627" s="219"/>
      <c r="BM627" s="223"/>
    </row>
    <row r="628" spans="1:65">
      <c r="A628" s="30"/>
      <c r="B628" s="20" t="s">
        <v>256</v>
      </c>
      <c r="C628" s="12"/>
      <c r="D628" s="224">
        <v>105.16666666666667</v>
      </c>
      <c r="E628" s="224">
        <v>83.89</v>
      </c>
      <c r="F628" s="218"/>
      <c r="G628" s="219"/>
      <c r="H628" s="219"/>
      <c r="I628" s="219"/>
      <c r="J628" s="219"/>
      <c r="K628" s="219"/>
      <c r="L628" s="219"/>
      <c r="M628" s="219"/>
      <c r="N628" s="219"/>
      <c r="O628" s="219"/>
      <c r="P628" s="219"/>
      <c r="Q628" s="219"/>
      <c r="R628" s="219"/>
      <c r="S628" s="219"/>
      <c r="T628" s="219"/>
      <c r="U628" s="219"/>
      <c r="V628" s="219"/>
      <c r="W628" s="219"/>
      <c r="X628" s="219"/>
      <c r="Y628" s="219"/>
      <c r="Z628" s="219"/>
      <c r="AA628" s="219"/>
      <c r="AB628" s="219"/>
      <c r="AC628" s="219"/>
      <c r="AD628" s="219"/>
      <c r="AE628" s="219"/>
      <c r="AF628" s="219"/>
      <c r="AG628" s="219"/>
      <c r="AH628" s="219"/>
      <c r="AI628" s="219"/>
      <c r="AJ628" s="219"/>
      <c r="AK628" s="219"/>
      <c r="AL628" s="219"/>
      <c r="AM628" s="219"/>
      <c r="AN628" s="219"/>
      <c r="AO628" s="219"/>
      <c r="AP628" s="219"/>
      <c r="AQ628" s="219"/>
      <c r="AR628" s="219"/>
      <c r="AS628" s="219"/>
      <c r="AT628" s="219"/>
      <c r="AU628" s="219"/>
      <c r="AV628" s="219"/>
      <c r="AW628" s="219"/>
      <c r="AX628" s="219"/>
      <c r="AY628" s="219"/>
      <c r="AZ628" s="219"/>
      <c r="BA628" s="219"/>
      <c r="BB628" s="219"/>
      <c r="BC628" s="219"/>
      <c r="BD628" s="219"/>
      <c r="BE628" s="219"/>
      <c r="BF628" s="219"/>
      <c r="BG628" s="219"/>
      <c r="BH628" s="219"/>
      <c r="BI628" s="219"/>
      <c r="BJ628" s="219"/>
      <c r="BK628" s="219"/>
      <c r="BL628" s="219"/>
      <c r="BM628" s="223"/>
    </row>
    <row r="629" spans="1:65">
      <c r="A629" s="30"/>
      <c r="B629" s="3" t="s">
        <v>257</v>
      </c>
      <c r="C629" s="29"/>
      <c r="D629" s="221">
        <v>104.5</v>
      </c>
      <c r="E629" s="221">
        <v>83.89</v>
      </c>
      <c r="F629" s="218"/>
      <c r="G629" s="219"/>
      <c r="H629" s="219"/>
      <c r="I629" s="219"/>
      <c r="J629" s="219"/>
      <c r="K629" s="219"/>
      <c r="L629" s="219"/>
      <c r="M629" s="219"/>
      <c r="N629" s="219"/>
      <c r="O629" s="219"/>
      <c r="P629" s="219"/>
      <c r="Q629" s="219"/>
      <c r="R629" s="219"/>
      <c r="S629" s="219"/>
      <c r="T629" s="219"/>
      <c r="U629" s="219"/>
      <c r="V629" s="219"/>
      <c r="W629" s="219"/>
      <c r="X629" s="219"/>
      <c r="Y629" s="219"/>
      <c r="Z629" s="219"/>
      <c r="AA629" s="219"/>
      <c r="AB629" s="219"/>
      <c r="AC629" s="219"/>
      <c r="AD629" s="219"/>
      <c r="AE629" s="219"/>
      <c r="AF629" s="219"/>
      <c r="AG629" s="219"/>
      <c r="AH629" s="219"/>
      <c r="AI629" s="219"/>
      <c r="AJ629" s="219"/>
      <c r="AK629" s="219"/>
      <c r="AL629" s="219"/>
      <c r="AM629" s="219"/>
      <c r="AN629" s="219"/>
      <c r="AO629" s="219"/>
      <c r="AP629" s="219"/>
      <c r="AQ629" s="219"/>
      <c r="AR629" s="219"/>
      <c r="AS629" s="219"/>
      <c r="AT629" s="219"/>
      <c r="AU629" s="219"/>
      <c r="AV629" s="219"/>
      <c r="AW629" s="219"/>
      <c r="AX629" s="219"/>
      <c r="AY629" s="219"/>
      <c r="AZ629" s="219"/>
      <c r="BA629" s="219"/>
      <c r="BB629" s="219"/>
      <c r="BC629" s="219"/>
      <c r="BD629" s="219"/>
      <c r="BE629" s="219"/>
      <c r="BF629" s="219"/>
      <c r="BG629" s="219"/>
      <c r="BH629" s="219"/>
      <c r="BI629" s="219"/>
      <c r="BJ629" s="219"/>
      <c r="BK629" s="219"/>
      <c r="BL629" s="219"/>
      <c r="BM629" s="223"/>
    </row>
    <row r="630" spans="1:65">
      <c r="A630" s="30"/>
      <c r="B630" s="3" t="s">
        <v>258</v>
      </c>
      <c r="C630" s="29"/>
      <c r="D630" s="221">
        <v>2.9268868558020253</v>
      </c>
      <c r="E630" s="221">
        <v>0.33888050991463009</v>
      </c>
      <c r="F630" s="218"/>
      <c r="G630" s="219"/>
      <c r="H630" s="219"/>
      <c r="I630" s="219"/>
      <c r="J630" s="219"/>
      <c r="K630" s="219"/>
      <c r="L630" s="219"/>
      <c r="M630" s="219"/>
      <c r="N630" s="219"/>
      <c r="O630" s="219"/>
      <c r="P630" s="219"/>
      <c r="Q630" s="219"/>
      <c r="R630" s="219"/>
      <c r="S630" s="219"/>
      <c r="T630" s="219"/>
      <c r="U630" s="219"/>
      <c r="V630" s="219"/>
      <c r="W630" s="219"/>
      <c r="X630" s="219"/>
      <c r="Y630" s="219"/>
      <c r="Z630" s="219"/>
      <c r="AA630" s="219"/>
      <c r="AB630" s="219"/>
      <c r="AC630" s="219"/>
      <c r="AD630" s="219"/>
      <c r="AE630" s="219"/>
      <c r="AF630" s="219"/>
      <c r="AG630" s="219"/>
      <c r="AH630" s="219"/>
      <c r="AI630" s="219"/>
      <c r="AJ630" s="219"/>
      <c r="AK630" s="219"/>
      <c r="AL630" s="219"/>
      <c r="AM630" s="219"/>
      <c r="AN630" s="219"/>
      <c r="AO630" s="219"/>
      <c r="AP630" s="219"/>
      <c r="AQ630" s="219"/>
      <c r="AR630" s="219"/>
      <c r="AS630" s="219"/>
      <c r="AT630" s="219"/>
      <c r="AU630" s="219"/>
      <c r="AV630" s="219"/>
      <c r="AW630" s="219"/>
      <c r="AX630" s="219"/>
      <c r="AY630" s="219"/>
      <c r="AZ630" s="219"/>
      <c r="BA630" s="219"/>
      <c r="BB630" s="219"/>
      <c r="BC630" s="219"/>
      <c r="BD630" s="219"/>
      <c r="BE630" s="219"/>
      <c r="BF630" s="219"/>
      <c r="BG630" s="219"/>
      <c r="BH630" s="219"/>
      <c r="BI630" s="219"/>
      <c r="BJ630" s="219"/>
      <c r="BK630" s="219"/>
      <c r="BL630" s="219"/>
      <c r="BM630" s="223"/>
    </row>
    <row r="631" spans="1:65">
      <c r="A631" s="30"/>
      <c r="B631" s="3" t="s">
        <v>86</v>
      </c>
      <c r="C631" s="29"/>
      <c r="D631" s="13">
        <v>2.7830936822206262E-2</v>
      </c>
      <c r="E631" s="13">
        <v>4.0395817131318405E-3</v>
      </c>
      <c r="F631" s="15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259</v>
      </c>
      <c r="C632" s="29"/>
      <c r="D632" s="13">
        <v>0.11254121339281054</v>
      </c>
      <c r="E632" s="13">
        <v>-0.11254121339280954</v>
      </c>
      <c r="F632" s="15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260</v>
      </c>
      <c r="C633" s="47"/>
      <c r="D633" s="45">
        <v>0.67</v>
      </c>
      <c r="E633" s="45">
        <v>0.67</v>
      </c>
      <c r="F633" s="15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BM634" s="55"/>
    </row>
    <row r="635" spans="1:65" ht="15">
      <c r="B635" s="8" t="s">
        <v>666</v>
      </c>
      <c r="BM635" s="28" t="s">
        <v>329</v>
      </c>
    </row>
    <row r="636" spans="1:65" ht="15">
      <c r="A636" s="25" t="s">
        <v>27</v>
      </c>
      <c r="B636" s="18" t="s">
        <v>111</v>
      </c>
      <c r="C636" s="15" t="s">
        <v>112</v>
      </c>
      <c r="D636" s="16" t="s">
        <v>233</v>
      </c>
      <c r="E636" s="15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234</v>
      </c>
      <c r="C637" s="9" t="s">
        <v>234</v>
      </c>
      <c r="D637" s="150" t="s">
        <v>291</v>
      </c>
      <c r="E637" s="15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3</v>
      </c>
    </row>
    <row r="638" spans="1:65">
      <c r="A638" s="30"/>
      <c r="B638" s="19"/>
      <c r="C638" s="9"/>
      <c r="D638" s="10" t="s">
        <v>272</v>
      </c>
      <c r="E638" s="15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/>
      <c r="C639" s="9"/>
      <c r="D639" s="26"/>
      <c r="E639" s="15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8">
        <v>1</v>
      </c>
      <c r="C640" s="14">
        <v>1</v>
      </c>
      <c r="D640" s="207">
        <v>17</v>
      </c>
      <c r="E640" s="209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1">
        <v>1</v>
      </c>
    </row>
    <row r="641" spans="1:65">
      <c r="A641" s="30"/>
      <c r="B641" s="19">
        <v>1</v>
      </c>
      <c r="C641" s="9">
        <v>2</v>
      </c>
      <c r="D641" s="212">
        <v>17</v>
      </c>
      <c r="E641" s="209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1">
        <v>4</v>
      </c>
    </row>
    <row r="642" spans="1:65">
      <c r="A642" s="30"/>
      <c r="B642" s="19">
        <v>1</v>
      </c>
      <c r="C642" s="9">
        <v>3</v>
      </c>
      <c r="D642" s="212">
        <v>17</v>
      </c>
      <c r="E642" s="209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  <c r="BI642" s="210"/>
      <c r="BJ642" s="210"/>
      <c r="BK642" s="210"/>
      <c r="BL642" s="210"/>
      <c r="BM642" s="211">
        <v>16</v>
      </c>
    </row>
    <row r="643" spans="1:65">
      <c r="A643" s="30"/>
      <c r="B643" s="19">
        <v>1</v>
      </c>
      <c r="C643" s="9">
        <v>4</v>
      </c>
      <c r="D643" s="212">
        <v>17</v>
      </c>
      <c r="E643" s="209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  <c r="BI643" s="210"/>
      <c r="BJ643" s="210"/>
      <c r="BK643" s="210"/>
      <c r="BL643" s="210"/>
      <c r="BM643" s="211">
        <v>17.1666666666667</v>
      </c>
    </row>
    <row r="644" spans="1:65">
      <c r="A644" s="30"/>
      <c r="B644" s="19">
        <v>1</v>
      </c>
      <c r="C644" s="9">
        <v>5</v>
      </c>
      <c r="D644" s="212">
        <v>18</v>
      </c>
      <c r="E644" s="209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  <c r="BI644" s="210"/>
      <c r="BJ644" s="210"/>
      <c r="BK644" s="210"/>
      <c r="BL644" s="210"/>
      <c r="BM644" s="211">
        <v>33</v>
      </c>
    </row>
    <row r="645" spans="1:65">
      <c r="A645" s="30"/>
      <c r="B645" s="19">
        <v>1</v>
      </c>
      <c r="C645" s="9">
        <v>6</v>
      </c>
      <c r="D645" s="212">
        <v>17</v>
      </c>
      <c r="E645" s="209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  <c r="BI645" s="210"/>
      <c r="BJ645" s="210"/>
      <c r="BK645" s="210"/>
      <c r="BL645" s="210"/>
      <c r="BM645" s="214"/>
    </row>
    <row r="646" spans="1:65">
      <c r="A646" s="30"/>
      <c r="B646" s="20" t="s">
        <v>256</v>
      </c>
      <c r="C646" s="12"/>
      <c r="D646" s="215">
        <v>17.166666666666668</v>
      </c>
      <c r="E646" s="209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  <c r="BI646" s="210"/>
      <c r="BJ646" s="210"/>
      <c r="BK646" s="210"/>
      <c r="BL646" s="210"/>
      <c r="BM646" s="214"/>
    </row>
    <row r="647" spans="1:65">
      <c r="A647" s="30"/>
      <c r="B647" s="3" t="s">
        <v>257</v>
      </c>
      <c r="C647" s="29"/>
      <c r="D647" s="212">
        <v>17</v>
      </c>
      <c r="E647" s="209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4"/>
    </row>
    <row r="648" spans="1:65">
      <c r="A648" s="30"/>
      <c r="B648" s="3" t="s">
        <v>258</v>
      </c>
      <c r="C648" s="29"/>
      <c r="D648" s="212">
        <v>0.40824829046386302</v>
      </c>
      <c r="E648" s="209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4"/>
    </row>
    <row r="649" spans="1:65">
      <c r="A649" s="30"/>
      <c r="B649" s="3" t="s">
        <v>86</v>
      </c>
      <c r="C649" s="29"/>
      <c r="D649" s="13">
        <v>2.3781453813428912E-2</v>
      </c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259</v>
      </c>
      <c r="C650" s="29"/>
      <c r="D650" s="13">
        <v>-1.8873791418627661E-15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260</v>
      </c>
      <c r="C651" s="47"/>
      <c r="D651" s="45" t="s">
        <v>270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BM652" s="55"/>
    </row>
    <row r="653" spans="1:65" ht="15">
      <c r="B653" s="8" t="s">
        <v>667</v>
      </c>
      <c r="BM653" s="28" t="s">
        <v>329</v>
      </c>
    </row>
    <row r="654" spans="1:65" ht="15">
      <c r="A654" s="25" t="s">
        <v>62</v>
      </c>
      <c r="B654" s="18" t="s">
        <v>111</v>
      </c>
      <c r="C654" s="15" t="s">
        <v>112</v>
      </c>
      <c r="D654" s="16" t="s">
        <v>233</v>
      </c>
      <c r="E654" s="17" t="s">
        <v>233</v>
      </c>
      <c r="F654" s="15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234</v>
      </c>
      <c r="C655" s="9" t="s">
        <v>234</v>
      </c>
      <c r="D655" s="150" t="s">
        <v>291</v>
      </c>
      <c r="E655" s="151" t="s">
        <v>279</v>
      </c>
      <c r="F655" s="15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1</v>
      </c>
    </row>
    <row r="656" spans="1:65">
      <c r="A656" s="30"/>
      <c r="B656" s="19"/>
      <c r="C656" s="9"/>
      <c r="D656" s="10" t="s">
        <v>272</v>
      </c>
      <c r="E656" s="11" t="s">
        <v>272</v>
      </c>
      <c r="F656" s="15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3</v>
      </c>
    </row>
    <row r="657" spans="1:65">
      <c r="A657" s="30"/>
      <c r="B657" s="19"/>
      <c r="C657" s="9"/>
      <c r="D657" s="26"/>
      <c r="E657" s="26"/>
      <c r="F657" s="15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8">
        <v>1</v>
      </c>
      <c r="C658" s="14">
        <v>1</v>
      </c>
      <c r="D658" s="228">
        <v>0.08</v>
      </c>
      <c r="E658" s="228">
        <v>7.9044000000000003E-2</v>
      </c>
      <c r="F658" s="205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30">
        <v>1</v>
      </c>
    </row>
    <row r="659" spans="1:65">
      <c r="A659" s="30"/>
      <c r="B659" s="19">
        <v>1</v>
      </c>
      <c r="C659" s="9">
        <v>2</v>
      </c>
      <c r="D659" s="24">
        <v>0.08</v>
      </c>
      <c r="E659" s="24">
        <v>7.9047999999999993E-2</v>
      </c>
      <c r="F659" s="205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30">
        <v>28</v>
      </c>
    </row>
    <row r="660" spans="1:65">
      <c r="A660" s="30"/>
      <c r="B660" s="19">
        <v>1</v>
      </c>
      <c r="C660" s="9">
        <v>3</v>
      </c>
      <c r="D660" s="233">
        <v>7.0000000000000007E-2</v>
      </c>
      <c r="E660" s="24">
        <v>8.0410999999999996E-2</v>
      </c>
      <c r="F660" s="205"/>
      <c r="G660" s="206"/>
      <c r="H660" s="206"/>
      <c r="I660" s="206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30">
        <v>16</v>
      </c>
    </row>
    <row r="661" spans="1:65">
      <c r="A661" s="30"/>
      <c r="B661" s="19">
        <v>1</v>
      </c>
      <c r="C661" s="9">
        <v>4</v>
      </c>
      <c r="D661" s="24">
        <v>0.08</v>
      </c>
      <c r="E661" s="24">
        <v>7.8867999999999994E-2</v>
      </c>
      <c r="F661" s="205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30">
        <v>7.9770250000000001E-2</v>
      </c>
    </row>
    <row r="662" spans="1:65">
      <c r="A662" s="30"/>
      <c r="B662" s="19">
        <v>1</v>
      </c>
      <c r="C662" s="9">
        <v>5</v>
      </c>
      <c r="D662" s="24">
        <v>0.08</v>
      </c>
      <c r="E662" s="24">
        <v>7.9489000000000004E-2</v>
      </c>
      <c r="F662" s="205"/>
      <c r="G662" s="206"/>
      <c r="H662" s="206"/>
      <c r="I662" s="206"/>
      <c r="J662" s="206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6"/>
      <c r="V662" s="206"/>
      <c r="W662" s="206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30">
        <v>34</v>
      </c>
    </row>
    <row r="663" spans="1:65">
      <c r="A663" s="30"/>
      <c r="B663" s="19">
        <v>1</v>
      </c>
      <c r="C663" s="9">
        <v>6</v>
      </c>
      <c r="D663" s="24">
        <v>0.08</v>
      </c>
      <c r="E663" s="24">
        <v>8.038300000000001E-2</v>
      </c>
      <c r="F663" s="205"/>
      <c r="G663" s="206"/>
      <c r="H663" s="206"/>
      <c r="I663" s="206"/>
      <c r="J663" s="206"/>
      <c r="K663" s="206"/>
      <c r="L663" s="206"/>
      <c r="M663" s="206"/>
      <c r="N663" s="206"/>
      <c r="O663" s="206"/>
      <c r="P663" s="206"/>
      <c r="Q663" s="206"/>
      <c r="R663" s="206"/>
      <c r="S663" s="206"/>
      <c r="T663" s="206"/>
      <c r="U663" s="206"/>
      <c r="V663" s="206"/>
      <c r="W663" s="206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56"/>
    </row>
    <row r="664" spans="1:65">
      <c r="A664" s="30"/>
      <c r="B664" s="20" t="s">
        <v>256</v>
      </c>
      <c r="C664" s="12"/>
      <c r="D664" s="232">
        <v>7.8333333333333338E-2</v>
      </c>
      <c r="E664" s="232">
        <v>7.95405E-2</v>
      </c>
      <c r="F664" s="205"/>
      <c r="G664" s="206"/>
      <c r="H664" s="206"/>
      <c r="I664" s="206"/>
      <c r="J664" s="206"/>
      <c r="K664" s="206"/>
      <c r="L664" s="206"/>
      <c r="M664" s="206"/>
      <c r="N664" s="206"/>
      <c r="O664" s="206"/>
      <c r="P664" s="206"/>
      <c r="Q664" s="206"/>
      <c r="R664" s="206"/>
      <c r="S664" s="206"/>
      <c r="T664" s="206"/>
      <c r="U664" s="206"/>
      <c r="V664" s="206"/>
      <c r="W664" s="206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56"/>
    </row>
    <row r="665" spans="1:65">
      <c r="A665" s="30"/>
      <c r="B665" s="3" t="s">
        <v>257</v>
      </c>
      <c r="C665" s="29"/>
      <c r="D665" s="24">
        <v>0.08</v>
      </c>
      <c r="E665" s="24">
        <v>7.9268499999999992E-2</v>
      </c>
      <c r="F665" s="205"/>
      <c r="G665" s="206"/>
      <c r="H665" s="206"/>
      <c r="I665" s="206"/>
      <c r="J665" s="206"/>
      <c r="K665" s="206"/>
      <c r="L665" s="206"/>
      <c r="M665" s="206"/>
      <c r="N665" s="206"/>
      <c r="O665" s="206"/>
      <c r="P665" s="206"/>
      <c r="Q665" s="206"/>
      <c r="R665" s="206"/>
      <c r="S665" s="206"/>
      <c r="T665" s="206"/>
      <c r="U665" s="206"/>
      <c r="V665" s="206"/>
      <c r="W665" s="206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56"/>
    </row>
    <row r="666" spans="1:65">
      <c r="A666" s="30"/>
      <c r="B666" s="3" t="s">
        <v>258</v>
      </c>
      <c r="C666" s="29"/>
      <c r="D666" s="24">
        <v>4.082482904638628E-3</v>
      </c>
      <c r="E666" s="24">
        <v>6.9448592498336811E-4</v>
      </c>
      <c r="F666" s="205"/>
      <c r="G666" s="206"/>
      <c r="H666" s="206"/>
      <c r="I666" s="206"/>
      <c r="J666" s="206"/>
      <c r="K666" s="206"/>
      <c r="L666" s="206"/>
      <c r="M666" s="206"/>
      <c r="N666" s="206"/>
      <c r="O666" s="206"/>
      <c r="P666" s="206"/>
      <c r="Q666" s="206"/>
      <c r="R666" s="206"/>
      <c r="S666" s="206"/>
      <c r="T666" s="206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56"/>
    </row>
    <row r="667" spans="1:65">
      <c r="A667" s="30"/>
      <c r="B667" s="3" t="s">
        <v>86</v>
      </c>
      <c r="C667" s="29"/>
      <c r="D667" s="13">
        <v>5.2116803037939932E-2</v>
      </c>
      <c r="E667" s="13">
        <v>8.7312240303162297E-3</v>
      </c>
      <c r="F667" s="15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259</v>
      </c>
      <c r="C668" s="29"/>
      <c r="D668" s="13">
        <v>-1.8013189963259069E-2</v>
      </c>
      <c r="E668" s="13">
        <v>-2.8801464205013838E-3</v>
      </c>
      <c r="F668" s="15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260</v>
      </c>
      <c r="C669" s="47"/>
      <c r="D669" s="45">
        <v>0.67</v>
      </c>
      <c r="E669" s="45">
        <v>0.67</v>
      </c>
      <c r="F669" s="15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/>
      <c r="C670" s="20"/>
      <c r="D670" s="20"/>
      <c r="E670" s="20"/>
      <c r="BM670" s="55"/>
    </row>
    <row r="671" spans="1:65" ht="15">
      <c r="B671" s="8" t="s">
        <v>668</v>
      </c>
      <c r="BM671" s="28" t="s">
        <v>329</v>
      </c>
    </row>
    <row r="672" spans="1:65" ht="15">
      <c r="A672" s="25" t="s">
        <v>63</v>
      </c>
      <c r="B672" s="18" t="s">
        <v>111</v>
      </c>
      <c r="C672" s="15" t="s">
        <v>112</v>
      </c>
      <c r="D672" s="16" t="s">
        <v>233</v>
      </c>
      <c r="E672" s="15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234</v>
      </c>
      <c r="C673" s="9" t="s">
        <v>234</v>
      </c>
      <c r="D673" s="150" t="s">
        <v>291</v>
      </c>
      <c r="E673" s="15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272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2</v>
      </c>
    </row>
    <row r="675" spans="1:65">
      <c r="A675" s="30"/>
      <c r="B675" s="19"/>
      <c r="C675" s="9"/>
      <c r="D675" s="26"/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2</v>
      </c>
    </row>
    <row r="676" spans="1:65">
      <c r="A676" s="30"/>
      <c r="B676" s="18">
        <v>1</v>
      </c>
      <c r="C676" s="14">
        <v>1</v>
      </c>
      <c r="D676" s="147" t="s">
        <v>106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>
        <v>1</v>
      </c>
      <c r="C677" s="9">
        <v>2</v>
      </c>
      <c r="D677" s="148" t="s">
        <v>106</v>
      </c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5</v>
      </c>
    </row>
    <row r="678" spans="1:65">
      <c r="A678" s="30"/>
      <c r="B678" s="19">
        <v>1</v>
      </c>
      <c r="C678" s="9">
        <v>3</v>
      </c>
      <c r="D678" s="148" t="s">
        <v>106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16</v>
      </c>
    </row>
    <row r="679" spans="1:65">
      <c r="A679" s="30"/>
      <c r="B679" s="19">
        <v>1</v>
      </c>
      <c r="C679" s="9">
        <v>4</v>
      </c>
      <c r="D679" s="148" t="s">
        <v>106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106</v>
      </c>
    </row>
    <row r="680" spans="1:65">
      <c r="A680" s="30"/>
      <c r="B680" s="19">
        <v>1</v>
      </c>
      <c r="C680" s="9">
        <v>5</v>
      </c>
      <c r="D680" s="148" t="s">
        <v>106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35</v>
      </c>
    </row>
    <row r="681" spans="1:65">
      <c r="A681" s="30"/>
      <c r="B681" s="19">
        <v>1</v>
      </c>
      <c r="C681" s="9">
        <v>6</v>
      </c>
      <c r="D681" s="148" t="s">
        <v>106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20" t="s">
        <v>256</v>
      </c>
      <c r="C682" s="12"/>
      <c r="D682" s="23" t="s">
        <v>675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257</v>
      </c>
      <c r="C683" s="29"/>
      <c r="D683" s="11" t="s">
        <v>675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258</v>
      </c>
      <c r="C684" s="29"/>
      <c r="D684" s="24" t="s">
        <v>675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86</v>
      </c>
      <c r="C685" s="29"/>
      <c r="D685" s="13" t="s">
        <v>675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259</v>
      </c>
      <c r="C686" s="29"/>
      <c r="D686" s="13" t="s">
        <v>675</v>
      </c>
      <c r="E686" s="15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260</v>
      </c>
      <c r="C687" s="47"/>
      <c r="D687" s="45" t="s">
        <v>270</v>
      </c>
      <c r="E687" s="15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BM688" s="55"/>
    </row>
    <row r="689" spans="1:65" ht="15">
      <c r="B689" s="8" t="s">
        <v>669</v>
      </c>
      <c r="BM689" s="28" t="s">
        <v>329</v>
      </c>
    </row>
    <row r="690" spans="1:65" ht="15">
      <c r="A690" s="25" t="s">
        <v>32</v>
      </c>
      <c r="B690" s="18" t="s">
        <v>111</v>
      </c>
      <c r="C690" s="15" t="s">
        <v>112</v>
      </c>
      <c r="D690" s="16" t="s">
        <v>233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234</v>
      </c>
      <c r="C691" s="9" t="s">
        <v>234</v>
      </c>
      <c r="D691" s="150" t="s">
        <v>291</v>
      </c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3</v>
      </c>
    </row>
    <row r="692" spans="1:65">
      <c r="A692" s="30"/>
      <c r="B692" s="19"/>
      <c r="C692" s="9"/>
      <c r="D692" s="10" t="s">
        <v>272</v>
      </c>
      <c r="E692" s="15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/>
      <c r="C693" s="9"/>
      <c r="D693" s="26"/>
      <c r="E693" s="15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8">
        <v>1</v>
      </c>
      <c r="C694" s="14">
        <v>1</v>
      </c>
      <c r="D694" s="208" t="s">
        <v>96</v>
      </c>
      <c r="E694" s="209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1">
        <v>1</v>
      </c>
    </row>
    <row r="695" spans="1:65">
      <c r="A695" s="30"/>
      <c r="B695" s="19">
        <v>1</v>
      </c>
      <c r="C695" s="9">
        <v>2</v>
      </c>
      <c r="D695" s="213" t="s">
        <v>96</v>
      </c>
      <c r="E695" s="209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1">
        <v>6</v>
      </c>
    </row>
    <row r="696" spans="1:65">
      <c r="A696" s="30"/>
      <c r="B696" s="19">
        <v>1</v>
      </c>
      <c r="C696" s="9">
        <v>3</v>
      </c>
      <c r="D696" s="213" t="s">
        <v>96</v>
      </c>
      <c r="E696" s="209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1">
        <v>16</v>
      </c>
    </row>
    <row r="697" spans="1:65">
      <c r="A697" s="30"/>
      <c r="B697" s="19">
        <v>1</v>
      </c>
      <c r="C697" s="9">
        <v>4</v>
      </c>
      <c r="D697" s="213" t="s">
        <v>96</v>
      </c>
      <c r="E697" s="209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  <c r="BI697" s="210"/>
      <c r="BJ697" s="210"/>
      <c r="BK697" s="210"/>
      <c r="BL697" s="210"/>
      <c r="BM697" s="211" t="s">
        <v>96</v>
      </c>
    </row>
    <row r="698" spans="1:65">
      <c r="A698" s="30"/>
      <c r="B698" s="19">
        <v>1</v>
      </c>
      <c r="C698" s="9">
        <v>5</v>
      </c>
      <c r="D698" s="213" t="s">
        <v>96</v>
      </c>
      <c r="E698" s="209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  <c r="BI698" s="210"/>
      <c r="BJ698" s="210"/>
      <c r="BK698" s="210"/>
      <c r="BL698" s="210"/>
      <c r="BM698" s="211">
        <v>36</v>
      </c>
    </row>
    <row r="699" spans="1:65">
      <c r="A699" s="30"/>
      <c r="B699" s="19">
        <v>1</v>
      </c>
      <c r="C699" s="9">
        <v>6</v>
      </c>
      <c r="D699" s="213" t="s">
        <v>96</v>
      </c>
      <c r="E699" s="209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  <c r="BI699" s="210"/>
      <c r="BJ699" s="210"/>
      <c r="BK699" s="210"/>
      <c r="BL699" s="210"/>
      <c r="BM699" s="214"/>
    </row>
    <row r="700" spans="1:65">
      <c r="A700" s="30"/>
      <c r="B700" s="20" t="s">
        <v>256</v>
      </c>
      <c r="C700" s="12"/>
      <c r="D700" s="215" t="s">
        <v>675</v>
      </c>
      <c r="E700" s="209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  <c r="BI700" s="210"/>
      <c r="BJ700" s="210"/>
      <c r="BK700" s="210"/>
      <c r="BL700" s="210"/>
      <c r="BM700" s="214"/>
    </row>
    <row r="701" spans="1:65">
      <c r="A701" s="30"/>
      <c r="B701" s="3" t="s">
        <v>257</v>
      </c>
      <c r="C701" s="29"/>
      <c r="D701" s="212" t="s">
        <v>675</v>
      </c>
      <c r="E701" s="209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  <c r="AH701" s="210"/>
      <c r="AI701" s="210"/>
      <c r="AJ701" s="210"/>
      <c r="AK701" s="210"/>
      <c r="AL701" s="210"/>
      <c r="AM701" s="210"/>
      <c r="AN701" s="210"/>
      <c r="AO701" s="210"/>
      <c r="AP701" s="210"/>
      <c r="AQ701" s="210"/>
      <c r="AR701" s="210"/>
      <c r="AS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F701" s="210"/>
      <c r="BG701" s="210"/>
      <c r="BH701" s="210"/>
      <c r="BI701" s="210"/>
      <c r="BJ701" s="210"/>
      <c r="BK701" s="210"/>
      <c r="BL701" s="210"/>
      <c r="BM701" s="214"/>
    </row>
    <row r="702" spans="1:65">
      <c r="A702" s="30"/>
      <c r="B702" s="3" t="s">
        <v>258</v>
      </c>
      <c r="C702" s="29"/>
      <c r="D702" s="212" t="s">
        <v>675</v>
      </c>
      <c r="E702" s="209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  <c r="AH702" s="210"/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  <c r="BI702" s="210"/>
      <c r="BJ702" s="210"/>
      <c r="BK702" s="210"/>
      <c r="BL702" s="210"/>
      <c r="BM702" s="214"/>
    </row>
    <row r="703" spans="1:65">
      <c r="A703" s="30"/>
      <c r="B703" s="3" t="s">
        <v>86</v>
      </c>
      <c r="C703" s="29"/>
      <c r="D703" s="13" t="s">
        <v>675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259</v>
      </c>
      <c r="C704" s="29"/>
      <c r="D704" s="13" t="s">
        <v>675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260</v>
      </c>
      <c r="C705" s="47"/>
      <c r="D705" s="45" t="s">
        <v>270</v>
      </c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BM706" s="55"/>
    </row>
    <row r="707" spans="1:65" ht="15">
      <c r="B707" s="8" t="s">
        <v>670</v>
      </c>
      <c r="BM707" s="28" t="s">
        <v>329</v>
      </c>
    </row>
    <row r="708" spans="1:65" ht="15">
      <c r="A708" s="25" t="s">
        <v>65</v>
      </c>
      <c r="B708" s="18" t="s">
        <v>111</v>
      </c>
      <c r="C708" s="15" t="s">
        <v>112</v>
      </c>
      <c r="D708" s="16" t="s">
        <v>233</v>
      </c>
      <c r="E708" s="17" t="s">
        <v>233</v>
      </c>
      <c r="F708" s="1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234</v>
      </c>
      <c r="C709" s="9" t="s">
        <v>234</v>
      </c>
      <c r="D709" s="150" t="s">
        <v>291</v>
      </c>
      <c r="E709" s="151" t="s">
        <v>279</v>
      </c>
      <c r="F709" s="1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272</v>
      </c>
      <c r="E710" s="11" t="s">
        <v>272</v>
      </c>
      <c r="F710" s="15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/>
      <c r="C711" s="9"/>
      <c r="D711" s="26"/>
      <c r="E711" s="26"/>
      <c r="F711" s="15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8">
        <v>1</v>
      </c>
      <c r="C712" s="14">
        <v>1</v>
      </c>
      <c r="D712" s="207">
        <v>48</v>
      </c>
      <c r="E712" s="207">
        <v>45.71</v>
      </c>
      <c r="F712" s="209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1">
        <v>1</v>
      </c>
    </row>
    <row r="713" spans="1:65">
      <c r="A713" s="30"/>
      <c r="B713" s="19">
        <v>1</v>
      </c>
      <c r="C713" s="9">
        <v>2</v>
      </c>
      <c r="D713" s="212">
        <v>47</v>
      </c>
      <c r="E713" s="212">
        <v>48.31</v>
      </c>
      <c r="F713" s="209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1">
        <v>7</v>
      </c>
    </row>
    <row r="714" spans="1:65">
      <c r="A714" s="30"/>
      <c r="B714" s="19">
        <v>1</v>
      </c>
      <c r="C714" s="9">
        <v>3</v>
      </c>
      <c r="D714" s="212">
        <v>45</v>
      </c>
      <c r="E714" s="212">
        <v>48.7</v>
      </c>
      <c r="F714" s="209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  <c r="AH714" s="210"/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  <c r="BI714" s="210"/>
      <c r="BJ714" s="210"/>
      <c r="BK714" s="210"/>
      <c r="BL714" s="210"/>
      <c r="BM714" s="211">
        <v>16</v>
      </c>
    </row>
    <row r="715" spans="1:65">
      <c r="A715" s="30"/>
      <c r="B715" s="19">
        <v>1</v>
      </c>
      <c r="C715" s="9">
        <v>4</v>
      </c>
      <c r="D715" s="212">
        <v>49</v>
      </c>
      <c r="E715" s="212">
        <v>48.53</v>
      </c>
      <c r="F715" s="209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  <c r="BH715" s="210"/>
      <c r="BI715" s="210"/>
      <c r="BJ715" s="210"/>
      <c r="BK715" s="210"/>
      <c r="BL715" s="210"/>
      <c r="BM715" s="211">
        <v>47.536666666666697</v>
      </c>
    </row>
    <row r="716" spans="1:65">
      <c r="A716" s="30"/>
      <c r="B716" s="19">
        <v>1</v>
      </c>
      <c r="C716" s="9">
        <v>5</v>
      </c>
      <c r="D716" s="212">
        <v>48</v>
      </c>
      <c r="E716" s="212">
        <v>46.83</v>
      </c>
      <c r="F716" s="209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1">
        <v>37</v>
      </c>
    </row>
    <row r="717" spans="1:65">
      <c r="A717" s="30"/>
      <c r="B717" s="19">
        <v>1</v>
      </c>
      <c r="C717" s="9">
        <v>6</v>
      </c>
      <c r="D717" s="212">
        <v>46</v>
      </c>
      <c r="E717" s="212">
        <v>49.36</v>
      </c>
      <c r="F717" s="209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4"/>
    </row>
    <row r="718" spans="1:65">
      <c r="A718" s="30"/>
      <c r="B718" s="20" t="s">
        <v>256</v>
      </c>
      <c r="C718" s="12"/>
      <c r="D718" s="215">
        <v>47.166666666666664</v>
      </c>
      <c r="E718" s="215">
        <v>47.906666666666673</v>
      </c>
      <c r="F718" s="209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4"/>
    </row>
    <row r="719" spans="1:65">
      <c r="A719" s="30"/>
      <c r="B719" s="3" t="s">
        <v>257</v>
      </c>
      <c r="C719" s="29"/>
      <c r="D719" s="212">
        <v>47.5</v>
      </c>
      <c r="E719" s="212">
        <v>48.42</v>
      </c>
      <c r="F719" s="209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4"/>
    </row>
    <row r="720" spans="1:65">
      <c r="A720" s="30"/>
      <c r="B720" s="3" t="s">
        <v>258</v>
      </c>
      <c r="C720" s="29"/>
      <c r="D720" s="212">
        <v>1.4719601443879744</v>
      </c>
      <c r="E720" s="212">
        <v>1.3621551551371334</v>
      </c>
      <c r="F720" s="209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4"/>
    </row>
    <row r="721" spans="1:65">
      <c r="A721" s="30"/>
      <c r="B721" s="3" t="s">
        <v>86</v>
      </c>
      <c r="C721" s="29"/>
      <c r="D721" s="13">
        <v>3.1207635570063064E-2</v>
      </c>
      <c r="E721" s="13">
        <v>2.8433519798298078E-2</v>
      </c>
      <c r="F721" s="15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259</v>
      </c>
      <c r="C722" s="29"/>
      <c r="D722" s="13">
        <v>-7.7834653951343036E-3</v>
      </c>
      <c r="E722" s="13">
        <v>7.7834653951329713E-3</v>
      </c>
      <c r="F722" s="15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260</v>
      </c>
      <c r="C723" s="47"/>
      <c r="D723" s="45">
        <v>0.67</v>
      </c>
      <c r="E723" s="45">
        <v>0.67</v>
      </c>
      <c r="F723" s="15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BM724" s="55"/>
    </row>
    <row r="725" spans="1:65" ht="15">
      <c r="B725" s="8" t="s">
        <v>671</v>
      </c>
      <c r="BM725" s="28" t="s">
        <v>329</v>
      </c>
    </row>
    <row r="726" spans="1:65" ht="15">
      <c r="A726" s="25" t="s">
        <v>35</v>
      </c>
      <c r="B726" s="18" t="s">
        <v>111</v>
      </c>
      <c r="C726" s="15" t="s">
        <v>112</v>
      </c>
      <c r="D726" s="16" t="s">
        <v>233</v>
      </c>
      <c r="E726" s="15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234</v>
      </c>
      <c r="C727" s="9" t="s">
        <v>234</v>
      </c>
      <c r="D727" s="150" t="s">
        <v>291</v>
      </c>
      <c r="E727" s="15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3</v>
      </c>
    </row>
    <row r="728" spans="1:65">
      <c r="A728" s="30"/>
      <c r="B728" s="19"/>
      <c r="C728" s="9"/>
      <c r="D728" s="10" t="s">
        <v>272</v>
      </c>
      <c r="E728" s="15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/>
      <c r="C729" s="9"/>
      <c r="D729" s="26"/>
      <c r="E729" s="15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8">
        <v>1</v>
      </c>
      <c r="C730" s="14">
        <v>1</v>
      </c>
      <c r="D730" s="208" t="s">
        <v>96</v>
      </c>
      <c r="E730" s="209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  <c r="BI730" s="210"/>
      <c r="BJ730" s="210"/>
      <c r="BK730" s="210"/>
      <c r="BL730" s="210"/>
      <c r="BM730" s="211">
        <v>1</v>
      </c>
    </row>
    <row r="731" spans="1:65">
      <c r="A731" s="30"/>
      <c r="B731" s="19">
        <v>1</v>
      </c>
      <c r="C731" s="9">
        <v>2</v>
      </c>
      <c r="D731" s="213" t="s">
        <v>96</v>
      </c>
      <c r="E731" s="209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  <c r="BI731" s="210"/>
      <c r="BJ731" s="210"/>
      <c r="BK731" s="210"/>
      <c r="BL731" s="210"/>
      <c r="BM731" s="211">
        <v>32</v>
      </c>
    </row>
    <row r="732" spans="1:65">
      <c r="A732" s="30"/>
      <c r="B732" s="19">
        <v>1</v>
      </c>
      <c r="C732" s="9">
        <v>3</v>
      </c>
      <c r="D732" s="213" t="s">
        <v>96</v>
      </c>
      <c r="E732" s="209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  <c r="BI732" s="210"/>
      <c r="BJ732" s="210"/>
      <c r="BK732" s="210"/>
      <c r="BL732" s="210"/>
      <c r="BM732" s="211">
        <v>16</v>
      </c>
    </row>
    <row r="733" spans="1:65">
      <c r="A733" s="30"/>
      <c r="B733" s="19">
        <v>1</v>
      </c>
      <c r="C733" s="9">
        <v>4</v>
      </c>
      <c r="D733" s="213" t="s">
        <v>96</v>
      </c>
      <c r="E733" s="209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F733" s="210"/>
      <c r="BG733" s="210"/>
      <c r="BH733" s="210"/>
      <c r="BI733" s="210"/>
      <c r="BJ733" s="210"/>
      <c r="BK733" s="210"/>
      <c r="BL733" s="210"/>
      <c r="BM733" s="211" t="s">
        <v>96</v>
      </c>
    </row>
    <row r="734" spans="1:65">
      <c r="A734" s="30"/>
      <c r="B734" s="19">
        <v>1</v>
      </c>
      <c r="C734" s="9">
        <v>5</v>
      </c>
      <c r="D734" s="213" t="s">
        <v>96</v>
      </c>
      <c r="E734" s="209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1">
        <v>38</v>
      </c>
    </row>
    <row r="735" spans="1:65">
      <c r="A735" s="30"/>
      <c r="B735" s="19">
        <v>1</v>
      </c>
      <c r="C735" s="9">
        <v>6</v>
      </c>
      <c r="D735" s="213" t="s">
        <v>96</v>
      </c>
      <c r="E735" s="209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  <c r="BI735" s="210"/>
      <c r="BJ735" s="210"/>
      <c r="BK735" s="210"/>
      <c r="BL735" s="210"/>
      <c r="BM735" s="214"/>
    </row>
    <row r="736" spans="1:65">
      <c r="A736" s="30"/>
      <c r="B736" s="20" t="s">
        <v>256</v>
      </c>
      <c r="C736" s="12"/>
      <c r="D736" s="215" t="s">
        <v>675</v>
      </c>
      <c r="E736" s="209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  <c r="BI736" s="210"/>
      <c r="BJ736" s="210"/>
      <c r="BK736" s="210"/>
      <c r="BL736" s="210"/>
      <c r="BM736" s="214"/>
    </row>
    <row r="737" spans="1:65">
      <c r="A737" s="30"/>
      <c r="B737" s="3" t="s">
        <v>257</v>
      </c>
      <c r="C737" s="29"/>
      <c r="D737" s="212" t="s">
        <v>675</v>
      </c>
      <c r="E737" s="209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4"/>
    </row>
    <row r="738" spans="1:65">
      <c r="A738" s="30"/>
      <c r="B738" s="3" t="s">
        <v>258</v>
      </c>
      <c r="C738" s="29"/>
      <c r="D738" s="212" t="s">
        <v>675</v>
      </c>
      <c r="E738" s="209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4"/>
    </row>
    <row r="739" spans="1:65">
      <c r="A739" s="30"/>
      <c r="B739" s="3" t="s">
        <v>86</v>
      </c>
      <c r="C739" s="29"/>
      <c r="D739" s="13" t="s">
        <v>675</v>
      </c>
      <c r="E739" s="15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259</v>
      </c>
      <c r="C740" s="29"/>
      <c r="D740" s="13" t="s">
        <v>675</v>
      </c>
      <c r="E740" s="15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260</v>
      </c>
      <c r="C741" s="47"/>
      <c r="D741" s="45" t="s">
        <v>270</v>
      </c>
      <c r="E741" s="15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BM742" s="55"/>
    </row>
    <row r="743" spans="1:65" ht="15">
      <c r="B743" s="8" t="s">
        <v>672</v>
      </c>
      <c r="BM743" s="28" t="s">
        <v>329</v>
      </c>
    </row>
    <row r="744" spans="1:65" ht="15">
      <c r="A744" s="25" t="s">
        <v>38</v>
      </c>
      <c r="B744" s="18" t="s">
        <v>111</v>
      </c>
      <c r="C744" s="15" t="s">
        <v>112</v>
      </c>
      <c r="D744" s="16" t="s">
        <v>233</v>
      </c>
      <c r="E744" s="15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234</v>
      </c>
      <c r="C745" s="9" t="s">
        <v>234</v>
      </c>
      <c r="D745" s="150" t="s">
        <v>291</v>
      </c>
      <c r="E745" s="15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3</v>
      </c>
    </row>
    <row r="746" spans="1:65">
      <c r="A746" s="30"/>
      <c r="B746" s="19"/>
      <c r="C746" s="9"/>
      <c r="D746" s="10" t="s">
        <v>272</v>
      </c>
      <c r="E746" s="15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2</v>
      </c>
    </row>
    <row r="747" spans="1:65">
      <c r="A747" s="30"/>
      <c r="B747" s="19"/>
      <c r="C747" s="9"/>
      <c r="D747" s="26"/>
      <c r="E747" s="15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2</v>
      </c>
    </row>
    <row r="748" spans="1:65">
      <c r="A748" s="30"/>
      <c r="B748" s="18">
        <v>1</v>
      </c>
      <c r="C748" s="14">
        <v>1</v>
      </c>
      <c r="D748" s="22">
        <v>5</v>
      </c>
      <c r="E748" s="15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>
        <v>1</v>
      </c>
      <c r="C749" s="9">
        <v>2</v>
      </c>
      <c r="D749" s="11">
        <v>5</v>
      </c>
      <c r="E749" s="15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33</v>
      </c>
    </row>
    <row r="750" spans="1:65">
      <c r="A750" s="30"/>
      <c r="B750" s="19">
        <v>1</v>
      </c>
      <c r="C750" s="9">
        <v>3</v>
      </c>
      <c r="D750" s="11">
        <v>4</v>
      </c>
      <c r="E750" s="15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16</v>
      </c>
    </row>
    <row r="751" spans="1:65">
      <c r="A751" s="30"/>
      <c r="B751" s="19">
        <v>1</v>
      </c>
      <c r="C751" s="9">
        <v>4</v>
      </c>
      <c r="D751" s="11">
        <v>5</v>
      </c>
      <c r="E751" s="15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4.8333333333333304</v>
      </c>
    </row>
    <row r="752" spans="1:65">
      <c r="A752" s="30"/>
      <c r="B752" s="19">
        <v>1</v>
      </c>
      <c r="C752" s="9">
        <v>5</v>
      </c>
      <c r="D752" s="11">
        <v>5</v>
      </c>
      <c r="E752" s="15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39</v>
      </c>
    </row>
    <row r="753" spans="1:65">
      <c r="A753" s="30"/>
      <c r="B753" s="19">
        <v>1</v>
      </c>
      <c r="C753" s="9">
        <v>6</v>
      </c>
      <c r="D753" s="11">
        <v>5</v>
      </c>
      <c r="E753" s="15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20" t="s">
        <v>256</v>
      </c>
      <c r="C754" s="12"/>
      <c r="D754" s="23">
        <v>4.833333333333333</v>
      </c>
      <c r="E754" s="15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257</v>
      </c>
      <c r="C755" s="29"/>
      <c r="D755" s="11">
        <v>5</v>
      </c>
      <c r="E755" s="15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258</v>
      </c>
      <c r="C756" s="29"/>
      <c r="D756" s="24">
        <v>0.40824829046386302</v>
      </c>
      <c r="E756" s="15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86</v>
      </c>
      <c r="C757" s="29"/>
      <c r="D757" s="13">
        <v>8.4465163544247532E-2</v>
      </c>
      <c r="E757" s="15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259</v>
      </c>
      <c r="C758" s="29"/>
      <c r="D758" s="13">
        <v>4.4408920985006262E-16</v>
      </c>
      <c r="E758" s="15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260</v>
      </c>
      <c r="C759" s="47"/>
      <c r="D759" s="45" t="s">
        <v>270</v>
      </c>
      <c r="E759" s="15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BM760" s="55"/>
    </row>
    <row r="761" spans="1:65" ht="15">
      <c r="B761" s="8" t="s">
        <v>673</v>
      </c>
      <c r="BM761" s="28" t="s">
        <v>66</v>
      </c>
    </row>
    <row r="762" spans="1:65" ht="15">
      <c r="A762" s="25" t="s">
        <v>44</v>
      </c>
      <c r="B762" s="18" t="s">
        <v>111</v>
      </c>
      <c r="C762" s="15" t="s">
        <v>112</v>
      </c>
      <c r="D762" s="16" t="s">
        <v>233</v>
      </c>
      <c r="E762" s="17" t="s">
        <v>233</v>
      </c>
      <c r="F762" s="17" t="s">
        <v>233</v>
      </c>
      <c r="G762" s="17" t="s">
        <v>233</v>
      </c>
      <c r="H762" s="17" t="s">
        <v>233</v>
      </c>
      <c r="I762" s="17" t="s">
        <v>233</v>
      </c>
      <c r="J762" s="17" t="s">
        <v>233</v>
      </c>
      <c r="K762" s="17" t="s">
        <v>233</v>
      </c>
      <c r="L762" s="17" t="s">
        <v>233</v>
      </c>
      <c r="M762" s="17" t="s">
        <v>233</v>
      </c>
      <c r="N762" s="152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234</v>
      </c>
      <c r="C763" s="9" t="s">
        <v>234</v>
      </c>
      <c r="D763" s="150" t="s">
        <v>291</v>
      </c>
      <c r="E763" s="151" t="s">
        <v>293</v>
      </c>
      <c r="F763" s="151" t="s">
        <v>279</v>
      </c>
      <c r="G763" s="151" t="s">
        <v>295</v>
      </c>
      <c r="H763" s="151" t="s">
        <v>281</v>
      </c>
      <c r="I763" s="151" t="s">
        <v>296</v>
      </c>
      <c r="J763" s="151" t="s">
        <v>283</v>
      </c>
      <c r="K763" s="151" t="s">
        <v>297</v>
      </c>
      <c r="L763" s="151" t="s">
        <v>299</v>
      </c>
      <c r="M763" s="151" t="s">
        <v>300</v>
      </c>
      <c r="N763" s="152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1</v>
      </c>
    </row>
    <row r="764" spans="1:65">
      <c r="A764" s="30"/>
      <c r="B764" s="19"/>
      <c r="C764" s="9"/>
      <c r="D764" s="10" t="s">
        <v>272</v>
      </c>
      <c r="E764" s="11" t="s">
        <v>360</v>
      </c>
      <c r="F764" s="11" t="s">
        <v>272</v>
      </c>
      <c r="G764" s="11" t="s">
        <v>272</v>
      </c>
      <c r="H764" s="11" t="s">
        <v>272</v>
      </c>
      <c r="I764" s="11" t="s">
        <v>272</v>
      </c>
      <c r="J764" s="11" t="s">
        <v>361</v>
      </c>
      <c r="K764" s="11" t="s">
        <v>272</v>
      </c>
      <c r="L764" s="11" t="s">
        <v>272</v>
      </c>
      <c r="M764" s="11" t="s">
        <v>272</v>
      </c>
      <c r="N764" s="152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3</v>
      </c>
    </row>
    <row r="765" spans="1:65">
      <c r="A765" s="30"/>
      <c r="B765" s="19"/>
      <c r="C765" s="9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152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3</v>
      </c>
    </row>
    <row r="766" spans="1:65">
      <c r="A766" s="30"/>
      <c r="B766" s="18">
        <v>1</v>
      </c>
      <c r="C766" s="14">
        <v>1</v>
      </c>
      <c r="D766" s="229">
        <v>0.29699999999999999</v>
      </c>
      <c r="E766" s="228">
        <v>0.36199999999999999</v>
      </c>
      <c r="F766" s="228">
        <v>0.33999999999999997</v>
      </c>
      <c r="G766" s="228">
        <v>0.316</v>
      </c>
      <c r="H766" s="228">
        <v>0.33479999999999999</v>
      </c>
      <c r="I766" s="228">
        <v>0.35</v>
      </c>
      <c r="J766" s="228">
        <v>0.31569999999999998</v>
      </c>
      <c r="K766" s="228">
        <v>0.35071569960640808</v>
      </c>
      <c r="L766" s="228">
        <v>0.34989999999999999</v>
      </c>
      <c r="M766" s="228">
        <v>0.35300000000000004</v>
      </c>
      <c r="N766" s="205"/>
      <c r="O766" s="206"/>
      <c r="P766" s="206"/>
      <c r="Q766" s="206"/>
      <c r="R766" s="206"/>
      <c r="S766" s="206"/>
      <c r="T766" s="206"/>
      <c r="U766" s="206"/>
      <c r="V766" s="206"/>
      <c r="W766" s="206"/>
      <c r="X766" s="206"/>
      <c r="Y766" s="206"/>
      <c r="Z766" s="206"/>
      <c r="AA766" s="206"/>
      <c r="AB766" s="206"/>
      <c r="AC766" s="206"/>
      <c r="AD766" s="206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230">
        <v>1</v>
      </c>
    </row>
    <row r="767" spans="1:65">
      <c r="A767" s="30"/>
      <c r="B767" s="19">
        <v>1</v>
      </c>
      <c r="C767" s="9">
        <v>2</v>
      </c>
      <c r="D767" s="231">
        <v>0.29619999999999996</v>
      </c>
      <c r="E767" s="24">
        <v>0.36599999999999999</v>
      </c>
      <c r="F767" s="24">
        <v>0.33733000000000002</v>
      </c>
      <c r="G767" s="24">
        <v>0.32400000000000001</v>
      </c>
      <c r="H767" s="24">
        <v>0.33409999999999995</v>
      </c>
      <c r="I767" s="24">
        <v>0.36</v>
      </c>
      <c r="J767" s="24">
        <v>0.31790000000000002</v>
      </c>
      <c r="K767" s="24">
        <v>0.34278186636113267</v>
      </c>
      <c r="L767" s="24">
        <v>0.35260000000000002</v>
      </c>
      <c r="M767" s="24">
        <v>0.35200000000000004</v>
      </c>
      <c r="N767" s="205"/>
      <c r="O767" s="206"/>
      <c r="P767" s="206"/>
      <c r="Q767" s="206"/>
      <c r="R767" s="206"/>
      <c r="S767" s="206"/>
      <c r="T767" s="206"/>
      <c r="U767" s="206"/>
      <c r="V767" s="206"/>
      <c r="W767" s="206"/>
      <c r="X767" s="206"/>
      <c r="Y767" s="206"/>
      <c r="Z767" s="206"/>
      <c r="AA767" s="206"/>
      <c r="AB767" s="206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230" t="e">
        <v>#N/A</v>
      </c>
    </row>
    <row r="768" spans="1:65">
      <c r="A768" s="30"/>
      <c r="B768" s="19">
        <v>1</v>
      </c>
      <c r="C768" s="9">
        <v>3</v>
      </c>
      <c r="D768" s="231">
        <v>0.2873</v>
      </c>
      <c r="E768" s="24">
        <v>0.36</v>
      </c>
      <c r="F768" s="24">
        <v>0.33633000000000002</v>
      </c>
      <c r="G768" s="24">
        <v>0.315</v>
      </c>
      <c r="H768" s="24">
        <v>0.33639999999999998</v>
      </c>
      <c r="I768" s="24">
        <v>0.36</v>
      </c>
      <c r="J768" s="24">
        <v>0.30980000000000002</v>
      </c>
      <c r="K768" s="24">
        <v>0.34083754953674572</v>
      </c>
      <c r="L768" s="24">
        <v>0.35339999999999999</v>
      </c>
      <c r="M768" s="24">
        <v>0.34799999999999998</v>
      </c>
      <c r="N768" s="205"/>
      <c r="O768" s="206"/>
      <c r="P768" s="206"/>
      <c r="Q768" s="206"/>
      <c r="R768" s="206"/>
      <c r="S768" s="206"/>
      <c r="T768" s="206"/>
      <c r="U768" s="206"/>
      <c r="V768" s="206"/>
      <c r="W768" s="206"/>
      <c r="X768" s="206"/>
      <c r="Y768" s="206"/>
      <c r="Z768" s="206"/>
      <c r="AA768" s="206"/>
      <c r="AB768" s="206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230">
        <v>16</v>
      </c>
    </row>
    <row r="769" spans="1:65">
      <c r="A769" s="30"/>
      <c r="B769" s="19">
        <v>1</v>
      </c>
      <c r="C769" s="9">
        <v>4</v>
      </c>
      <c r="D769" s="231">
        <v>0.3049</v>
      </c>
      <c r="E769" s="24">
        <v>0.36599999999999999</v>
      </c>
      <c r="F769" s="24">
        <v>0.33382000000000001</v>
      </c>
      <c r="G769" s="24">
        <v>0.32800000000000001</v>
      </c>
      <c r="H769" s="24">
        <v>0.33019999999999999</v>
      </c>
      <c r="I769" s="24">
        <v>0.35</v>
      </c>
      <c r="J769" s="24">
        <v>0.3201</v>
      </c>
      <c r="K769" s="24">
        <v>0.35228863984993564</v>
      </c>
      <c r="L769" s="24">
        <v>0.34949999999999998</v>
      </c>
      <c r="M769" s="24">
        <v>0.34599999999999997</v>
      </c>
      <c r="N769" s="205"/>
      <c r="O769" s="206"/>
      <c r="P769" s="206"/>
      <c r="Q769" s="206"/>
      <c r="R769" s="206"/>
      <c r="S769" s="206"/>
      <c r="T769" s="206"/>
      <c r="U769" s="206"/>
      <c r="V769" s="206"/>
      <c r="W769" s="206"/>
      <c r="X769" s="206"/>
      <c r="Y769" s="206"/>
      <c r="Z769" s="206"/>
      <c r="AA769" s="206"/>
      <c r="AB769" s="206"/>
      <c r="AC769" s="206"/>
      <c r="AD769" s="206"/>
      <c r="AE769" s="206"/>
      <c r="AF769" s="206"/>
      <c r="AG769" s="206"/>
      <c r="AH769" s="206"/>
      <c r="AI769" s="206"/>
      <c r="AJ769" s="206"/>
      <c r="AK769" s="206"/>
      <c r="AL769" s="206"/>
      <c r="AM769" s="206"/>
      <c r="AN769" s="206"/>
      <c r="AO769" s="206"/>
      <c r="AP769" s="206"/>
      <c r="AQ769" s="206"/>
      <c r="AR769" s="206"/>
      <c r="AS769" s="206"/>
      <c r="AT769" s="206"/>
      <c r="AU769" s="206"/>
      <c r="AV769" s="206"/>
      <c r="AW769" s="206"/>
      <c r="AX769" s="206"/>
      <c r="AY769" s="206"/>
      <c r="AZ769" s="206"/>
      <c r="BA769" s="206"/>
      <c r="BB769" s="206"/>
      <c r="BC769" s="206"/>
      <c r="BD769" s="206"/>
      <c r="BE769" s="206"/>
      <c r="BF769" s="206"/>
      <c r="BG769" s="206"/>
      <c r="BH769" s="206"/>
      <c r="BI769" s="206"/>
      <c r="BJ769" s="206"/>
      <c r="BK769" s="206"/>
      <c r="BL769" s="206"/>
      <c r="BM769" s="230">
        <v>0.34172375172042829</v>
      </c>
    </row>
    <row r="770" spans="1:65">
      <c r="A770" s="30"/>
      <c r="B770" s="19">
        <v>1</v>
      </c>
      <c r="C770" s="9">
        <v>5</v>
      </c>
      <c r="D770" s="231">
        <v>0.30740000000000001</v>
      </c>
      <c r="E770" s="24">
        <v>0.36399999999999999</v>
      </c>
      <c r="F770" s="24">
        <v>0.33371000000000001</v>
      </c>
      <c r="G770" s="24">
        <v>0.32600000000000001</v>
      </c>
      <c r="H770" s="24">
        <v>0.33310000000000001</v>
      </c>
      <c r="I770" s="24">
        <v>0.35</v>
      </c>
      <c r="J770" s="24">
        <v>0.31229999999999997</v>
      </c>
      <c r="K770" s="24">
        <v>0.34867602252191271</v>
      </c>
      <c r="L770" s="24">
        <v>0.3503</v>
      </c>
      <c r="M770" s="24">
        <v>0.35699999999999998</v>
      </c>
      <c r="N770" s="205"/>
      <c r="O770" s="206"/>
      <c r="P770" s="206"/>
      <c r="Q770" s="206"/>
      <c r="R770" s="206"/>
      <c r="S770" s="206"/>
      <c r="T770" s="206"/>
      <c r="U770" s="206"/>
      <c r="V770" s="206"/>
      <c r="W770" s="206"/>
      <c r="X770" s="206"/>
      <c r="Y770" s="206"/>
      <c r="Z770" s="206"/>
      <c r="AA770" s="206"/>
      <c r="AB770" s="206"/>
      <c r="AC770" s="206"/>
      <c r="AD770" s="206"/>
      <c r="AE770" s="206"/>
      <c r="AF770" s="206"/>
      <c r="AG770" s="206"/>
      <c r="AH770" s="206"/>
      <c r="AI770" s="206"/>
      <c r="AJ770" s="206"/>
      <c r="AK770" s="206"/>
      <c r="AL770" s="206"/>
      <c r="AM770" s="206"/>
      <c r="AN770" s="206"/>
      <c r="AO770" s="206"/>
      <c r="AP770" s="206"/>
      <c r="AQ770" s="206"/>
      <c r="AR770" s="206"/>
      <c r="AS770" s="206"/>
      <c r="AT770" s="206"/>
      <c r="AU770" s="206"/>
      <c r="AV770" s="206"/>
      <c r="AW770" s="206"/>
      <c r="AX770" s="206"/>
      <c r="AY770" s="206"/>
      <c r="AZ770" s="206"/>
      <c r="BA770" s="206"/>
      <c r="BB770" s="206"/>
      <c r="BC770" s="206"/>
      <c r="BD770" s="206"/>
      <c r="BE770" s="206"/>
      <c r="BF770" s="206"/>
      <c r="BG770" s="206"/>
      <c r="BH770" s="206"/>
      <c r="BI770" s="206"/>
      <c r="BJ770" s="206"/>
      <c r="BK770" s="206"/>
      <c r="BL770" s="206"/>
      <c r="BM770" s="230">
        <v>103</v>
      </c>
    </row>
    <row r="771" spans="1:65">
      <c r="A771" s="30"/>
      <c r="B771" s="19">
        <v>1</v>
      </c>
      <c r="C771" s="9">
        <v>6</v>
      </c>
      <c r="D771" s="231">
        <v>0.29450000000000004</v>
      </c>
      <c r="E771" s="24">
        <v>0.36499999999999999</v>
      </c>
      <c r="F771" s="24">
        <v>0.33600999999999998</v>
      </c>
      <c r="G771" s="24">
        <v>0.32300000000000001</v>
      </c>
      <c r="H771" s="24">
        <v>0.33200000000000002</v>
      </c>
      <c r="I771" s="24">
        <v>0.37</v>
      </c>
      <c r="J771" s="24">
        <v>0.30549999999999999</v>
      </c>
      <c r="K771" s="24">
        <v>0.3548828150269927</v>
      </c>
      <c r="L771" s="24">
        <v>0.35209999999999997</v>
      </c>
      <c r="M771" s="24">
        <v>0.34499999999999997</v>
      </c>
      <c r="N771" s="205"/>
      <c r="O771" s="206"/>
      <c r="P771" s="206"/>
      <c r="Q771" s="206"/>
      <c r="R771" s="206"/>
      <c r="S771" s="206"/>
      <c r="T771" s="206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  <c r="AE771" s="206"/>
      <c r="AF771" s="206"/>
      <c r="AG771" s="206"/>
      <c r="AH771" s="206"/>
      <c r="AI771" s="206"/>
      <c r="AJ771" s="206"/>
      <c r="AK771" s="206"/>
      <c r="AL771" s="206"/>
      <c r="AM771" s="206"/>
      <c r="AN771" s="206"/>
      <c r="AO771" s="206"/>
      <c r="AP771" s="206"/>
      <c r="AQ771" s="206"/>
      <c r="AR771" s="206"/>
      <c r="AS771" s="206"/>
      <c r="AT771" s="206"/>
      <c r="AU771" s="206"/>
      <c r="AV771" s="206"/>
      <c r="AW771" s="206"/>
      <c r="AX771" s="206"/>
      <c r="AY771" s="206"/>
      <c r="AZ771" s="206"/>
      <c r="BA771" s="206"/>
      <c r="BB771" s="206"/>
      <c r="BC771" s="206"/>
      <c r="BD771" s="206"/>
      <c r="BE771" s="206"/>
      <c r="BF771" s="206"/>
      <c r="BG771" s="206"/>
      <c r="BH771" s="206"/>
      <c r="BI771" s="206"/>
      <c r="BJ771" s="206"/>
      <c r="BK771" s="206"/>
      <c r="BL771" s="206"/>
      <c r="BM771" s="56"/>
    </row>
    <row r="772" spans="1:65">
      <c r="A772" s="30"/>
      <c r="B772" s="20" t="s">
        <v>256</v>
      </c>
      <c r="C772" s="12"/>
      <c r="D772" s="232">
        <v>0.29788333333333333</v>
      </c>
      <c r="E772" s="232">
        <v>0.36383333333333329</v>
      </c>
      <c r="F772" s="232">
        <v>0.3362</v>
      </c>
      <c r="G772" s="232">
        <v>0.32200000000000001</v>
      </c>
      <c r="H772" s="232">
        <v>0.3334333333333333</v>
      </c>
      <c r="I772" s="232">
        <v>0.35666666666666669</v>
      </c>
      <c r="J772" s="232">
        <v>0.31355</v>
      </c>
      <c r="K772" s="232">
        <v>0.34836376548385467</v>
      </c>
      <c r="L772" s="232">
        <v>0.3513</v>
      </c>
      <c r="M772" s="232">
        <v>0.35016666666666668</v>
      </c>
      <c r="N772" s="205"/>
      <c r="O772" s="206"/>
      <c r="P772" s="206"/>
      <c r="Q772" s="206"/>
      <c r="R772" s="206"/>
      <c r="S772" s="206"/>
      <c r="T772" s="206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  <c r="AE772" s="206"/>
      <c r="AF772" s="206"/>
      <c r="AG772" s="206"/>
      <c r="AH772" s="206"/>
      <c r="AI772" s="206"/>
      <c r="AJ772" s="206"/>
      <c r="AK772" s="206"/>
      <c r="AL772" s="206"/>
      <c r="AM772" s="206"/>
      <c r="AN772" s="206"/>
      <c r="AO772" s="206"/>
      <c r="AP772" s="206"/>
      <c r="AQ772" s="206"/>
      <c r="AR772" s="206"/>
      <c r="AS772" s="206"/>
      <c r="AT772" s="206"/>
      <c r="AU772" s="206"/>
      <c r="AV772" s="206"/>
      <c r="AW772" s="206"/>
      <c r="AX772" s="206"/>
      <c r="AY772" s="206"/>
      <c r="AZ772" s="206"/>
      <c r="BA772" s="206"/>
      <c r="BB772" s="206"/>
      <c r="BC772" s="206"/>
      <c r="BD772" s="206"/>
      <c r="BE772" s="206"/>
      <c r="BF772" s="206"/>
      <c r="BG772" s="206"/>
      <c r="BH772" s="206"/>
      <c r="BI772" s="206"/>
      <c r="BJ772" s="206"/>
      <c r="BK772" s="206"/>
      <c r="BL772" s="206"/>
      <c r="BM772" s="56"/>
    </row>
    <row r="773" spans="1:65">
      <c r="A773" s="30"/>
      <c r="B773" s="3" t="s">
        <v>257</v>
      </c>
      <c r="C773" s="29"/>
      <c r="D773" s="24">
        <v>0.29659999999999997</v>
      </c>
      <c r="E773" s="24">
        <v>0.36449999999999999</v>
      </c>
      <c r="F773" s="24">
        <v>0.33616999999999997</v>
      </c>
      <c r="G773" s="24">
        <v>0.32350000000000001</v>
      </c>
      <c r="H773" s="24">
        <v>0.33360000000000001</v>
      </c>
      <c r="I773" s="24">
        <v>0.35499999999999998</v>
      </c>
      <c r="J773" s="24">
        <v>0.31399999999999995</v>
      </c>
      <c r="K773" s="24">
        <v>0.3496958610641604</v>
      </c>
      <c r="L773" s="24">
        <v>0.35119999999999996</v>
      </c>
      <c r="M773" s="24">
        <v>0.35</v>
      </c>
      <c r="N773" s="205"/>
      <c r="O773" s="206"/>
      <c r="P773" s="206"/>
      <c r="Q773" s="206"/>
      <c r="R773" s="206"/>
      <c r="S773" s="206"/>
      <c r="T773" s="206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56"/>
    </row>
    <row r="774" spans="1:65">
      <c r="A774" s="30"/>
      <c r="B774" s="3" t="s">
        <v>258</v>
      </c>
      <c r="C774" s="29"/>
      <c r="D774" s="24">
        <v>7.3057283460765694E-3</v>
      </c>
      <c r="E774" s="24">
        <v>2.4013884872437189E-3</v>
      </c>
      <c r="F774" s="24">
        <v>2.3509317301869809E-3</v>
      </c>
      <c r="G774" s="24">
        <v>5.3291650377896961E-3</v>
      </c>
      <c r="H774" s="24">
        <v>2.1786846184490808E-3</v>
      </c>
      <c r="I774" s="24">
        <v>8.1649658092772665E-3</v>
      </c>
      <c r="J774" s="24">
        <v>5.4198708471697001E-3</v>
      </c>
      <c r="K774" s="24">
        <v>5.5015137663886153E-3</v>
      </c>
      <c r="L774" s="24">
        <v>1.6087262041752223E-3</v>
      </c>
      <c r="M774" s="24">
        <v>4.6224091842530348E-3</v>
      </c>
      <c r="N774" s="205"/>
      <c r="O774" s="206"/>
      <c r="P774" s="206"/>
      <c r="Q774" s="206"/>
      <c r="R774" s="206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56"/>
    </row>
    <row r="775" spans="1:65">
      <c r="A775" s="30"/>
      <c r="B775" s="3" t="s">
        <v>86</v>
      </c>
      <c r="C775" s="29"/>
      <c r="D775" s="13">
        <v>2.4525468626676785E-2</v>
      </c>
      <c r="E775" s="13">
        <v>6.6002432081824621E-3</v>
      </c>
      <c r="F775" s="13">
        <v>6.992658328932126E-3</v>
      </c>
      <c r="G775" s="13">
        <v>1.6550201980713341E-2</v>
      </c>
      <c r="H775" s="13">
        <v>6.5340936272590654E-3</v>
      </c>
      <c r="I775" s="13">
        <v>2.2892427502646539E-2</v>
      </c>
      <c r="J775" s="13">
        <v>1.7285507406058682E-2</v>
      </c>
      <c r="K775" s="13">
        <v>1.5792439718141666E-2</v>
      </c>
      <c r="L775" s="13">
        <v>4.5793515632656483E-3</v>
      </c>
      <c r="M775" s="13">
        <v>1.3200597384825419E-2</v>
      </c>
      <c r="N775" s="152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259</v>
      </c>
      <c r="C776" s="29"/>
      <c r="D776" s="13">
        <v>-0.12829198487485227</v>
      </c>
      <c r="E776" s="13">
        <v>6.4700160587588762E-2</v>
      </c>
      <c r="F776" s="13">
        <v>-1.6164377490937132E-2</v>
      </c>
      <c r="G776" s="13">
        <v>-5.7718410327429415E-2</v>
      </c>
      <c r="H776" s="13">
        <v>-2.4260585766591847E-2</v>
      </c>
      <c r="I776" s="13">
        <v>4.3728054813302997E-2</v>
      </c>
      <c r="J776" s="13">
        <v>-8.2445986205482935E-2</v>
      </c>
      <c r="K776" s="13">
        <v>1.9430940138040809E-2</v>
      </c>
      <c r="L776" s="13">
        <v>2.8023361652093293E-2</v>
      </c>
      <c r="M776" s="13">
        <v>2.4706842599415468E-2</v>
      </c>
      <c r="N776" s="152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260</v>
      </c>
      <c r="C777" s="47"/>
      <c r="D777" s="45">
        <v>2.56</v>
      </c>
      <c r="E777" s="45">
        <v>1.24</v>
      </c>
      <c r="F777" s="45">
        <v>0.35</v>
      </c>
      <c r="G777" s="45">
        <v>1.17</v>
      </c>
      <c r="H777" s="45">
        <v>0.51</v>
      </c>
      <c r="I777" s="45">
        <v>0.83</v>
      </c>
      <c r="J777" s="45">
        <v>1.66</v>
      </c>
      <c r="K777" s="45">
        <v>0.35</v>
      </c>
      <c r="L777" s="45">
        <v>0.52</v>
      </c>
      <c r="M777" s="45">
        <v>0.45</v>
      </c>
      <c r="N777" s="152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BM778" s="55"/>
    </row>
    <row r="779" spans="1:65" ht="15">
      <c r="B779" s="8" t="s">
        <v>674</v>
      </c>
      <c r="BM779" s="28" t="s">
        <v>329</v>
      </c>
    </row>
    <row r="780" spans="1:65" ht="15">
      <c r="A780" s="25" t="s">
        <v>45</v>
      </c>
      <c r="B780" s="18" t="s">
        <v>111</v>
      </c>
      <c r="C780" s="15" t="s">
        <v>112</v>
      </c>
      <c r="D780" s="16" t="s">
        <v>233</v>
      </c>
      <c r="E780" s="15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 t="s">
        <v>234</v>
      </c>
      <c r="C781" s="9" t="s">
        <v>234</v>
      </c>
      <c r="D781" s="150" t="s">
        <v>291</v>
      </c>
      <c r="E781" s="15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 t="s">
        <v>3</v>
      </c>
    </row>
    <row r="782" spans="1:65">
      <c r="A782" s="30"/>
      <c r="B782" s="19"/>
      <c r="C782" s="9"/>
      <c r="D782" s="10" t="s">
        <v>272</v>
      </c>
      <c r="E782" s="15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/>
      <c r="C783" s="9"/>
      <c r="D783" s="26"/>
      <c r="E783" s="15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8">
        <v>1</v>
      </c>
      <c r="C784" s="14">
        <v>1</v>
      </c>
      <c r="D784" s="207">
        <v>14</v>
      </c>
      <c r="E784" s="209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  <c r="AH784" s="210"/>
      <c r="AI784" s="210"/>
      <c r="AJ784" s="210"/>
      <c r="AK784" s="210"/>
      <c r="AL784" s="210"/>
      <c r="AM784" s="210"/>
      <c r="AN784" s="210"/>
      <c r="AO784" s="210"/>
      <c r="AP784" s="210"/>
      <c r="AQ784" s="210"/>
      <c r="AR784" s="210"/>
      <c r="AS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F784" s="210"/>
      <c r="BG784" s="210"/>
      <c r="BH784" s="210"/>
      <c r="BI784" s="210"/>
      <c r="BJ784" s="210"/>
      <c r="BK784" s="210"/>
      <c r="BL784" s="210"/>
      <c r="BM784" s="211">
        <v>1</v>
      </c>
    </row>
    <row r="785" spans="1:65">
      <c r="A785" s="30"/>
      <c r="B785" s="19">
        <v>1</v>
      </c>
      <c r="C785" s="9">
        <v>2</v>
      </c>
      <c r="D785" s="212">
        <v>14</v>
      </c>
      <c r="E785" s="209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  <c r="AH785" s="210"/>
      <c r="AI785" s="210"/>
      <c r="AJ785" s="210"/>
      <c r="AK785" s="210"/>
      <c r="AL785" s="210"/>
      <c r="AM785" s="210"/>
      <c r="AN785" s="210"/>
      <c r="AO785" s="210"/>
      <c r="AP785" s="210"/>
      <c r="AQ785" s="210"/>
      <c r="AR785" s="210"/>
      <c r="AS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F785" s="210"/>
      <c r="BG785" s="210"/>
      <c r="BH785" s="210"/>
      <c r="BI785" s="210"/>
      <c r="BJ785" s="210"/>
      <c r="BK785" s="210"/>
      <c r="BL785" s="210"/>
      <c r="BM785" s="211">
        <v>9</v>
      </c>
    </row>
    <row r="786" spans="1:65">
      <c r="A786" s="30"/>
      <c r="B786" s="19">
        <v>1</v>
      </c>
      <c r="C786" s="9">
        <v>3</v>
      </c>
      <c r="D786" s="212">
        <v>13</v>
      </c>
      <c r="E786" s="209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  <c r="AH786" s="210"/>
      <c r="AI786" s="210"/>
      <c r="AJ786" s="210"/>
      <c r="AK786" s="210"/>
      <c r="AL786" s="210"/>
      <c r="AM786" s="210"/>
      <c r="AN786" s="210"/>
      <c r="AO786" s="210"/>
      <c r="AP786" s="210"/>
      <c r="AQ786" s="210"/>
      <c r="AR786" s="210"/>
      <c r="AS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F786" s="210"/>
      <c r="BG786" s="210"/>
      <c r="BH786" s="210"/>
      <c r="BI786" s="210"/>
      <c r="BJ786" s="210"/>
      <c r="BK786" s="210"/>
      <c r="BL786" s="210"/>
      <c r="BM786" s="211">
        <v>16</v>
      </c>
    </row>
    <row r="787" spans="1:65">
      <c r="A787" s="30"/>
      <c r="B787" s="19">
        <v>1</v>
      </c>
      <c r="C787" s="9">
        <v>4</v>
      </c>
      <c r="D787" s="212">
        <v>14</v>
      </c>
      <c r="E787" s="209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  <c r="AH787" s="210"/>
      <c r="AI787" s="210"/>
      <c r="AJ787" s="210"/>
      <c r="AK787" s="210"/>
      <c r="AL787" s="210"/>
      <c r="AM787" s="210"/>
      <c r="AN787" s="210"/>
      <c r="AO787" s="210"/>
      <c r="AP787" s="210"/>
      <c r="AQ787" s="210"/>
      <c r="AR787" s="210"/>
      <c r="AS787" s="210"/>
      <c r="AT787" s="210"/>
      <c r="AU787" s="210"/>
      <c r="AV787" s="210"/>
      <c r="AW787" s="210"/>
      <c r="AX787" s="210"/>
      <c r="AY787" s="210"/>
      <c r="AZ787" s="210"/>
      <c r="BA787" s="210"/>
      <c r="BB787" s="210"/>
      <c r="BC787" s="210"/>
      <c r="BD787" s="210"/>
      <c r="BE787" s="210"/>
      <c r="BF787" s="210"/>
      <c r="BG787" s="210"/>
      <c r="BH787" s="210"/>
      <c r="BI787" s="210"/>
      <c r="BJ787" s="210"/>
      <c r="BK787" s="210"/>
      <c r="BL787" s="210"/>
      <c r="BM787" s="211">
        <v>13.6666666666667</v>
      </c>
    </row>
    <row r="788" spans="1:65">
      <c r="A788" s="30"/>
      <c r="B788" s="19">
        <v>1</v>
      </c>
      <c r="C788" s="9">
        <v>5</v>
      </c>
      <c r="D788" s="212">
        <v>14</v>
      </c>
      <c r="E788" s="209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  <c r="AH788" s="210"/>
      <c r="AI788" s="210"/>
      <c r="AJ788" s="210"/>
      <c r="AK788" s="210"/>
      <c r="AL788" s="210"/>
      <c r="AM788" s="210"/>
      <c r="AN788" s="210"/>
      <c r="AO788" s="210"/>
      <c r="AP788" s="210"/>
      <c r="AQ788" s="210"/>
      <c r="AR788" s="210"/>
      <c r="AS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F788" s="210"/>
      <c r="BG788" s="210"/>
      <c r="BH788" s="210"/>
      <c r="BI788" s="210"/>
      <c r="BJ788" s="210"/>
      <c r="BK788" s="210"/>
      <c r="BL788" s="210"/>
      <c r="BM788" s="211">
        <v>40</v>
      </c>
    </row>
    <row r="789" spans="1:65">
      <c r="A789" s="30"/>
      <c r="B789" s="19">
        <v>1</v>
      </c>
      <c r="C789" s="9">
        <v>6</v>
      </c>
      <c r="D789" s="212">
        <v>13</v>
      </c>
      <c r="E789" s="209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  <c r="BI789" s="210"/>
      <c r="BJ789" s="210"/>
      <c r="BK789" s="210"/>
      <c r="BL789" s="210"/>
      <c r="BM789" s="214"/>
    </row>
    <row r="790" spans="1:65">
      <c r="A790" s="30"/>
      <c r="B790" s="20" t="s">
        <v>256</v>
      </c>
      <c r="C790" s="12"/>
      <c r="D790" s="215">
        <v>13.666666666666666</v>
      </c>
      <c r="E790" s="209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  <c r="BI790" s="210"/>
      <c r="BJ790" s="210"/>
      <c r="BK790" s="210"/>
      <c r="BL790" s="210"/>
      <c r="BM790" s="214"/>
    </row>
    <row r="791" spans="1:65">
      <c r="A791" s="30"/>
      <c r="B791" s="3" t="s">
        <v>257</v>
      </c>
      <c r="C791" s="29"/>
      <c r="D791" s="212">
        <v>14</v>
      </c>
      <c r="E791" s="209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4"/>
    </row>
    <row r="792" spans="1:65">
      <c r="A792" s="30"/>
      <c r="B792" s="3" t="s">
        <v>258</v>
      </c>
      <c r="C792" s="29"/>
      <c r="D792" s="212">
        <v>0.5163977794943222</v>
      </c>
      <c r="E792" s="209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4"/>
    </row>
    <row r="793" spans="1:65">
      <c r="A793" s="30"/>
      <c r="B793" s="3" t="s">
        <v>86</v>
      </c>
      <c r="C793" s="29"/>
      <c r="D793" s="13">
        <v>3.7785203377633331E-2</v>
      </c>
      <c r="E793" s="15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259</v>
      </c>
      <c r="C794" s="29"/>
      <c r="D794" s="13">
        <v>-2.4424906541753444E-15</v>
      </c>
      <c r="E794" s="15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46" t="s">
        <v>260</v>
      </c>
      <c r="C795" s="47"/>
      <c r="D795" s="45" t="s">
        <v>270</v>
      </c>
      <c r="E795" s="15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B796" s="31"/>
      <c r="C796" s="20"/>
      <c r="D796" s="20"/>
      <c r="BM796" s="55"/>
    </row>
    <row r="797" spans="1:65">
      <c r="BM797" s="55"/>
    </row>
    <row r="798" spans="1:65">
      <c r="BM798" s="55"/>
    </row>
    <row r="799" spans="1:65">
      <c r="BM799" s="55"/>
    </row>
    <row r="800" spans="1:65">
      <c r="BM800" s="55"/>
    </row>
    <row r="801" spans="65:65">
      <c r="BM801" s="55"/>
    </row>
    <row r="802" spans="65:65">
      <c r="BM802" s="55"/>
    </row>
    <row r="803" spans="65:65">
      <c r="BM803" s="55"/>
    </row>
    <row r="804" spans="65:65">
      <c r="BM804" s="55"/>
    </row>
    <row r="805" spans="65:65">
      <c r="BM805" s="55"/>
    </row>
    <row r="806" spans="65:65">
      <c r="BM806" s="55"/>
    </row>
    <row r="807" spans="65:65">
      <c r="BM807" s="55"/>
    </row>
    <row r="808" spans="65:65">
      <c r="BM808" s="55"/>
    </row>
    <row r="809" spans="65:65">
      <c r="BM809" s="55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  <row r="822" spans="65:65">
      <c r="BM822" s="55"/>
    </row>
    <row r="823" spans="65:65">
      <c r="BM823" s="55"/>
    </row>
    <row r="824" spans="65:65">
      <c r="BM824" s="55"/>
    </row>
    <row r="825" spans="65:65">
      <c r="BM825" s="55"/>
    </row>
    <row r="826" spans="65:65">
      <c r="BM826" s="55"/>
    </row>
    <row r="827" spans="65:65">
      <c r="BM827" s="55"/>
    </row>
    <row r="828" spans="65:65">
      <c r="BM828" s="55"/>
    </row>
    <row r="829" spans="65:65">
      <c r="BM829" s="55"/>
    </row>
    <row r="830" spans="65:65">
      <c r="BM830" s="55"/>
    </row>
    <row r="831" spans="65:65">
      <c r="BM831" s="55"/>
    </row>
    <row r="832" spans="65:65">
      <c r="BM832" s="55"/>
    </row>
    <row r="833" spans="65:65">
      <c r="BM833" s="55"/>
    </row>
    <row r="834" spans="65:65">
      <c r="BM834" s="55"/>
    </row>
    <row r="835" spans="65:65">
      <c r="BM835" s="55"/>
    </row>
    <row r="836" spans="65:65">
      <c r="BM836" s="55"/>
    </row>
    <row r="837" spans="65:65">
      <c r="BM837" s="55"/>
    </row>
    <row r="838" spans="65:65">
      <c r="BM838" s="55"/>
    </row>
    <row r="839" spans="65:65">
      <c r="BM839" s="55"/>
    </row>
    <row r="840" spans="65:65">
      <c r="BM840" s="55"/>
    </row>
    <row r="841" spans="65:65">
      <c r="BM841" s="55"/>
    </row>
    <row r="842" spans="65:65">
      <c r="BM842" s="55"/>
    </row>
    <row r="843" spans="65:65">
      <c r="BM843" s="55"/>
    </row>
    <row r="844" spans="65:65">
      <c r="BM844" s="55"/>
    </row>
    <row r="845" spans="65:65">
      <c r="BM845" s="56"/>
    </row>
    <row r="846" spans="65:65">
      <c r="BM846" s="57"/>
    </row>
    <row r="847" spans="65:65">
      <c r="BM847" s="57"/>
    </row>
    <row r="848" spans="65:65">
      <c r="BM848" s="57"/>
    </row>
    <row r="849" spans="65:65">
      <c r="BM849" s="57"/>
    </row>
    <row r="850" spans="65:65">
      <c r="BM850" s="57"/>
    </row>
    <row r="851" spans="65:65">
      <c r="BM851" s="57"/>
    </row>
    <row r="852" spans="65:65">
      <c r="BM852" s="57"/>
    </row>
    <row r="853" spans="65:65">
      <c r="BM853" s="57"/>
    </row>
    <row r="854" spans="65:65">
      <c r="BM854" s="57"/>
    </row>
    <row r="855" spans="65:65">
      <c r="BM855" s="57"/>
    </row>
    <row r="856" spans="65:65">
      <c r="BM856" s="57"/>
    </row>
    <row r="857" spans="65:65">
      <c r="BM857" s="57"/>
    </row>
    <row r="858" spans="65:65">
      <c r="BM858" s="57"/>
    </row>
    <row r="859" spans="65:65">
      <c r="BM859" s="57"/>
    </row>
    <row r="860" spans="65:65">
      <c r="BM860" s="57"/>
    </row>
    <row r="861" spans="65:65">
      <c r="BM861" s="57"/>
    </row>
    <row r="862" spans="65:65">
      <c r="BM862" s="57"/>
    </row>
    <row r="863" spans="65:65">
      <c r="BM863" s="57"/>
    </row>
    <row r="864" spans="65:65">
      <c r="BM864" s="57"/>
    </row>
    <row r="865" spans="65:65">
      <c r="BM865" s="57"/>
    </row>
    <row r="866" spans="65:65">
      <c r="BM866" s="57"/>
    </row>
    <row r="867" spans="65:65">
      <c r="BM867" s="57"/>
    </row>
    <row r="868" spans="65:65">
      <c r="BM868" s="57"/>
    </row>
    <row r="869" spans="65:65">
      <c r="BM869" s="57"/>
    </row>
    <row r="870" spans="65:65">
      <c r="BM870" s="57"/>
    </row>
    <row r="871" spans="65:65">
      <c r="BM871" s="57"/>
    </row>
    <row r="872" spans="65:65">
      <c r="BM872" s="57"/>
    </row>
    <row r="873" spans="65:65">
      <c r="BM873" s="57"/>
    </row>
    <row r="874" spans="65:65">
      <c r="BM874" s="57"/>
    </row>
    <row r="875" spans="65:65">
      <c r="BM875" s="57"/>
    </row>
    <row r="876" spans="65:65">
      <c r="BM876" s="57"/>
    </row>
    <row r="877" spans="65:65">
      <c r="BM877" s="57"/>
    </row>
    <row r="878" spans="65:65">
      <c r="BM878" s="57"/>
    </row>
    <row r="879" spans="65:65">
      <c r="BM879" s="57"/>
    </row>
  </sheetData>
  <dataConsolidate/>
  <conditionalFormatting sqref="B6:O11 B24:E29 B42:N47 B61:F66 B79:D84 B97:E102 B115:F120 B133:D138 B151:D156 B169:N174 B188:E193 B206:F211 B224:F229 B242:D247 B260:D265 B278:D283 B296:D301 B314:E319 B332:E337 B350:E355 B368:E373 B386:E391 B404:F409 B422:D427 B440:D445 B458:N463 B477:F482 B495:N500 B514:D519 B532:E537 B550:D555 B568:D573 B586:D591 B604:D609 B622:E627 B640:D645 B658:E663 B676:D681 B694:D699 B712:E717 B730:D735 B748:D753 B766:M771 B784:D789">
    <cfRule type="expression" dxfId="4" priority="132">
      <formula>AND($B6&lt;&gt;$B5,NOT(ISBLANK(INDIRECT(Anlyt_LabRefThisCol))))</formula>
    </cfRule>
  </conditionalFormatting>
  <conditionalFormatting sqref="C2:O17 C20:E35 C38:N53 C57:F72 C75:D90 C93:E108 C111:F126 C129:D144 C147:D162 C165:N180 C184:E199 C202:F217 C220:F235 C238:D253 C256:D271 C274:D289 C292:D307 C310:E325 C328:E343 C346:E361 C364:E379 C382:E397 C400:F415 C418:D433 C436:D451 C454:N469 C473:F488 C491:N506 C510:D525 C528:E543 C546:D561 C564:D579 C582:D597 C600:D615 C618:E633 C636:D651 C654:E669 C672:D687 C690:D705 C708:E723 C726:D741 C744:D759 C762:M777 C780:D795">
    <cfRule type="expression" dxfId="3" priority="130" stopIfTrue="1">
      <formula>AND(ISBLANK(INDIRECT(Anlyt_LabRefLastCol)),ISBLANK(INDIRECT(Anlyt_LabRefThisCol)))</formula>
    </cfRule>
    <cfRule type="expression" dxfId="2" priority="13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679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200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0" t="s">
        <v>7</v>
      </c>
      <c r="C4" s="160" t="s">
        <v>3</v>
      </c>
      <c r="D4" s="169">
        <v>108.333333333333</v>
      </c>
      <c r="E4" s="170" t="s">
        <v>53</v>
      </c>
      <c r="F4" s="160" t="s">
        <v>3</v>
      </c>
      <c r="G4" s="38" t="s">
        <v>95</v>
      </c>
      <c r="H4" s="171" t="s">
        <v>61</v>
      </c>
      <c r="I4" s="160" t="s">
        <v>3</v>
      </c>
      <c r="J4" s="37">
        <v>183.333333333333</v>
      </c>
    </row>
    <row r="5" spans="1:11" ht="15.75" customHeight="1">
      <c r="A5" s="75"/>
      <c r="B5" s="170" t="s">
        <v>10</v>
      </c>
      <c r="C5" s="160" t="s">
        <v>3</v>
      </c>
      <c r="D5" s="169">
        <v>213.468278847589</v>
      </c>
      <c r="E5" s="170" t="s">
        <v>14</v>
      </c>
      <c r="F5" s="160" t="s">
        <v>3</v>
      </c>
      <c r="G5" s="38" t="s">
        <v>95</v>
      </c>
      <c r="H5" s="171" t="s">
        <v>18</v>
      </c>
      <c r="I5" s="160" t="s">
        <v>3</v>
      </c>
      <c r="J5" s="37">
        <v>162.87236355729499</v>
      </c>
    </row>
    <row r="6" spans="1:11" ht="15.75" customHeight="1">
      <c r="A6" s="75"/>
      <c r="B6" s="170" t="s">
        <v>16</v>
      </c>
      <c r="C6" s="160" t="s">
        <v>3</v>
      </c>
      <c r="D6" s="169">
        <v>101.066666666667</v>
      </c>
      <c r="E6" s="170" t="s">
        <v>433</v>
      </c>
      <c r="F6" s="160" t="s">
        <v>3</v>
      </c>
      <c r="G6" s="37">
        <v>119.444444444444</v>
      </c>
      <c r="H6" s="171" t="s">
        <v>21</v>
      </c>
      <c r="I6" s="160" t="s">
        <v>3</v>
      </c>
      <c r="J6" s="37">
        <v>91.6666666666667</v>
      </c>
    </row>
    <row r="7" spans="1:11" ht="15.75" customHeight="1">
      <c r="A7" s="75"/>
      <c r="B7" s="170" t="s">
        <v>19</v>
      </c>
      <c r="C7" s="160" t="s">
        <v>3</v>
      </c>
      <c r="D7" s="169">
        <v>94</v>
      </c>
      <c r="E7" s="170" t="s">
        <v>56</v>
      </c>
      <c r="F7" s="160" t="s">
        <v>1</v>
      </c>
      <c r="G7" s="172">
        <v>1.32529189791667E-2</v>
      </c>
      <c r="H7" s="171" t="s">
        <v>27</v>
      </c>
      <c r="I7" s="160" t="s">
        <v>3</v>
      </c>
      <c r="J7" s="37" t="s">
        <v>95</v>
      </c>
    </row>
    <row r="8" spans="1:11" ht="15.75" customHeight="1">
      <c r="A8" s="75"/>
      <c r="B8" s="170" t="s">
        <v>434</v>
      </c>
      <c r="C8" s="160" t="s">
        <v>3</v>
      </c>
      <c r="D8" s="36" t="s">
        <v>95</v>
      </c>
      <c r="E8" s="170" t="s">
        <v>57</v>
      </c>
      <c r="F8" s="160" t="s">
        <v>1</v>
      </c>
      <c r="G8" s="172">
        <v>0.43066518298714102</v>
      </c>
      <c r="H8" s="171" t="s">
        <v>63</v>
      </c>
      <c r="I8" s="160" t="s">
        <v>3</v>
      </c>
      <c r="J8" s="37" t="s">
        <v>95</v>
      </c>
    </row>
    <row r="9" spans="1:11" ht="15.75" customHeight="1">
      <c r="A9" s="75"/>
      <c r="B9" s="170" t="s">
        <v>201</v>
      </c>
      <c r="C9" s="160" t="s">
        <v>3</v>
      </c>
      <c r="D9" s="169">
        <v>226</v>
      </c>
      <c r="E9" s="170" t="s">
        <v>29</v>
      </c>
      <c r="F9" s="160" t="s">
        <v>3</v>
      </c>
      <c r="G9" s="37">
        <v>212.5</v>
      </c>
      <c r="H9" s="171" t="s">
        <v>32</v>
      </c>
      <c r="I9" s="160" t="s">
        <v>3</v>
      </c>
      <c r="J9" s="37" t="s">
        <v>95</v>
      </c>
    </row>
    <row r="10" spans="1:11" ht="15.75" customHeight="1">
      <c r="A10" s="75"/>
      <c r="B10" s="170" t="s">
        <v>51</v>
      </c>
      <c r="C10" s="160" t="s">
        <v>3</v>
      </c>
      <c r="D10" s="169">
        <v>123.472839928536</v>
      </c>
      <c r="E10" s="170" t="s">
        <v>37</v>
      </c>
      <c r="F10" s="160" t="s">
        <v>3</v>
      </c>
      <c r="G10" s="37">
        <v>651.37539122593</v>
      </c>
      <c r="H10" s="171" t="s">
        <v>65</v>
      </c>
      <c r="I10" s="160" t="s">
        <v>3</v>
      </c>
      <c r="J10" s="37">
        <v>81.595277217616399</v>
      </c>
    </row>
    <row r="11" spans="1:11" ht="15.75" customHeight="1">
      <c r="A11" s="75"/>
      <c r="B11" s="170" t="s">
        <v>28</v>
      </c>
      <c r="C11" s="160" t="s">
        <v>3</v>
      </c>
      <c r="D11" s="36" t="s">
        <v>95</v>
      </c>
      <c r="E11" s="170" t="s">
        <v>43</v>
      </c>
      <c r="F11" s="160" t="s">
        <v>3</v>
      </c>
      <c r="G11" s="38" t="s">
        <v>103</v>
      </c>
      <c r="H11" s="171" t="s">
        <v>435</v>
      </c>
      <c r="I11" s="160" t="s">
        <v>3</v>
      </c>
      <c r="J11" s="37">
        <v>151.666666666667</v>
      </c>
    </row>
    <row r="12" spans="1:11" ht="15.75" customHeight="1">
      <c r="A12" s="75"/>
      <c r="B12" s="170" t="s">
        <v>42</v>
      </c>
      <c r="C12" s="160" t="s">
        <v>3</v>
      </c>
      <c r="D12" s="36" t="s">
        <v>95</v>
      </c>
      <c r="E12" s="170" t="s">
        <v>59</v>
      </c>
      <c r="F12" s="160" t="s">
        <v>3</v>
      </c>
      <c r="G12" s="38" t="s">
        <v>95</v>
      </c>
      <c r="H12" s="171" t="s">
        <v>45</v>
      </c>
      <c r="I12" s="160" t="s">
        <v>3</v>
      </c>
      <c r="J12" s="37">
        <v>133.333333333333</v>
      </c>
    </row>
    <row r="13" spans="1:11" ht="15.75" customHeight="1">
      <c r="A13" s="75"/>
      <c r="B13" s="170" t="s">
        <v>81</v>
      </c>
      <c r="C13" s="160" t="s">
        <v>3</v>
      </c>
      <c r="D13" s="36" t="s">
        <v>95</v>
      </c>
      <c r="E13" s="170" t="s">
        <v>6</v>
      </c>
      <c r="F13" s="160" t="s">
        <v>3</v>
      </c>
      <c r="G13" s="37">
        <v>52.3333333333333</v>
      </c>
      <c r="H13" s="7" t="s">
        <v>675</v>
      </c>
      <c r="I13" s="160" t="s">
        <v>675</v>
      </c>
      <c r="J13" s="37" t="s">
        <v>675</v>
      </c>
    </row>
    <row r="14" spans="1:11" ht="15.75" customHeight="1">
      <c r="A14" s="75"/>
      <c r="B14" s="170" t="s">
        <v>436</v>
      </c>
      <c r="C14" s="160" t="s">
        <v>3</v>
      </c>
      <c r="D14" s="36" t="s">
        <v>95</v>
      </c>
      <c r="E14" s="170" t="s">
        <v>9</v>
      </c>
      <c r="F14" s="160" t="s">
        <v>3</v>
      </c>
      <c r="G14" s="38" t="s">
        <v>96</v>
      </c>
      <c r="H14" s="7" t="s">
        <v>675</v>
      </c>
      <c r="I14" s="160" t="s">
        <v>675</v>
      </c>
      <c r="J14" s="37" t="s">
        <v>675</v>
      </c>
    </row>
    <row r="15" spans="1:11" ht="15.75" customHeight="1">
      <c r="A15" s="75"/>
      <c r="B15" s="165" t="s">
        <v>177</v>
      </c>
      <c r="C15" s="164"/>
      <c r="D15" s="166"/>
      <c r="E15" s="164"/>
      <c r="F15" s="164"/>
      <c r="G15" s="167"/>
      <c r="H15" s="164"/>
      <c r="I15" s="164"/>
      <c r="J15" s="168"/>
    </row>
    <row r="16" spans="1:11" ht="15.75" customHeight="1">
      <c r="A16" s="75"/>
      <c r="B16" s="170" t="s">
        <v>437</v>
      </c>
      <c r="C16" s="160" t="s">
        <v>1</v>
      </c>
      <c r="D16" s="173">
        <v>0.44033904817209102</v>
      </c>
      <c r="E16" s="35" t="s">
        <v>675</v>
      </c>
      <c r="F16" s="160" t="s">
        <v>675</v>
      </c>
      <c r="G16" s="38" t="s">
        <v>675</v>
      </c>
      <c r="H16" s="7" t="s">
        <v>675</v>
      </c>
      <c r="I16" s="160" t="s">
        <v>675</v>
      </c>
      <c r="J16" s="37" t="s">
        <v>675</v>
      </c>
    </row>
    <row r="17" spans="1:10" ht="15.75" customHeight="1">
      <c r="A17" s="75"/>
      <c r="B17" s="165" t="s">
        <v>176</v>
      </c>
      <c r="C17" s="164"/>
      <c r="D17" s="166"/>
      <c r="E17" s="164"/>
      <c r="F17" s="164"/>
      <c r="G17" s="167"/>
      <c r="H17" s="164"/>
      <c r="I17" s="164"/>
      <c r="J17" s="168"/>
    </row>
    <row r="18" spans="1:10" ht="15.75" customHeight="1">
      <c r="A18" s="75"/>
      <c r="B18" s="170" t="s">
        <v>110</v>
      </c>
      <c r="C18" s="160" t="s">
        <v>1</v>
      </c>
      <c r="D18" s="173">
        <v>0.15583333333333299</v>
      </c>
      <c r="E18" s="35" t="s">
        <v>675</v>
      </c>
      <c r="F18" s="160" t="s">
        <v>675</v>
      </c>
      <c r="G18" s="38" t="s">
        <v>675</v>
      </c>
      <c r="H18" s="7" t="s">
        <v>675</v>
      </c>
      <c r="I18" s="160" t="s">
        <v>675</v>
      </c>
      <c r="J18" s="37" t="s">
        <v>675</v>
      </c>
    </row>
    <row r="19" spans="1:10" ht="15.75" customHeight="1">
      <c r="A19" s="75"/>
      <c r="B19" s="165" t="s">
        <v>203</v>
      </c>
      <c r="C19" s="164"/>
      <c r="D19" s="166"/>
      <c r="E19" s="164"/>
      <c r="F19" s="164"/>
      <c r="G19" s="167"/>
      <c r="H19" s="164"/>
      <c r="I19" s="164"/>
      <c r="J19" s="168"/>
    </row>
    <row r="20" spans="1:10" ht="15.75" customHeight="1">
      <c r="A20" s="75"/>
      <c r="B20" s="170" t="s">
        <v>201</v>
      </c>
      <c r="C20" s="160" t="s">
        <v>3</v>
      </c>
      <c r="D20" s="169">
        <v>98</v>
      </c>
      <c r="E20" s="35" t="s">
        <v>675</v>
      </c>
      <c r="F20" s="160" t="s">
        <v>675</v>
      </c>
      <c r="G20" s="38" t="s">
        <v>675</v>
      </c>
      <c r="H20" s="7" t="s">
        <v>675</v>
      </c>
      <c r="I20" s="160" t="s">
        <v>675</v>
      </c>
      <c r="J20" s="37" t="s">
        <v>675</v>
      </c>
    </row>
    <row r="21" spans="1:10" ht="15.75" customHeight="1">
      <c r="A21" s="75"/>
      <c r="B21" s="165" t="s">
        <v>178</v>
      </c>
      <c r="C21" s="164"/>
      <c r="D21" s="166"/>
      <c r="E21" s="164"/>
      <c r="F21" s="164"/>
      <c r="G21" s="167"/>
      <c r="H21" s="164"/>
      <c r="I21" s="164"/>
      <c r="J21" s="168"/>
    </row>
    <row r="22" spans="1:10" ht="15.75" customHeight="1">
      <c r="A22" s="75"/>
      <c r="B22" s="170" t="s">
        <v>48</v>
      </c>
      <c r="C22" s="160" t="s">
        <v>1</v>
      </c>
      <c r="D22" s="36">
        <v>1.86169868250631</v>
      </c>
      <c r="E22" s="170" t="s">
        <v>53</v>
      </c>
      <c r="F22" s="160" t="s">
        <v>3</v>
      </c>
      <c r="G22" s="174">
        <v>0.63500000000000001</v>
      </c>
      <c r="H22" s="171" t="s">
        <v>64</v>
      </c>
      <c r="I22" s="160" t="s">
        <v>3</v>
      </c>
      <c r="J22" s="37" t="s">
        <v>107</v>
      </c>
    </row>
    <row r="23" spans="1:10" ht="15.75" customHeight="1">
      <c r="A23" s="75"/>
      <c r="B23" s="170" t="s">
        <v>49</v>
      </c>
      <c r="C23" s="160" t="s">
        <v>3</v>
      </c>
      <c r="D23" s="169">
        <v>91.5</v>
      </c>
      <c r="E23" s="170" t="s">
        <v>23</v>
      </c>
      <c r="F23" s="160" t="s">
        <v>3</v>
      </c>
      <c r="G23" s="172">
        <v>7.8702936213066302E-2</v>
      </c>
      <c r="H23" s="7" t="s">
        <v>675</v>
      </c>
      <c r="I23" s="160" t="s">
        <v>675</v>
      </c>
      <c r="J23" s="37" t="s">
        <v>675</v>
      </c>
    </row>
    <row r="24" spans="1:10" ht="15.75" customHeight="1">
      <c r="A24" s="75"/>
      <c r="B24" s="170" t="s">
        <v>39</v>
      </c>
      <c r="C24" s="160" t="s">
        <v>3</v>
      </c>
      <c r="D24" s="36">
        <v>0.404671678983968</v>
      </c>
      <c r="E24" s="170" t="s">
        <v>12</v>
      </c>
      <c r="F24" s="160" t="s">
        <v>3</v>
      </c>
      <c r="G24" s="174">
        <v>1.5417142500000001</v>
      </c>
      <c r="H24" s="7" t="s">
        <v>675</v>
      </c>
      <c r="I24" s="160" t="s">
        <v>675</v>
      </c>
      <c r="J24" s="37" t="s">
        <v>675</v>
      </c>
    </row>
    <row r="25" spans="1:10" ht="15.75" customHeight="1">
      <c r="A25" s="75"/>
      <c r="B25" s="165" t="s">
        <v>204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70" t="s">
        <v>48</v>
      </c>
      <c r="C26" s="160" t="s">
        <v>1</v>
      </c>
      <c r="D26" s="173">
        <v>0.76755416666666698</v>
      </c>
      <c r="E26" s="170" t="s">
        <v>14</v>
      </c>
      <c r="F26" s="160" t="s">
        <v>3</v>
      </c>
      <c r="G26" s="38" t="s">
        <v>96</v>
      </c>
      <c r="H26" s="171" t="s">
        <v>9</v>
      </c>
      <c r="I26" s="160" t="s">
        <v>3</v>
      </c>
      <c r="J26" s="174">
        <v>4.1666666666666696</v>
      </c>
    </row>
    <row r="27" spans="1:10" ht="15.75" customHeight="1">
      <c r="A27" s="75"/>
      <c r="B27" s="170" t="s">
        <v>10</v>
      </c>
      <c r="C27" s="160" t="s">
        <v>3</v>
      </c>
      <c r="D27" s="175">
        <v>13.6355555555556</v>
      </c>
      <c r="E27" s="170" t="s">
        <v>54</v>
      </c>
      <c r="F27" s="160" t="s">
        <v>1</v>
      </c>
      <c r="G27" s="172">
        <v>0.18947083333333301</v>
      </c>
      <c r="H27" s="171" t="s">
        <v>61</v>
      </c>
      <c r="I27" s="160" t="s">
        <v>3</v>
      </c>
      <c r="J27" s="37">
        <v>159.833333333333</v>
      </c>
    </row>
    <row r="28" spans="1:10" ht="15.75" customHeight="1">
      <c r="A28" s="75"/>
      <c r="B28" s="170" t="s">
        <v>13</v>
      </c>
      <c r="C28" s="160" t="s">
        <v>3</v>
      </c>
      <c r="D28" s="36" t="s">
        <v>205</v>
      </c>
      <c r="E28" s="170" t="s">
        <v>17</v>
      </c>
      <c r="F28" s="160" t="s">
        <v>3</v>
      </c>
      <c r="G28" s="174">
        <v>9.2448333333333306</v>
      </c>
      <c r="H28" s="171" t="s">
        <v>15</v>
      </c>
      <c r="I28" s="160" t="s">
        <v>3</v>
      </c>
      <c r="J28" s="37" t="s">
        <v>96</v>
      </c>
    </row>
    <row r="29" spans="1:10" ht="15.75" customHeight="1">
      <c r="A29" s="75"/>
      <c r="B29" s="170" t="s">
        <v>16</v>
      </c>
      <c r="C29" s="160" t="s">
        <v>3</v>
      </c>
      <c r="D29" s="175">
        <v>13.9166666666667</v>
      </c>
      <c r="E29" s="170" t="s">
        <v>20</v>
      </c>
      <c r="F29" s="160" t="s">
        <v>3</v>
      </c>
      <c r="G29" s="38">
        <v>20.145</v>
      </c>
      <c r="H29" s="171" t="s">
        <v>18</v>
      </c>
      <c r="I29" s="160" t="s">
        <v>3</v>
      </c>
      <c r="J29" s="37">
        <v>94.528333333333293</v>
      </c>
    </row>
    <row r="30" spans="1:10" ht="15.75" customHeight="1">
      <c r="A30" s="75"/>
      <c r="B30" s="170" t="s">
        <v>50</v>
      </c>
      <c r="C30" s="160" t="s">
        <v>1</v>
      </c>
      <c r="D30" s="173">
        <v>0.71538000000000002</v>
      </c>
      <c r="E30" s="170" t="s">
        <v>55</v>
      </c>
      <c r="F30" s="160" t="s">
        <v>1</v>
      </c>
      <c r="G30" s="172">
        <v>0.40491666666666698</v>
      </c>
      <c r="H30" s="171" t="s">
        <v>27</v>
      </c>
      <c r="I30" s="160" t="s">
        <v>3</v>
      </c>
      <c r="J30" s="38">
        <v>17.1666666666667</v>
      </c>
    </row>
    <row r="31" spans="1:10" ht="15.75" customHeight="1">
      <c r="A31" s="75"/>
      <c r="B31" s="170" t="s">
        <v>19</v>
      </c>
      <c r="C31" s="160" t="s">
        <v>3</v>
      </c>
      <c r="D31" s="175">
        <v>13.8333333333333</v>
      </c>
      <c r="E31" s="170" t="s">
        <v>56</v>
      </c>
      <c r="F31" s="160" t="s">
        <v>1</v>
      </c>
      <c r="G31" s="172">
        <v>1.311325E-2</v>
      </c>
      <c r="H31" s="171" t="s">
        <v>62</v>
      </c>
      <c r="I31" s="160" t="s">
        <v>1</v>
      </c>
      <c r="J31" s="172">
        <v>7.9770250000000001E-2</v>
      </c>
    </row>
    <row r="32" spans="1:10" ht="15.75" customHeight="1">
      <c r="A32" s="75"/>
      <c r="B32" s="170" t="s">
        <v>22</v>
      </c>
      <c r="C32" s="160" t="s">
        <v>3</v>
      </c>
      <c r="D32" s="36">
        <v>8.5</v>
      </c>
      <c r="E32" s="170" t="s">
        <v>26</v>
      </c>
      <c r="F32" s="160" t="s">
        <v>1</v>
      </c>
      <c r="G32" s="172">
        <v>0.22117944444444401</v>
      </c>
      <c r="H32" s="171" t="s">
        <v>63</v>
      </c>
      <c r="I32" s="160" t="s">
        <v>3</v>
      </c>
      <c r="J32" s="37" t="s">
        <v>106</v>
      </c>
    </row>
    <row r="33" spans="1:10" ht="15.75" customHeight="1">
      <c r="A33" s="75"/>
      <c r="B33" s="170" t="s">
        <v>51</v>
      </c>
      <c r="C33" s="160" t="s">
        <v>3</v>
      </c>
      <c r="D33" s="175">
        <v>48.442500000000003</v>
      </c>
      <c r="E33" s="170" t="s">
        <v>57</v>
      </c>
      <c r="F33" s="160" t="s">
        <v>1</v>
      </c>
      <c r="G33" s="172">
        <v>0.09</v>
      </c>
      <c r="H33" s="171" t="s">
        <v>32</v>
      </c>
      <c r="I33" s="160" t="s">
        <v>3</v>
      </c>
      <c r="J33" s="37" t="s">
        <v>96</v>
      </c>
    </row>
    <row r="34" spans="1:10" ht="15.75" customHeight="1">
      <c r="A34" s="75"/>
      <c r="B34" s="170" t="s">
        <v>0</v>
      </c>
      <c r="C34" s="160" t="s">
        <v>1</v>
      </c>
      <c r="D34" s="36">
        <v>22.179950000000002</v>
      </c>
      <c r="E34" s="170" t="s">
        <v>29</v>
      </c>
      <c r="F34" s="160" t="s">
        <v>3</v>
      </c>
      <c r="G34" s="38" t="s">
        <v>96</v>
      </c>
      <c r="H34" s="171" t="s">
        <v>65</v>
      </c>
      <c r="I34" s="160" t="s">
        <v>3</v>
      </c>
      <c r="J34" s="38">
        <v>47.536666666666697</v>
      </c>
    </row>
    <row r="35" spans="1:10" ht="15.75" customHeight="1">
      <c r="A35" s="75"/>
      <c r="B35" s="170" t="s">
        <v>52</v>
      </c>
      <c r="C35" s="160" t="s">
        <v>1</v>
      </c>
      <c r="D35" s="36">
        <v>24.990783333333301</v>
      </c>
      <c r="E35" s="170" t="s">
        <v>58</v>
      </c>
      <c r="F35" s="160" t="s">
        <v>1</v>
      </c>
      <c r="G35" s="172">
        <v>1.8241666666666701E-2</v>
      </c>
      <c r="H35" s="171" t="s">
        <v>35</v>
      </c>
      <c r="I35" s="160" t="s">
        <v>3</v>
      </c>
      <c r="J35" s="37" t="s">
        <v>96</v>
      </c>
    </row>
    <row r="36" spans="1:10" ht="15.75" customHeight="1">
      <c r="A36" s="75"/>
      <c r="B36" s="170" t="s">
        <v>42</v>
      </c>
      <c r="C36" s="160" t="s">
        <v>3</v>
      </c>
      <c r="D36" s="36" t="s">
        <v>106</v>
      </c>
      <c r="E36" s="170" t="s">
        <v>59</v>
      </c>
      <c r="F36" s="160" t="s">
        <v>3</v>
      </c>
      <c r="G36" s="38" t="s">
        <v>106</v>
      </c>
      <c r="H36" s="171" t="s">
        <v>38</v>
      </c>
      <c r="I36" s="160" t="s">
        <v>3</v>
      </c>
      <c r="J36" s="174">
        <v>4.8333333333333304</v>
      </c>
    </row>
    <row r="37" spans="1:10" ht="15.75" customHeight="1">
      <c r="A37" s="75"/>
      <c r="B37" s="170" t="s">
        <v>81</v>
      </c>
      <c r="C37" s="160" t="s">
        <v>3</v>
      </c>
      <c r="D37" s="36" t="s">
        <v>96</v>
      </c>
      <c r="E37" s="170" t="s">
        <v>60</v>
      </c>
      <c r="F37" s="160" t="s">
        <v>1</v>
      </c>
      <c r="G37" s="174">
        <v>30.512298333333302</v>
      </c>
      <c r="H37" s="171" t="s">
        <v>45</v>
      </c>
      <c r="I37" s="160" t="s">
        <v>3</v>
      </c>
      <c r="J37" s="38">
        <v>13.6666666666667</v>
      </c>
    </row>
    <row r="38" spans="1:10" ht="15.75" customHeight="1">
      <c r="A38" s="75"/>
      <c r="B38" s="193" t="s">
        <v>53</v>
      </c>
      <c r="C38" s="194" t="s">
        <v>3</v>
      </c>
      <c r="D38" s="195" t="s">
        <v>104</v>
      </c>
      <c r="E38" s="193" t="s">
        <v>6</v>
      </c>
      <c r="F38" s="194" t="s">
        <v>3</v>
      </c>
      <c r="G38" s="196">
        <v>12.1666666666667</v>
      </c>
      <c r="H38" s="197" t="s">
        <v>675</v>
      </c>
      <c r="I38" s="194" t="s">
        <v>675</v>
      </c>
      <c r="J38" s="198" t="s">
        <v>675</v>
      </c>
    </row>
    <row r="39" spans="1:10" ht="15.75" customHeight="1">
      <c r="B39" s="32" t="s">
        <v>682</v>
      </c>
    </row>
  </sheetData>
  <conditionalFormatting sqref="B3:J38">
    <cfRule type="expression" dxfId="40" priority="1">
      <formula>IF(IndVal_IsBlnkRow*IndVal_IsBlnkRowNext=1,TRUE,FALSE)</formula>
    </cfRule>
  </conditionalFormatting>
  <conditionalFormatting sqref="C3:C38 F3:F38 I3:I38">
    <cfRule type="expression" dxfId="39" priority="2">
      <formula>IndVal_LimitValDiffUOM</formula>
    </cfRule>
  </conditionalFormatting>
  <hyperlinks>
    <hyperlink ref="B4" location="'Oxidising Fusion XRF'!$A$42" display="'Oxidising Fusion XRF'!$A$42" xr:uid="{B068790D-D34B-4D3F-BCAE-FA05999C4AE0}"/>
    <hyperlink ref="E4" location="'Oxidising Fusion XRF'!$A$312" display="'Oxidising Fusion XRF'!$A$312" xr:uid="{557C2BE7-37D3-48CA-9514-5444698F9E6F}"/>
    <hyperlink ref="H4" location="'Oxidising Fusion XRF'!$A$620" display="'Oxidising Fusion XRF'!$A$620" xr:uid="{777AEA15-838F-4B1C-BEF7-416EFDDB2471}"/>
    <hyperlink ref="B5" location="'Oxidising Fusion XRF'!$A$60" display="'Oxidising Fusion XRF'!$A$60" xr:uid="{654FA0A4-D02C-4B8E-94AF-E792BBE8F86D}"/>
    <hyperlink ref="E5" location="'Oxidising Fusion XRF'!$A$330" display="'Oxidising Fusion XRF'!$A$330" xr:uid="{87FE6739-416D-41C0-8E38-719C5577163C}"/>
    <hyperlink ref="H5" location="'Oxidising Fusion XRF'!$A$674" display="'Oxidising Fusion XRF'!$A$674" xr:uid="{397BC16C-5E1F-41BF-9935-DC2357A6C401}"/>
    <hyperlink ref="B6" location="'Oxidising Fusion XRF'!$A$78" display="'Oxidising Fusion XRF'!$A$78" xr:uid="{0E5BC429-4E53-4FB1-9EDD-0A44B4EE441E}"/>
    <hyperlink ref="E6" location="'Oxidising Fusion XRF'!$A$367" display="'Oxidising Fusion XRF'!$A$367" xr:uid="{EEE1988F-8342-49CB-A536-37AC7B0D779B}"/>
    <hyperlink ref="H6" location="'Oxidising Fusion XRF'!$A$692" display="'Oxidising Fusion XRF'!$A$692" xr:uid="{7DB301C5-1192-401A-857A-0BC775B3DD7A}"/>
    <hyperlink ref="B7" location="'Oxidising Fusion XRF'!$A$114" display="'Oxidising Fusion XRF'!$A$114" xr:uid="{CFF4E11B-E9B2-437D-944F-4680E8ED54A9}"/>
    <hyperlink ref="E7" location="'Oxidising Fusion XRF'!$A$404" display="'Oxidising Fusion XRF'!$A$404" xr:uid="{4D46B68B-DB9D-4AF4-9CC3-3632CD479B05}"/>
    <hyperlink ref="H7" location="'Oxidising Fusion XRF'!$A$710" display="'Oxidising Fusion XRF'!$A$710" xr:uid="{B5B6BD35-6237-4D4A-B8BA-7B2F3EFDB531}"/>
    <hyperlink ref="B8" location="'Oxidising Fusion XRF'!$A$132" display="'Oxidising Fusion XRF'!$A$132" xr:uid="{D8014865-FA87-4858-AD05-9C0795A0399B}"/>
    <hyperlink ref="E8" location="'Oxidising Fusion XRF'!$A$440" display="'Oxidising Fusion XRF'!$A$440" xr:uid="{0E148611-0E5B-473A-9F70-0EC5AB553F3B}"/>
    <hyperlink ref="H8" location="'Oxidising Fusion XRF'!$A$747" display="'Oxidising Fusion XRF'!$A$747" xr:uid="{ABF283C6-F8A9-4450-9E73-2E6A73EB534F}"/>
    <hyperlink ref="B9" location="'Oxidising Fusion XRF'!$A$150" display="'Oxidising Fusion XRF'!$A$150" xr:uid="{F6FA55C0-4608-41BF-8574-20DD98BC9EF8}"/>
    <hyperlink ref="E9" location="'Oxidising Fusion XRF'!$A$458" display="'Oxidising Fusion XRF'!$A$458" xr:uid="{128CCFF3-6ACE-4E96-94AC-2CA93F493CAF}"/>
    <hyperlink ref="H9" location="'Oxidising Fusion XRF'!$A$765" display="'Oxidising Fusion XRF'!$A$765" xr:uid="{68CB072E-96CE-432D-9B92-DFAA41D88B26}"/>
    <hyperlink ref="B10" location="'Oxidising Fusion XRF'!$A$186" display="'Oxidising Fusion XRF'!$A$186" xr:uid="{E1C9D1AF-FD14-4397-BF8F-C2A306796E27}"/>
    <hyperlink ref="E10" location="'Oxidising Fusion XRF'!$A$512" display="'Oxidising Fusion XRF'!$A$512" xr:uid="{7B3AAEA3-8310-4008-BD01-566DF1C37040}"/>
    <hyperlink ref="H10" location="'Oxidising Fusion XRF'!$A$783" display="'Oxidising Fusion XRF'!$A$783" xr:uid="{BF185DAE-6D0B-4DFF-9E63-8A7C9C99A217}"/>
    <hyperlink ref="B11" location="'Oxidising Fusion XRF'!$A$204" display="'Oxidising Fusion XRF'!$A$204" xr:uid="{444C7F33-255A-43FF-AA6C-1AFAE79D1A78}"/>
    <hyperlink ref="E11" location="'Oxidising Fusion XRF'!$A$530" display="'Oxidising Fusion XRF'!$A$530" xr:uid="{52E83440-9FDE-4232-B74A-C3F9C26BD001}"/>
    <hyperlink ref="H11" location="'Oxidising Fusion XRF'!$A$819" display="'Oxidising Fusion XRF'!$A$819" xr:uid="{AD00AFB7-B01F-4D84-B383-5CB35916AF5D}"/>
    <hyperlink ref="B12" location="'Oxidising Fusion XRF'!$A$258" display="'Oxidising Fusion XRF'!$A$258" xr:uid="{0B025A1C-E0B6-4FD0-9DA3-66FEED600C99}"/>
    <hyperlink ref="E12" location="'Oxidising Fusion XRF'!$A$548" display="'Oxidising Fusion XRF'!$A$548" xr:uid="{F18F151E-1154-4D70-813E-6B76DB7C153D}"/>
    <hyperlink ref="H12" location="'Oxidising Fusion XRF'!$A$856" display="'Oxidising Fusion XRF'!$A$856" xr:uid="{E7A253B3-16D7-42CB-8FE5-67301A64B916}"/>
    <hyperlink ref="B13" location="'Oxidising Fusion XRF'!$A$276" display="'Oxidising Fusion XRF'!$A$276" xr:uid="{EC8977C5-2341-4B24-BCDC-0C634296068D}"/>
    <hyperlink ref="E13" location="'Oxidising Fusion XRF'!$A$584" display="'Oxidising Fusion XRF'!$A$584" xr:uid="{12E4C36F-5138-4CF8-BEA5-C11D411B1C81}"/>
    <hyperlink ref="B14" location="'Oxidising Fusion XRF'!$A$294" display="'Oxidising Fusion XRF'!$A$294" xr:uid="{565A7F54-7619-46F5-BDBD-934194B2569B}"/>
    <hyperlink ref="E14" location="'Oxidising Fusion XRF'!$A$602" display="'Oxidising Fusion XRF'!$A$602" xr:uid="{B0B67DA2-C5D1-40B3-B937-7A4F418B194C}"/>
    <hyperlink ref="B16" location="'Thermograv'!$A$1" display="'Thermograv'!$A$1" xr:uid="{9691C419-3080-4B39-B116-087A0B20E924}"/>
    <hyperlink ref="B18" location="'IRC'!$A$1" display="'IRC'!$A$1" xr:uid="{E454A996-5435-4495-AC33-8DBC4B3D250D}"/>
    <hyperlink ref="B20" location="'ISE'!$A$1" display="'ISE'!$A$1" xr:uid="{9AE4C82C-130F-442B-8E12-CFED77D511ED}"/>
    <hyperlink ref="B22" location="'4-Acid'!$A$42" display="'4-Acid'!$A$42" xr:uid="{11807822-AEB1-4DA5-9B09-EE20DB6C3DF9}"/>
    <hyperlink ref="E22" location="'4-Acid'!$A$427" display="'4-Acid'!$A$427" xr:uid="{ED514953-508B-4B4C-AD03-DC804FBEDC19}"/>
    <hyperlink ref="H22" location="'4-Acid'!$A$1010" display="'4-Acid'!$A$1010" xr:uid="{EC82FCF5-D3FF-49E9-8DFB-3369289CC52B}"/>
    <hyperlink ref="B23" location="'4-Acid'!$A$79" display="'4-Acid'!$A$79" xr:uid="{BF7FABB8-D7A4-4F94-8C49-139EE18B11FE}"/>
    <hyperlink ref="E23" location="'4-Acid'!$A$537" display="'4-Acid'!$A$537" xr:uid="{5BE4BBE3-3315-4FD8-A079-04F299B95EAA}"/>
    <hyperlink ref="B24" location="'4-Acid'!$A$317" display="'4-Acid'!$A$317" xr:uid="{03002184-78DC-4415-B8BC-F0E8AE128495}"/>
    <hyperlink ref="E24" location="'4-Acid'!$A$844" display="'4-Acid'!$A$844" xr:uid="{EC1AA7B7-E897-427E-A9E0-DDEDF89BA482}"/>
    <hyperlink ref="B26" location="'3-Acid'!$A$42" display="'3-Acid'!$A$42" xr:uid="{71023B25-FFB2-47E8-8D18-2752DFB065B3}"/>
    <hyperlink ref="E26" location="'3-Acid'!$A$314" display="'3-Acid'!$A$314" xr:uid="{033A7543-52A0-4131-B6BD-F04FD2ED2012}"/>
    <hyperlink ref="H26" location="'3-Acid'!$A$586" display="'3-Acid'!$A$586" xr:uid="{853308C2-B190-41B3-8D05-2CF3B644B049}"/>
    <hyperlink ref="B27" location="'3-Acid'!$A$79" display="'3-Acid'!$A$79" xr:uid="{81175B4F-5DF1-4DDD-BFA6-D7212E955344}"/>
    <hyperlink ref="E27" location="'3-Acid'!$A$332" display="'3-Acid'!$A$332" xr:uid="{5A6235E4-DC27-4532-BB69-7415BE0AE5B2}"/>
    <hyperlink ref="H27" location="'3-Acid'!$A$604" display="'3-Acid'!$A$604" xr:uid="{84D484BF-692A-4579-BE01-98970CE87400}"/>
    <hyperlink ref="B28" location="'3-Acid'!$A$97" display="'3-Acid'!$A$97" xr:uid="{6DF97F6F-DE02-447A-9A9C-C25DC8530F56}"/>
    <hyperlink ref="E28" location="'3-Acid'!$A$350" display="'3-Acid'!$A$350" xr:uid="{21A7F42E-BEFA-409C-952F-9413F747168B}"/>
    <hyperlink ref="H28" location="'3-Acid'!$A$622" display="'3-Acid'!$A$622" xr:uid="{78B2B194-D15A-42D9-AA33-F57DD9F9B092}"/>
    <hyperlink ref="B29" location="'3-Acid'!$A$115" display="'3-Acid'!$A$115" xr:uid="{D7764986-76C2-4AF9-8475-97587BB01200}"/>
    <hyperlink ref="E29" location="'3-Acid'!$A$368" display="'3-Acid'!$A$368" xr:uid="{74C32EF4-F25A-431E-A223-80345702570B}"/>
    <hyperlink ref="H29" location="'3-Acid'!$A$640" display="'3-Acid'!$A$640" xr:uid="{88C2E8FE-85B8-4692-B7BF-73E902833AF4}"/>
    <hyperlink ref="B30" location="'3-Acid'!$A$133" display="'3-Acid'!$A$133" xr:uid="{379678D2-ED31-4315-B9BA-C5E361A90B3A}"/>
    <hyperlink ref="E30" location="'3-Acid'!$A$386" display="'3-Acid'!$A$386" xr:uid="{9B054B4D-A269-44B0-91B2-18D037C04BE6}"/>
    <hyperlink ref="H30" location="'3-Acid'!$A$658" display="'3-Acid'!$A$658" xr:uid="{4AC628F1-590D-4153-8ECB-C1DCDE097003}"/>
    <hyperlink ref="B31" location="'3-Acid'!$A$151" display="'3-Acid'!$A$151" xr:uid="{263B76D5-FAFA-406E-AFC6-59614BE46285}"/>
    <hyperlink ref="E31" location="'3-Acid'!$A$404" display="'3-Acid'!$A$404" xr:uid="{6C1B247D-D17C-4C23-8C49-EB036428601E}"/>
    <hyperlink ref="H31" location="'3-Acid'!$A$676" display="'3-Acid'!$A$676" xr:uid="{67736646-41BB-47B0-AABC-72E58C1A605F}"/>
    <hyperlink ref="B32" location="'3-Acid'!$A$169" display="'3-Acid'!$A$169" xr:uid="{BA95C0C3-E4F8-44C5-88DC-F1D0F5ED490F}"/>
    <hyperlink ref="E32" location="'3-Acid'!$A$422" display="'3-Acid'!$A$422" xr:uid="{85519CAC-F95C-487B-870C-9269F075DCB8}"/>
    <hyperlink ref="H32" location="'3-Acid'!$A$694" display="'3-Acid'!$A$694" xr:uid="{CC28F31D-5813-481D-BD00-D70B3FDFB8B6}"/>
    <hyperlink ref="B33" location="'3-Acid'!$A$206" display="'3-Acid'!$A$206" xr:uid="{422FE06C-E47C-47BD-A764-3CD6DD1D9FF8}"/>
    <hyperlink ref="E33" location="'3-Acid'!$A$440" display="'3-Acid'!$A$440" xr:uid="{DD56C903-3467-46BA-9F5A-D14035619F47}"/>
    <hyperlink ref="H33" location="'3-Acid'!$A$712" display="'3-Acid'!$A$712" xr:uid="{18A21AC0-4517-4651-8902-DFE1660DFECA}"/>
    <hyperlink ref="B34" location="'3-Acid'!$A$224" display="'3-Acid'!$A$224" xr:uid="{0A88A050-01D6-4492-A672-AD4F3CA1C011}"/>
    <hyperlink ref="E34" location="'3-Acid'!$A$458" display="'3-Acid'!$A$458" xr:uid="{A7DD3441-25CB-45F0-9F58-578DB6093BFF}"/>
    <hyperlink ref="H34" location="'3-Acid'!$A$730" display="'3-Acid'!$A$730" xr:uid="{AAA6B34D-DD02-4373-B391-2D72A5D2B7AD}"/>
    <hyperlink ref="B35" location="'3-Acid'!$A$242" display="'3-Acid'!$A$242" xr:uid="{0459391A-DB94-402A-A84C-6F6557626CF0}"/>
    <hyperlink ref="E35" location="'3-Acid'!$A$495" display="'3-Acid'!$A$495" xr:uid="{77024F8E-D3EC-4B7E-9A51-28DE2A0718EE}"/>
    <hyperlink ref="H35" location="'3-Acid'!$A$748" display="'3-Acid'!$A$748" xr:uid="{9C0650F1-37A1-4D59-BEE4-8229A9C986C3}"/>
    <hyperlink ref="B36" location="'3-Acid'!$A$260" display="'3-Acid'!$A$260" xr:uid="{5E5E2C93-81F2-40A6-BB10-D4511C0240F5}"/>
    <hyperlink ref="E36" location="'3-Acid'!$A$532" display="'3-Acid'!$A$532" xr:uid="{63FEDD07-3B8D-4D36-856F-04184F0FE4A4}"/>
    <hyperlink ref="H36" location="'3-Acid'!$A$766" display="'3-Acid'!$A$766" xr:uid="{81B058CD-D09F-4D15-9C5C-E2BCF93583DF}"/>
    <hyperlink ref="B37" location="'3-Acid'!$A$278" display="'3-Acid'!$A$278" xr:uid="{26EFBC2C-0DD9-401D-9A08-0CE18CB76195}"/>
    <hyperlink ref="E37" location="'3-Acid'!$A$550" display="'3-Acid'!$A$550" xr:uid="{C8687FEE-A617-4F1D-B2CF-3BD1A7B1033C}"/>
    <hyperlink ref="H37" location="'3-Acid'!$A$802" display="'3-Acid'!$A$802" xr:uid="{9EE0308B-FABA-4817-BC22-3957B8163A84}"/>
    <hyperlink ref="B38" location="'3-Acid'!$A$296" display="'3-Acid'!$A$296" xr:uid="{00D3E51C-33F9-45D3-A67B-9D2C5B473B1D}"/>
    <hyperlink ref="E38" location="'3-Acid'!$A$568" display="'3-Acid'!$A$568" xr:uid="{1E16F0B2-E8AF-4488-A47E-43BFCE7CC38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678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8" customFormat="1" ht="15" customHeight="1">
      <c r="A4" s="49"/>
      <c r="B4" s="185" t="s">
        <v>206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212</v>
      </c>
      <c r="C5" s="180">
        <v>23.445940768430354</v>
      </c>
      <c r="D5" s="50">
        <v>5.6417073756412139E-2</v>
      </c>
      <c r="E5" s="181">
        <v>23.33310662091753</v>
      </c>
      <c r="F5" s="181">
        <v>23.558774915943179</v>
      </c>
      <c r="G5" s="181">
        <v>23.276689547161119</v>
      </c>
      <c r="H5" s="181">
        <v>23.615191989699589</v>
      </c>
      <c r="I5" s="52">
        <v>2.4062618904325214E-3</v>
      </c>
      <c r="J5" s="51">
        <v>4.8125237808650427E-3</v>
      </c>
      <c r="K5" s="53">
        <v>7.2187856712975645E-3</v>
      </c>
      <c r="L5" s="181">
        <v>22.273643730008835</v>
      </c>
      <c r="M5" s="181">
        <v>24.618237806851873</v>
      </c>
    </row>
    <row r="6" spans="1:13" ht="15" customHeight="1">
      <c r="A6" s="49"/>
      <c r="B6" s="40" t="s">
        <v>207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213</v>
      </c>
      <c r="C7" s="180">
        <v>33.394154891202632</v>
      </c>
      <c r="D7" s="50">
        <v>0.48582344079499912</v>
      </c>
      <c r="E7" s="181">
        <v>32.422508009612635</v>
      </c>
      <c r="F7" s="181">
        <v>34.365801772792629</v>
      </c>
      <c r="G7" s="181">
        <v>31.936684568817636</v>
      </c>
      <c r="H7" s="181">
        <v>34.851625213587631</v>
      </c>
      <c r="I7" s="52">
        <v>1.4548157974885139E-2</v>
      </c>
      <c r="J7" s="51">
        <v>2.9096315949770277E-2</v>
      </c>
      <c r="K7" s="53">
        <v>4.3644473924655418E-2</v>
      </c>
      <c r="L7" s="181">
        <v>31.7244471466425</v>
      </c>
      <c r="M7" s="181">
        <v>35.06386263576276</v>
      </c>
    </row>
    <row r="8" spans="1:13" ht="15" customHeight="1">
      <c r="A8" s="49"/>
      <c r="B8" s="40" t="s">
        <v>208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214</v>
      </c>
      <c r="C9" s="245">
        <v>40.600509211751032</v>
      </c>
      <c r="D9" s="181">
        <v>1.5506295490024926</v>
      </c>
      <c r="E9" s="246">
        <v>37.499250113746044</v>
      </c>
      <c r="F9" s="246">
        <v>43.701768309756019</v>
      </c>
      <c r="G9" s="246">
        <v>35.94862056474355</v>
      </c>
      <c r="H9" s="246">
        <v>45.252397858758513</v>
      </c>
      <c r="I9" s="52">
        <v>3.8192367019714443E-2</v>
      </c>
      <c r="J9" s="51">
        <v>7.6384734039428887E-2</v>
      </c>
      <c r="K9" s="53">
        <v>0.11457710105914333</v>
      </c>
      <c r="L9" s="246">
        <v>38.570483751163479</v>
      </c>
      <c r="M9" s="246">
        <v>42.630534672338584</v>
      </c>
    </row>
    <row r="10" spans="1:13" ht="15" customHeight="1">
      <c r="A10" s="49"/>
      <c r="B10" s="40" t="s">
        <v>209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213</v>
      </c>
      <c r="C11" s="180">
        <v>33.647681904761903</v>
      </c>
      <c r="D11" s="50">
        <v>1.3005944325306174</v>
      </c>
      <c r="E11" s="181">
        <v>31.046493039700668</v>
      </c>
      <c r="F11" s="181">
        <v>36.248870769823135</v>
      </c>
      <c r="G11" s="181">
        <v>29.745898607170052</v>
      </c>
      <c r="H11" s="181">
        <v>37.549465202353758</v>
      </c>
      <c r="I11" s="52">
        <v>3.8653314549628871E-2</v>
      </c>
      <c r="J11" s="51">
        <v>7.7306629099257743E-2</v>
      </c>
      <c r="K11" s="53">
        <v>0.11595994364888662</v>
      </c>
      <c r="L11" s="181">
        <v>31.965297809523808</v>
      </c>
      <c r="M11" s="181">
        <v>35.330065999999995</v>
      </c>
    </row>
    <row r="12" spans="1:13" ht="15" customHeight="1">
      <c r="A12" s="49"/>
      <c r="B12" s="188" t="s">
        <v>215</v>
      </c>
      <c r="C12" s="249">
        <v>309.33855736265292</v>
      </c>
      <c r="D12" s="250">
        <v>13.896412140956723</v>
      </c>
      <c r="E12" s="250">
        <v>281.54573308073947</v>
      </c>
      <c r="F12" s="250">
        <v>337.13138164456637</v>
      </c>
      <c r="G12" s="250">
        <v>267.64932093978274</v>
      </c>
      <c r="H12" s="250">
        <v>351.0277937855231</v>
      </c>
      <c r="I12" s="52">
        <v>4.4922987484761784E-2</v>
      </c>
      <c r="J12" s="51">
        <v>8.9845974969523568E-2</v>
      </c>
      <c r="K12" s="53">
        <v>0.13476896245428535</v>
      </c>
      <c r="L12" s="250">
        <v>293.87162949452028</v>
      </c>
      <c r="M12" s="250">
        <v>324.80548523078556</v>
      </c>
    </row>
    <row r="13" spans="1:13" ht="15" customHeight="1">
      <c r="A13" s="49"/>
      <c r="B13" s="188" t="s">
        <v>216</v>
      </c>
      <c r="C13" s="245">
        <v>44.200838145706413</v>
      </c>
      <c r="D13" s="246">
        <v>4.8553449266332418</v>
      </c>
      <c r="E13" s="246">
        <v>34.490148292439926</v>
      </c>
      <c r="F13" s="246">
        <v>53.9115279989729</v>
      </c>
      <c r="G13" s="246">
        <v>29.63480336580669</v>
      </c>
      <c r="H13" s="246">
        <v>58.766872925606137</v>
      </c>
      <c r="I13" s="52">
        <v>0.10984734974092071</v>
      </c>
      <c r="J13" s="51">
        <v>0.21969469948184142</v>
      </c>
      <c r="K13" s="53">
        <v>0.32954204922276215</v>
      </c>
      <c r="L13" s="246">
        <v>41.99079623842109</v>
      </c>
      <c r="M13" s="246">
        <v>46.410880052991736</v>
      </c>
    </row>
    <row r="14" spans="1:13" ht="15" customHeight="1">
      <c r="A14" s="49"/>
      <c r="B14" s="40" t="s">
        <v>200</v>
      </c>
      <c r="C14" s="178"/>
      <c r="D14" s="189"/>
      <c r="E14" s="191"/>
      <c r="F14" s="191"/>
      <c r="G14" s="191"/>
      <c r="H14" s="191"/>
      <c r="I14" s="190"/>
      <c r="J14" s="190"/>
      <c r="K14" s="190"/>
      <c r="L14" s="191"/>
      <c r="M14" s="192"/>
    </row>
    <row r="15" spans="1:13" s="48" customFormat="1" ht="15" customHeight="1">
      <c r="A15" s="49"/>
      <c r="B15" s="188" t="s">
        <v>505</v>
      </c>
      <c r="C15" s="180">
        <v>3.5288312499999996</v>
      </c>
      <c r="D15" s="50">
        <v>0.11085274686019801</v>
      </c>
      <c r="E15" s="181">
        <v>3.3071257562796035</v>
      </c>
      <c r="F15" s="181">
        <v>3.7505367437203958</v>
      </c>
      <c r="G15" s="181">
        <v>3.1962730094194054</v>
      </c>
      <c r="H15" s="181">
        <v>3.8613894905805939</v>
      </c>
      <c r="I15" s="52">
        <v>3.1413445134333931E-2</v>
      </c>
      <c r="J15" s="51">
        <v>6.2826890268667862E-2</v>
      </c>
      <c r="K15" s="53">
        <v>9.4240335403001793E-2</v>
      </c>
      <c r="L15" s="181">
        <v>3.3523896874999997</v>
      </c>
      <c r="M15" s="181">
        <v>3.7052728124999996</v>
      </c>
    </row>
    <row r="16" spans="1:13" ht="15" customHeight="1">
      <c r="A16" s="49"/>
      <c r="B16" s="188" t="s">
        <v>217</v>
      </c>
      <c r="C16" s="180">
        <v>1.1573050800000002</v>
      </c>
      <c r="D16" s="50">
        <v>5.3921776840859026E-2</v>
      </c>
      <c r="E16" s="181">
        <v>1.0494615263182823</v>
      </c>
      <c r="F16" s="181">
        <v>1.2651486336817181</v>
      </c>
      <c r="G16" s="181">
        <v>0.99553974947742319</v>
      </c>
      <c r="H16" s="181">
        <v>1.3190704105225772</v>
      </c>
      <c r="I16" s="52">
        <v>4.6592534477476771E-2</v>
      </c>
      <c r="J16" s="51">
        <v>9.3185068954953543E-2</v>
      </c>
      <c r="K16" s="53">
        <v>0.13977760343243031</v>
      </c>
      <c r="L16" s="181">
        <v>1.0994398260000002</v>
      </c>
      <c r="M16" s="181">
        <v>1.2151703340000002</v>
      </c>
    </row>
    <row r="17" spans="1:13" ht="15" customHeight="1">
      <c r="A17" s="49"/>
      <c r="B17" s="188" t="s">
        <v>162</v>
      </c>
      <c r="C17" s="249">
        <v>193.06666666666666</v>
      </c>
      <c r="D17" s="250">
        <v>14.650862884186372</v>
      </c>
      <c r="E17" s="250">
        <v>163.76494089829393</v>
      </c>
      <c r="F17" s="250">
        <v>222.3683924350394</v>
      </c>
      <c r="G17" s="250">
        <v>149.11407801410755</v>
      </c>
      <c r="H17" s="250">
        <v>237.01925531922578</v>
      </c>
      <c r="I17" s="52">
        <v>7.588499422057858E-2</v>
      </c>
      <c r="J17" s="51">
        <v>0.15176998844115716</v>
      </c>
      <c r="K17" s="53">
        <v>0.22765498266173573</v>
      </c>
      <c r="L17" s="250">
        <v>183.41333333333333</v>
      </c>
      <c r="M17" s="250">
        <v>202.72</v>
      </c>
    </row>
    <row r="18" spans="1:13" ht="15" customHeight="1">
      <c r="A18" s="49"/>
      <c r="B18" s="188" t="s">
        <v>212</v>
      </c>
      <c r="C18" s="180">
        <v>23.608904761904764</v>
      </c>
      <c r="D18" s="50">
        <v>0.29739887313774782</v>
      </c>
      <c r="E18" s="181">
        <v>23.014107015629268</v>
      </c>
      <c r="F18" s="181">
        <v>24.20370250818026</v>
      </c>
      <c r="G18" s="181">
        <v>22.71670814249152</v>
      </c>
      <c r="H18" s="181">
        <v>24.501101381318009</v>
      </c>
      <c r="I18" s="52">
        <v>1.2596894101484516E-2</v>
      </c>
      <c r="J18" s="51">
        <v>2.5193788202969032E-2</v>
      </c>
      <c r="K18" s="53">
        <v>3.7790682304453552E-2</v>
      </c>
      <c r="L18" s="181">
        <v>22.428459523809526</v>
      </c>
      <c r="M18" s="181">
        <v>24.789350000000002</v>
      </c>
    </row>
    <row r="19" spans="1:13" ht="15" customHeight="1">
      <c r="A19" s="49"/>
      <c r="B19" s="188" t="s">
        <v>144</v>
      </c>
      <c r="C19" s="180">
        <v>24.633410012907984</v>
      </c>
      <c r="D19" s="50">
        <v>0.71145979893045275</v>
      </c>
      <c r="E19" s="181">
        <v>23.210490415047079</v>
      </c>
      <c r="F19" s="181">
        <v>26.056329610768888</v>
      </c>
      <c r="G19" s="181">
        <v>22.499030616116627</v>
      </c>
      <c r="H19" s="181">
        <v>26.76778940969934</v>
      </c>
      <c r="I19" s="52">
        <v>2.8881904639172798E-2</v>
      </c>
      <c r="J19" s="51">
        <v>5.7763809278345596E-2</v>
      </c>
      <c r="K19" s="53">
        <v>8.6645713917518394E-2</v>
      </c>
      <c r="L19" s="181">
        <v>23.401739512262584</v>
      </c>
      <c r="M19" s="181">
        <v>25.865080513553384</v>
      </c>
    </row>
    <row r="20" spans="1:13" ht="15" customHeight="1">
      <c r="A20" s="49"/>
      <c r="B20" s="188" t="s">
        <v>506</v>
      </c>
      <c r="C20" s="253">
        <v>0.84199185285714306</v>
      </c>
      <c r="D20" s="50">
        <v>2.1791558426316509E-2</v>
      </c>
      <c r="E20" s="50">
        <v>0.79840873600451001</v>
      </c>
      <c r="F20" s="50">
        <v>0.88557496970977612</v>
      </c>
      <c r="G20" s="50">
        <v>0.7766171775781936</v>
      </c>
      <c r="H20" s="50">
        <v>0.90736652813609253</v>
      </c>
      <c r="I20" s="52">
        <v>2.588096114276035E-2</v>
      </c>
      <c r="J20" s="51">
        <v>5.1761922285520699E-2</v>
      </c>
      <c r="K20" s="53">
        <v>7.7642883428281045E-2</v>
      </c>
      <c r="L20" s="50">
        <v>0.79989226021428594</v>
      </c>
      <c r="M20" s="50">
        <v>0.88409144550000018</v>
      </c>
    </row>
    <row r="21" spans="1:13" ht="15" customHeight="1">
      <c r="A21" s="49"/>
      <c r="B21" s="188" t="s">
        <v>136</v>
      </c>
      <c r="C21" s="253">
        <v>0.73394781904761897</v>
      </c>
      <c r="D21" s="50">
        <v>3.1548804295833559E-2</v>
      </c>
      <c r="E21" s="50">
        <v>0.67085021045595183</v>
      </c>
      <c r="F21" s="50">
        <v>0.7970454276392861</v>
      </c>
      <c r="G21" s="50">
        <v>0.63930140616011832</v>
      </c>
      <c r="H21" s="50">
        <v>0.82859423193511961</v>
      </c>
      <c r="I21" s="52">
        <v>4.2985078062867922E-2</v>
      </c>
      <c r="J21" s="51">
        <v>8.5970156125735844E-2</v>
      </c>
      <c r="K21" s="53">
        <v>0.12895523418860377</v>
      </c>
      <c r="L21" s="50">
        <v>0.69725042809523807</v>
      </c>
      <c r="M21" s="50">
        <v>0.77064520999999986</v>
      </c>
    </row>
    <row r="22" spans="1:13" ht="15" customHeight="1">
      <c r="A22" s="49"/>
      <c r="B22" s="188" t="s">
        <v>218</v>
      </c>
      <c r="C22" s="253">
        <v>0.22450277777777775</v>
      </c>
      <c r="D22" s="50">
        <v>1.678366152297139E-2</v>
      </c>
      <c r="E22" s="50">
        <v>0.19093545473183496</v>
      </c>
      <c r="F22" s="50">
        <v>0.25807010082372051</v>
      </c>
      <c r="G22" s="50">
        <v>0.17415179320886359</v>
      </c>
      <c r="H22" s="50">
        <v>0.2748537623466919</v>
      </c>
      <c r="I22" s="52">
        <v>7.4759259948153342E-2</v>
      </c>
      <c r="J22" s="51">
        <v>0.14951851989630668</v>
      </c>
      <c r="K22" s="53">
        <v>0.22427777984446001</v>
      </c>
      <c r="L22" s="50">
        <v>0.21327763888888884</v>
      </c>
      <c r="M22" s="50">
        <v>0.23572791666666665</v>
      </c>
    </row>
    <row r="23" spans="1:13" ht="15" customHeight="1">
      <c r="A23" s="49"/>
      <c r="B23" s="188" t="s">
        <v>168</v>
      </c>
      <c r="C23" s="249">
        <v>233.42992796332678</v>
      </c>
      <c r="D23" s="250">
        <v>36.675227627963736</v>
      </c>
      <c r="E23" s="250">
        <v>160.0794727073993</v>
      </c>
      <c r="F23" s="250">
        <v>306.78038321925425</v>
      </c>
      <c r="G23" s="250">
        <v>123.40424507943557</v>
      </c>
      <c r="H23" s="250">
        <v>343.455610847218</v>
      </c>
      <c r="I23" s="52">
        <v>0.15711450518772224</v>
      </c>
      <c r="J23" s="51">
        <v>0.31422901037544448</v>
      </c>
      <c r="K23" s="53">
        <v>0.47134351556316673</v>
      </c>
      <c r="L23" s="250">
        <v>221.75843156516044</v>
      </c>
      <c r="M23" s="250">
        <v>245.10142436149312</v>
      </c>
    </row>
    <row r="24" spans="1:13" ht="15" customHeight="1">
      <c r="A24" s="49"/>
      <c r="B24" s="188" t="s">
        <v>169</v>
      </c>
      <c r="C24" s="253">
        <v>2.8487956013265824E-2</v>
      </c>
      <c r="D24" s="50">
        <v>3.3218463178885842E-3</v>
      </c>
      <c r="E24" s="50">
        <v>2.1844263377488654E-2</v>
      </c>
      <c r="F24" s="50">
        <v>3.5131648649042994E-2</v>
      </c>
      <c r="G24" s="50">
        <v>1.8522417059600071E-2</v>
      </c>
      <c r="H24" s="50">
        <v>3.8453494966931581E-2</v>
      </c>
      <c r="I24" s="52">
        <v>0.11660528808531292</v>
      </c>
      <c r="J24" s="51">
        <v>0.23321057617062585</v>
      </c>
      <c r="K24" s="53">
        <v>0.3498158642559388</v>
      </c>
      <c r="L24" s="50">
        <v>2.7063558212602534E-2</v>
      </c>
      <c r="M24" s="50">
        <v>2.9912353813929114E-2</v>
      </c>
    </row>
    <row r="25" spans="1:13" ht="15" customHeight="1">
      <c r="A25" s="49"/>
      <c r="B25" s="188" t="s">
        <v>219</v>
      </c>
      <c r="C25" s="180">
        <v>29.571951661398806</v>
      </c>
      <c r="D25" s="50">
        <v>0.63323030646971701</v>
      </c>
      <c r="E25" s="181">
        <v>28.305491048459373</v>
      </c>
      <c r="F25" s="181">
        <v>30.838412274338239</v>
      </c>
      <c r="G25" s="181">
        <v>27.672260741989653</v>
      </c>
      <c r="H25" s="181">
        <v>31.471642580807959</v>
      </c>
      <c r="I25" s="52">
        <v>2.1413206464025582E-2</v>
      </c>
      <c r="J25" s="51">
        <v>4.2826412928051165E-2</v>
      </c>
      <c r="K25" s="53">
        <v>6.4239619392076744E-2</v>
      </c>
      <c r="L25" s="181">
        <v>28.093354078328865</v>
      </c>
      <c r="M25" s="181">
        <v>31.050549244468748</v>
      </c>
    </row>
    <row r="26" spans="1:13" ht="15" customHeight="1">
      <c r="A26" s="49"/>
      <c r="B26" s="188" t="s">
        <v>507</v>
      </c>
      <c r="C26" s="180">
        <v>11.54129603030303</v>
      </c>
      <c r="D26" s="50">
        <v>0.56907342674516292</v>
      </c>
      <c r="E26" s="181">
        <v>10.403149176812704</v>
      </c>
      <c r="F26" s="181">
        <v>12.679442883793357</v>
      </c>
      <c r="G26" s="181">
        <v>9.8340757500675409</v>
      </c>
      <c r="H26" s="181">
        <v>13.24851631053852</v>
      </c>
      <c r="I26" s="52">
        <v>4.9307584282648476E-2</v>
      </c>
      <c r="J26" s="51">
        <v>9.8615168565296951E-2</v>
      </c>
      <c r="K26" s="53">
        <v>0.14792275284794543</v>
      </c>
      <c r="L26" s="181">
        <v>10.964231228787879</v>
      </c>
      <c r="M26" s="181">
        <v>12.118360831818181</v>
      </c>
    </row>
    <row r="27" spans="1:13" ht="15" customHeight="1">
      <c r="A27" s="49"/>
      <c r="B27" s="188" t="s">
        <v>172</v>
      </c>
      <c r="C27" s="249" t="s">
        <v>95</v>
      </c>
      <c r="D27" s="250" t="s">
        <v>94</v>
      </c>
      <c r="E27" s="250" t="s">
        <v>94</v>
      </c>
      <c r="F27" s="250" t="s">
        <v>94</v>
      </c>
      <c r="G27" s="250" t="s">
        <v>94</v>
      </c>
      <c r="H27" s="250" t="s">
        <v>94</v>
      </c>
      <c r="I27" s="52" t="s">
        <v>94</v>
      </c>
      <c r="J27" s="51" t="s">
        <v>94</v>
      </c>
      <c r="K27" s="53" t="s">
        <v>94</v>
      </c>
      <c r="L27" s="250" t="s">
        <v>94</v>
      </c>
      <c r="M27" s="250" t="s">
        <v>94</v>
      </c>
    </row>
    <row r="28" spans="1:13" ht="15" customHeight="1">
      <c r="A28" s="49"/>
      <c r="B28" s="188" t="s">
        <v>508</v>
      </c>
      <c r="C28" s="253">
        <v>0.20180310708333329</v>
      </c>
      <c r="D28" s="50">
        <v>1.3133812974462596E-2</v>
      </c>
      <c r="E28" s="50">
        <v>0.17553548113440809</v>
      </c>
      <c r="F28" s="50">
        <v>0.2280707330322585</v>
      </c>
      <c r="G28" s="50">
        <v>0.1624016681599455</v>
      </c>
      <c r="H28" s="50">
        <v>0.24120454600672109</v>
      </c>
      <c r="I28" s="52">
        <v>6.5082312974691081E-2</v>
      </c>
      <c r="J28" s="51">
        <v>0.13016462594938216</v>
      </c>
      <c r="K28" s="53">
        <v>0.19524693892407324</v>
      </c>
      <c r="L28" s="50">
        <v>0.19171295172916664</v>
      </c>
      <c r="M28" s="50">
        <v>0.21189326243749995</v>
      </c>
    </row>
    <row r="29" spans="1:13" ht="15" customHeight="1">
      <c r="A29" s="49"/>
      <c r="B29" s="188" t="s">
        <v>220</v>
      </c>
      <c r="C29" s="245" t="s">
        <v>96</v>
      </c>
      <c r="D29" s="246" t="s">
        <v>94</v>
      </c>
      <c r="E29" s="246" t="s">
        <v>94</v>
      </c>
      <c r="F29" s="246" t="s">
        <v>94</v>
      </c>
      <c r="G29" s="246" t="s">
        <v>94</v>
      </c>
      <c r="H29" s="246" t="s">
        <v>94</v>
      </c>
      <c r="I29" s="52" t="s">
        <v>94</v>
      </c>
      <c r="J29" s="51" t="s">
        <v>94</v>
      </c>
      <c r="K29" s="53" t="s">
        <v>94</v>
      </c>
      <c r="L29" s="246" t="s">
        <v>94</v>
      </c>
      <c r="M29" s="246" t="s">
        <v>94</v>
      </c>
    </row>
    <row r="30" spans="1:13" ht="15" customHeight="1">
      <c r="A30" s="49"/>
      <c r="B30" s="188" t="s">
        <v>221</v>
      </c>
      <c r="C30" s="253">
        <v>0.33236372308804629</v>
      </c>
      <c r="D30" s="50">
        <v>1.6260524231126321E-2</v>
      </c>
      <c r="E30" s="50">
        <v>0.29984267462579367</v>
      </c>
      <c r="F30" s="50">
        <v>0.36488477155029891</v>
      </c>
      <c r="G30" s="50">
        <v>0.28358215039466733</v>
      </c>
      <c r="H30" s="50">
        <v>0.38114529578142525</v>
      </c>
      <c r="I30" s="52">
        <v>4.8923883990849251E-2</v>
      </c>
      <c r="J30" s="51">
        <v>9.7847767981698502E-2</v>
      </c>
      <c r="K30" s="53">
        <v>0.14677165197254777</v>
      </c>
      <c r="L30" s="50">
        <v>0.31574553693364399</v>
      </c>
      <c r="M30" s="50">
        <v>0.3489819092424486</v>
      </c>
    </row>
    <row r="31" spans="1:13" ht="15" customHeight="1">
      <c r="A31" s="49"/>
      <c r="B31" s="40" t="s">
        <v>177</v>
      </c>
      <c r="C31" s="178"/>
      <c r="D31" s="189"/>
      <c r="E31" s="191"/>
      <c r="F31" s="191"/>
      <c r="G31" s="191"/>
      <c r="H31" s="191"/>
      <c r="I31" s="190"/>
      <c r="J31" s="190"/>
      <c r="K31" s="190"/>
      <c r="L31" s="191"/>
      <c r="M31" s="192"/>
    </row>
    <row r="32" spans="1:13" ht="15" customHeight="1">
      <c r="A32" s="49"/>
      <c r="B32" s="188" t="s">
        <v>509</v>
      </c>
      <c r="C32" s="180">
        <v>15.206761121752132</v>
      </c>
      <c r="D32" s="50">
        <v>0.19396953040441511</v>
      </c>
      <c r="E32" s="181">
        <v>14.818822060943301</v>
      </c>
      <c r="F32" s="181">
        <v>15.594700182560963</v>
      </c>
      <c r="G32" s="181">
        <v>14.624852530538886</v>
      </c>
      <c r="H32" s="181">
        <v>15.788669712965378</v>
      </c>
      <c r="I32" s="52">
        <v>1.2755479543040644E-2</v>
      </c>
      <c r="J32" s="51">
        <v>2.5510959086081288E-2</v>
      </c>
      <c r="K32" s="53">
        <v>3.8266438629121935E-2</v>
      </c>
      <c r="L32" s="181">
        <v>14.446423065664526</v>
      </c>
      <c r="M32" s="181">
        <v>15.967099177839739</v>
      </c>
    </row>
    <row r="33" spans="1:13" ht="15" customHeight="1">
      <c r="A33" s="49"/>
      <c r="B33" s="40" t="s">
        <v>176</v>
      </c>
      <c r="C33" s="178"/>
      <c r="D33" s="189"/>
      <c r="E33" s="191"/>
      <c r="F33" s="191"/>
      <c r="G33" s="191"/>
      <c r="H33" s="191"/>
      <c r="I33" s="190"/>
      <c r="J33" s="190"/>
      <c r="K33" s="190"/>
      <c r="L33" s="191"/>
      <c r="M33" s="192"/>
    </row>
    <row r="34" spans="1:13" ht="15" customHeight="1">
      <c r="A34" s="49"/>
      <c r="B34" s="188" t="s">
        <v>219</v>
      </c>
      <c r="C34" s="180">
        <v>29.673260711111105</v>
      </c>
      <c r="D34" s="50">
        <v>0.72237301100202067</v>
      </c>
      <c r="E34" s="181">
        <v>28.228514689107065</v>
      </c>
      <c r="F34" s="181">
        <v>31.118006733115145</v>
      </c>
      <c r="G34" s="181">
        <v>27.506141678105042</v>
      </c>
      <c r="H34" s="181">
        <v>31.840379744117168</v>
      </c>
      <c r="I34" s="52">
        <v>2.4344241033528523E-2</v>
      </c>
      <c r="J34" s="51">
        <v>4.8688482067057046E-2</v>
      </c>
      <c r="K34" s="53">
        <v>7.3032723100585561E-2</v>
      </c>
      <c r="L34" s="181">
        <v>28.18959767555555</v>
      </c>
      <c r="M34" s="181">
        <v>31.15692374666666</v>
      </c>
    </row>
    <row r="35" spans="1:13" ht="15" customHeight="1">
      <c r="A35" s="49"/>
      <c r="B35" s="40" t="s">
        <v>210</v>
      </c>
      <c r="C35" s="178"/>
      <c r="D35" s="189"/>
      <c r="E35" s="191"/>
      <c r="F35" s="191"/>
      <c r="G35" s="191"/>
      <c r="H35" s="191"/>
      <c r="I35" s="190"/>
      <c r="J35" s="190"/>
      <c r="K35" s="190"/>
      <c r="L35" s="191"/>
      <c r="M35" s="192"/>
    </row>
    <row r="36" spans="1:13" ht="15" customHeight="1">
      <c r="A36" s="49"/>
      <c r="B36" s="188" t="s">
        <v>222</v>
      </c>
      <c r="C36" s="180">
        <v>1.0664643806390559</v>
      </c>
      <c r="D36" s="50">
        <v>6.9315629196490855E-2</v>
      </c>
      <c r="E36" s="181">
        <v>0.92783312224607417</v>
      </c>
      <c r="F36" s="181">
        <v>1.2050956390320375</v>
      </c>
      <c r="G36" s="181">
        <v>0.85851749304958336</v>
      </c>
      <c r="H36" s="181">
        <v>1.2744112682285285</v>
      </c>
      <c r="I36" s="52">
        <v>6.4995728366431652E-2</v>
      </c>
      <c r="J36" s="51">
        <v>0.1299914567328633</v>
      </c>
      <c r="K36" s="53">
        <v>0.19498718509929497</v>
      </c>
      <c r="L36" s="181">
        <v>1.0131411616071031</v>
      </c>
      <c r="M36" s="181">
        <v>1.1197875996710087</v>
      </c>
    </row>
    <row r="37" spans="1:13" ht="15" customHeight="1">
      <c r="A37" s="49"/>
      <c r="B37" s="40" t="s">
        <v>203</v>
      </c>
      <c r="C37" s="178"/>
      <c r="D37" s="189"/>
      <c r="E37" s="191"/>
      <c r="F37" s="191"/>
      <c r="G37" s="191"/>
      <c r="H37" s="191"/>
      <c r="I37" s="190"/>
      <c r="J37" s="190"/>
      <c r="K37" s="190"/>
      <c r="L37" s="191"/>
      <c r="M37" s="192"/>
    </row>
    <row r="38" spans="1:13" ht="15" customHeight="1">
      <c r="A38" s="49"/>
      <c r="B38" s="188" t="s">
        <v>223</v>
      </c>
      <c r="C38" s="249">
        <v>657.28787878787875</v>
      </c>
      <c r="D38" s="250">
        <v>27.975547358362387</v>
      </c>
      <c r="E38" s="250">
        <v>601.33678407115394</v>
      </c>
      <c r="F38" s="250">
        <v>713.23897350460356</v>
      </c>
      <c r="G38" s="250">
        <v>573.36123671279165</v>
      </c>
      <c r="H38" s="250">
        <v>741.21452086296586</v>
      </c>
      <c r="I38" s="52">
        <v>4.2562092290447835E-2</v>
      </c>
      <c r="J38" s="51">
        <v>8.512418458089567E-2</v>
      </c>
      <c r="K38" s="53">
        <v>0.12768627687134351</v>
      </c>
      <c r="L38" s="250">
        <v>624.4234848484848</v>
      </c>
      <c r="M38" s="250">
        <v>690.1522727272727</v>
      </c>
    </row>
    <row r="39" spans="1:13" ht="15" customHeight="1">
      <c r="A39" s="49"/>
      <c r="B39" s="40" t="s">
        <v>178</v>
      </c>
      <c r="C39" s="178"/>
      <c r="D39" s="189"/>
      <c r="E39" s="191"/>
      <c r="F39" s="191"/>
      <c r="G39" s="191"/>
      <c r="H39" s="191"/>
      <c r="I39" s="190"/>
      <c r="J39" s="190"/>
      <c r="K39" s="190"/>
      <c r="L39" s="191"/>
      <c r="M39" s="192"/>
    </row>
    <row r="40" spans="1:13" ht="15" customHeight="1">
      <c r="A40" s="49"/>
      <c r="B40" s="188" t="s">
        <v>214</v>
      </c>
      <c r="C40" s="245">
        <v>40.357043814645259</v>
      </c>
      <c r="D40" s="181">
        <v>1.2573307140598138</v>
      </c>
      <c r="E40" s="246">
        <v>37.842382386525628</v>
      </c>
      <c r="F40" s="246">
        <v>42.871705242764889</v>
      </c>
      <c r="G40" s="246">
        <v>36.585051672465816</v>
      </c>
      <c r="H40" s="246">
        <v>44.129035956824701</v>
      </c>
      <c r="I40" s="52">
        <v>3.115517379901692E-2</v>
      </c>
      <c r="J40" s="51">
        <v>6.231034759803384E-2</v>
      </c>
      <c r="K40" s="53">
        <v>9.3465521397050763E-2</v>
      </c>
      <c r="L40" s="246">
        <v>38.339191623912996</v>
      </c>
      <c r="M40" s="246">
        <v>42.374896005377522</v>
      </c>
    </row>
    <row r="41" spans="1:13" ht="15" customHeight="1">
      <c r="A41" s="49"/>
      <c r="B41" s="188" t="s">
        <v>224</v>
      </c>
      <c r="C41" s="249">
        <v>102.54238509686166</v>
      </c>
      <c r="D41" s="250">
        <v>9.4945831080260223</v>
      </c>
      <c r="E41" s="250">
        <v>83.553218880809624</v>
      </c>
      <c r="F41" s="250">
        <v>121.53155131291371</v>
      </c>
      <c r="G41" s="250">
        <v>74.058635772783589</v>
      </c>
      <c r="H41" s="250">
        <v>131.02613442093974</v>
      </c>
      <c r="I41" s="52">
        <v>9.259179118037314E-2</v>
      </c>
      <c r="J41" s="51">
        <v>0.18518358236074628</v>
      </c>
      <c r="K41" s="53">
        <v>0.27777537354111942</v>
      </c>
      <c r="L41" s="250">
        <v>97.415265842018584</v>
      </c>
      <c r="M41" s="250">
        <v>107.66950435170475</v>
      </c>
    </row>
    <row r="42" spans="1:13" ht="15" customHeight="1">
      <c r="A42" s="49"/>
      <c r="B42" s="188" t="s">
        <v>138</v>
      </c>
      <c r="C42" s="249">
        <v>95.501805788583255</v>
      </c>
      <c r="D42" s="250">
        <v>20.39015166771604</v>
      </c>
      <c r="E42" s="250">
        <v>54.721502453151174</v>
      </c>
      <c r="F42" s="250">
        <v>136.28210912401534</v>
      </c>
      <c r="G42" s="250">
        <v>34.331350785435134</v>
      </c>
      <c r="H42" s="250">
        <v>156.67226079173139</v>
      </c>
      <c r="I42" s="52">
        <v>0.21350540441983534</v>
      </c>
      <c r="J42" s="51">
        <v>0.42701080883967069</v>
      </c>
      <c r="K42" s="53">
        <v>0.64051621325950603</v>
      </c>
      <c r="L42" s="250">
        <v>90.726715499154096</v>
      </c>
      <c r="M42" s="250">
        <v>100.27689607801241</v>
      </c>
    </row>
    <row r="43" spans="1:13" ht="15" customHeight="1">
      <c r="A43" s="49"/>
      <c r="B43" s="188" t="s">
        <v>139</v>
      </c>
      <c r="C43" s="180" t="s">
        <v>205</v>
      </c>
      <c r="D43" s="181" t="s">
        <v>94</v>
      </c>
      <c r="E43" s="181" t="s">
        <v>94</v>
      </c>
      <c r="F43" s="181" t="s">
        <v>94</v>
      </c>
      <c r="G43" s="181" t="s">
        <v>94</v>
      </c>
      <c r="H43" s="181" t="s">
        <v>94</v>
      </c>
      <c r="I43" s="52" t="s">
        <v>94</v>
      </c>
      <c r="J43" s="51" t="s">
        <v>94</v>
      </c>
      <c r="K43" s="53" t="s">
        <v>94</v>
      </c>
      <c r="L43" s="181" t="s">
        <v>94</v>
      </c>
      <c r="M43" s="181" t="s">
        <v>94</v>
      </c>
    </row>
    <row r="44" spans="1:13" ht="15" customHeight="1">
      <c r="A44" s="49"/>
      <c r="B44" s="188" t="s">
        <v>225</v>
      </c>
      <c r="C44" s="245">
        <v>22.866400704426436</v>
      </c>
      <c r="D44" s="181">
        <v>1.9159293262839334</v>
      </c>
      <c r="E44" s="246">
        <v>19.034542051858569</v>
      </c>
      <c r="F44" s="246">
        <v>26.698259356994303</v>
      </c>
      <c r="G44" s="246">
        <v>17.118612725574636</v>
      </c>
      <c r="H44" s="246">
        <v>28.614188683278236</v>
      </c>
      <c r="I44" s="52">
        <v>8.3787971314307083E-2</v>
      </c>
      <c r="J44" s="51">
        <v>0.16757594262861417</v>
      </c>
      <c r="K44" s="53">
        <v>0.25136391394292124</v>
      </c>
      <c r="L44" s="246">
        <v>21.723080669205114</v>
      </c>
      <c r="M44" s="246">
        <v>24.009720739647758</v>
      </c>
    </row>
    <row r="45" spans="1:13" ht="15" customHeight="1">
      <c r="A45" s="49"/>
      <c r="B45" s="188" t="s">
        <v>140</v>
      </c>
      <c r="C45" s="253">
        <v>0.82671123607601971</v>
      </c>
      <c r="D45" s="50">
        <v>2.4254994115305781E-2</v>
      </c>
      <c r="E45" s="50">
        <v>0.77820124784540812</v>
      </c>
      <c r="F45" s="50">
        <v>0.8752212243066313</v>
      </c>
      <c r="G45" s="50">
        <v>0.75394625373010238</v>
      </c>
      <c r="H45" s="50">
        <v>0.89947621842193703</v>
      </c>
      <c r="I45" s="52">
        <v>2.9339136879803371E-2</v>
      </c>
      <c r="J45" s="51">
        <v>5.8678273759606742E-2</v>
      </c>
      <c r="K45" s="53">
        <v>8.8017410639410112E-2</v>
      </c>
      <c r="L45" s="50">
        <v>0.78537567427221866</v>
      </c>
      <c r="M45" s="50">
        <v>0.86804679787982075</v>
      </c>
    </row>
    <row r="46" spans="1:13" ht="15" customHeight="1">
      <c r="A46" s="49"/>
      <c r="B46" s="188" t="s">
        <v>226</v>
      </c>
      <c r="C46" s="245">
        <v>14.971385902396605</v>
      </c>
      <c r="D46" s="181">
        <v>1.1073112229936402</v>
      </c>
      <c r="E46" s="246">
        <v>12.756763456409324</v>
      </c>
      <c r="F46" s="246">
        <v>17.186008348383886</v>
      </c>
      <c r="G46" s="246">
        <v>11.649452233415685</v>
      </c>
      <c r="H46" s="246">
        <v>18.293319571377527</v>
      </c>
      <c r="I46" s="52">
        <v>7.3961838283547479E-2</v>
      </c>
      <c r="J46" s="51">
        <v>0.14792367656709496</v>
      </c>
      <c r="K46" s="53">
        <v>0.22188551485064245</v>
      </c>
      <c r="L46" s="246">
        <v>14.222816607276775</v>
      </c>
      <c r="M46" s="246">
        <v>15.719955197516436</v>
      </c>
    </row>
    <row r="47" spans="1:13" ht="15" customHeight="1">
      <c r="A47" s="49"/>
      <c r="B47" s="188" t="s">
        <v>141</v>
      </c>
      <c r="C47" s="245">
        <v>16.809486830827893</v>
      </c>
      <c r="D47" s="181">
        <v>1.0319155270023292</v>
      </c>
      <c r="E47" s="246">
        <v>14.745655776823234</v>
      </c>
      <c r="F47" s="246">
        <v>18.873317884832552</v>
      </c>
      <c r="G47" s="246">
        <v>13.713740249820905</v>
      </c>
      <c r="H47" s="246">
        <v>19.905233411834882</v>
      </c>
      <c r="I47" s="52">
        <v>6.1388877446861702E-2</v>
      </c>
      <c r="J47" s="51">
        <v>0.1227777548937234</v>
      </c>
      <c r="K47" s="53">
        <v>0.18416663234058511</v>
      </c>
      <c r="L47" s="246">
        <v>15.969012489286499</v>
      </c>
      <c r="M47" s="246">
        <v>17.649961172369288</v>
      </c>
    </row>
    <row r="48" spans="1:13" s="48" customFormat="1" ht="15" customHeight="1">
      <c r="A48" s="49"/>
      <c r="B48" s="188" t="s">
        <v>162</v>
      </c>
      <c r="C48" s="249">
        <v>153.9216220671419</v>
      </c>
      <c r="D48" s="250">
        <v>6.8044597780791243</v>
      </c>
      <c r="E48" s="250">
        <v>140.31270251098366</v>
      </c>
      <c r="F48" s="250">
        <v>167.53054162330014</v>
      </c>
      <c r="G48" s="250">
        <v>133.50824273290453</v>
      </c>
      <c r="H48" s="250">
        <v>174.33500140137926</v>
      </c>
      <c r="I48" s="52">
        <v>4.4207302955207695E-2</v>
      </c>
      <c r="J48" s="51">
        <v>8.8414605910415389E-2</v>
      </c>
      <c r="K48" s="53">
        <v>0.13262190886562308</v>
      </c>
      <c r="L48" s="250">
        <v>146.22554096378479</v>
      </c>
      <c r="M48" s="250">
        <v>161.617703170499</v>
      </c>
    </row>
    <row r="49" spans="1:13" ht="15" customHeight="1">
      <c r="A49" s="49"/>
      <c r="B49" s="188" t="s">
        <v>142</v>
      </c>
      <c r="C49" s="249">
        <v>57.200246029152808</v>
      </c>
      <c r="D49" s="246">
        <v>4.8535634722928327</v>
      </c>
      <c r="E49" s="250">
        <v>47.493119084567141</v>
      </c>
      <c r="F49" s="250">
        <v>66.907372973738475</v>
      </c>
      <c r="G49" s="250">
        <v>42.639555612274307</v>
      </c>
      <c r="H49" s="250">
        <v>71.760936446031309</v>
      </c>
      <c r="I49" s="52">
        <v>8.4852143290068266E-2</v>
      </c>
      <c r="J49" s="51">
        <v>0.16970428658013653</v>
      </c>
      <c r="K49" s="53">
        <v>0.25455642987020477</v>
      </c>
      <c r="L49" s="250">
        <v>54.340233727695164</v>
      </c>
      <c r="M49" s="250">
        <v>60.060258330610452</v>
      </c>
    </row>
    <row r="50" spans="1:13" ht="15" customHeight="1">
      <c r="A50" s="49"/>
      <c r="B50" s="188" t="s">
        <v>163</v>
      </c>
      <c r="C50" s="180">
        <v>0.64821158569776949</v>
      </c>
      <c r="D50" s="50">
        <v>3.9496223708082923E-2</v>
      </c>
      <c r="E50" s="181">
        <v>0.56921913828160364</v>
      </c>
      <c r="F50" s="181">
        <v>0.72720403311393533</v>
      </c>
      <c r="G50" s="181">
        <v>0.52972291457352072</v>
      </c>
      <c r="H50" s="181">
        <v>0.76670025682201826</v>
      </c>
      <c r="I50" s="52">
        <v>6.0931067231029333E-2</v>
      </c>
      <c r="J50" s="51">
        <v>0.12186213446205867</v>
      </c>
      <c r="K50" s="53">
        <v>0.18279320169308799</v>
      </c>
      <c r="L50" s="181">
        <v>0.61580100641288105</v>
      </c>
      <c r="M50" s="181">
        <v>0.68062216498265793</v>
      </c>
    </row>
    <row r="51" spans="1:13" ht="15" customHeight="1">
      <c r="A51" s="49"/>
      <c r="B51" s="188" t="s">
        <v>212</v>
      </c>
      <c r="C51" s="180">
        <v>23.577511398339531</v>
      </c>
      <c r="D51" s="50">
        <v>0.25580361032923965</v>
      </c>
      <c r="E51" s="181">
        <v>23.065904177681052</v>
      </c>
      <c r="F51" s="181">
        <v>24.089118618998011</v>
      </c>
      <c r="G51" s="181">
        <v>22.810100567351814</v>
      </c>
      <c r="H51" s="181">
        <v>24.344922229327249</v>
      </c>
      <c r="I51" s="52">
        <v>1.0849474569536412E-2</v>
      </c>
      <c r="J51" s="51">
        <v>2.1698949139072825E-2</v>
      </c>
      <c r="K51" s="53">
        <v>3.2548423708609234E-2</v>
      </c>
      <c r="L51" s="181">
        <v>22.398635828422556</v>
      </c>
      <c r="M51" s="181">
        <v>24.756386968256507</v>
      </c>
    </row>
    <row r="52" spans="1:13" ht="15" customHeight="1">
      <c r="A52" s="49"/>
      <c r="B52" s="188" t="s">
        <v>143</v>
      </c>
      <c r="C52" s="180">
        <v>1.0466916979791052</v>
      </c>
      <c r="D52" s="50">
        <v>9.2123187520864971E-2</v>
      </c>
      <c r="E52" s="181">
        <v>0.8624453229373753</v>
      </c>
      <c r="F52" s="181">
        <v>1.2309380730208352</v>
      </c>
      <c r="G52" s="181">
        <v>0.77032213541651029</v>
      </c>
      <c r="H52" s="181">
        <v>1.3230612605417003</v>
      </c>
      <c r="I52" s="52">
        <v>8.8013679384991161E-2</v>
      </c>
      <c r="J52" s="51">
        <v>0.17602735876998232</v>
      </c>
      <c r="K52" s="53">
        <v>0.26404103815497348</v>
      </c>
      <c r="L52" s="181">
        <v>0.99435711308014996</v>
      </c>
      <c r="M52" s="181">
        <v>1.0990262828780604</v>
      </c>
    </row>
    <row r="53" spans="1:13" ht="15" customHeight="1">
      <c r="A53" s="49"/>
      <c r="B53" s="188" t="s">
        <v>227</v>
      </c>
      <c r="C53" s="180">
        <v>0.59917737838001783</v>
      </c>
      <c r="D53" s="50">
        <v>4.7369238021943004E-2</v>
      </c>
      <c r="E53" s="181">
        <v>0.50443890233613187</v>
      </c>
      <c r="F53" s="181">
        <v>0.6939158544239038</v>
      </c>
      <c r="G53" s="181">
        <v>0.45706966431418883</v>
      </c>
      <c r="H53" s="181">
        <v>0.74128509244584684</v>
      </c>
      <c r="I53" s="52">
        <v>7.9057120197051051E-2</v>
      </c>
      <c r="J53" s="51">
        <v>0.1581142403941021</v>
      </c>
      <c r="K53" s="53">
        <v>0.23717136059115315</v>
      </c>
      <c r="L53" s="181">
        <v>0.56921850946101693</v>
      </c>
      <c r="M53" s="181">
        <v>0.62913624729901874</v>
      </c>
    </row>
    <row r="54" spans="1:13" ht="15" customHeight="1">
      <c r="A54" s="49"/>
      <c r="B54" s="188" t="s">
        <v>144</v>
      </c>
      <c r="C54" s="180">
        <v>24.526581931711416</v>
      </c>
      <c r="D54" s="50">
        <v>0.58112031105340434</v>
      </c>
      <c r="E54" s="181">
        <v>23.364341309604608</v>
      </c>
      <c r="F54" s="181">
        <v>25.688822553818223</v>
      </c>
      <c r="G54" s="181">
        <v>22.783220998551201</v>
      </c>
      <c r="H54" s="181">
        <v>26.269942864871631</v>
      </c>
      <c r="I54" s="52">
        <v>2.3693489483018842E-2</v>
      </c>
      <c r="J54" s="51">
        <v>4.7386978966037684E-2</v>
      </c>
      <c r="K54" s="53">
        <v>7.1080468449056522E-2</v>
      </c>
      <c r="L54" s="181">
        <v>23.300252835125846</v>
      </c>
      <c r="M54" s="181">
        <v>25.752911028296985</v>
      </c>
    </row>
    <row r="55" spans="1:13" ht="15" customHeight="1">
      <c r="A55" s="49"/>
      <c r="B55" s="188" t="s">
        <v>145</v>
      </c>
      <c r="C55" s="180">
        <v>4.1403738085316588</v>
      </c>
      <c r="D55" s="50">
        <v>0.272214747311947</v>
      </c>
      <c r="E55" s="181">
        <v>3.5959443139077649</v>
      </c>
      <c r="F55" s="181">
        <v>4.6848033031555527</v>
      </c>
      <c r="G55" s="181">
        <v>3.3237295665958175</v>
      </c>
      <c r="H55" s="181">
        <v>4.9570180504675001</v>
      </c>
      <c r="I55" s="52">
        <v>6.5746418053128683E-2</v>
      </c>
      <c r="J55" s="51">
        <v>0.13149283610625737</v>
      </c>
      <c r="K55" s="53">
        <v>0.19723925415938603</v>
      </c>
      <c r="L55" s="181">
        <v>3.9333551181050757</v>
      </c>
      <c r="M55" s="181">
        <v>4.347392498958242</v>
      </c>
    </row>
    <row r="56" spans="1:13" ht="15" customHeight="1">
      <c r="A56" s="49"/>
      <c r="B56" s="188" t="s">
        <v>146</v>
      </c>
      <c r="C56" s="180">
        <v>1.295586443275855</v>
      </c>
      <c r="D56" s="181">
        <v>0.13577922330787848</v>
      </c>
      <c r="E56" s="181">
        <v>1.024027996660098</v>
      </c>
      <c r="F56" s="181">
        <v>1.567144889891612</v>
      </c>
      <c r="G56" s="181">
        <v>0.88824877335221963</v>
      </c>
      <c r="H56" s="181">
        <v>1.7029241131994906</v>
      </c>
      <c r="I56" s="52">
        <v>0.10480136158615894</v>
      </c>
      <c r="J56" s="51">
        <v>0.20960272317231787</v>
      </c>
      <c r="K56" s="53">
        <v>0.31440408475847681</v>
      </c>
      <c r="L56" s="181">
        <v>1.2308071211120624</v>
      </c>
      <c r="M56" s="181">
        <v>1.3603657654396477</v>
      </c>
    </row>
    <row r="57" spans="1:13" ht="15" customHeight="1">
      <c r="A57" s="49"/>
      <c r="B57" s="188" t="s">
        <v>228</v>
      </c>
      <c r="C57" s="180">
        <v>0.44949586926033003</v>
      </c>
      <c r="D57" s="181">
        <v>0.17854934418530335</v>
      </c>
      <c r="E57" s="181">
        <v>9.2397180889723318E-2</v>
      </c>
      <c r="F57" s="181">
        <v>0.80659455763093679</v>
      </c>
      <c r="G57" s="181">
        <v>0</v>
      </c>
      <c r="H57" s="181">
        <v>0.98514390181624012</v>
      </c>
      <c r="I57" s="52">
        <v>0.39722132370007324</v>
      </c>
      <c r="J57" s="51">
        <v>0.79444264740014647</v>
      </c>
      <c r="K57" s="53">
        <v>1.1916639711002197</v>
      </c>
      <c r="L57" s="181">
        <v>0.42702107579731352</v>
      </c>
      <c r="M57" s="181">
        <v>0.47197066272334653</v>
      </c>
    </row>
    <row r="58" spans="1:13" ht="15" customHeight="1">
      <c r="A58" s="49"/>
      <c r="B58" s="188" t="s">
        <v>147</v>
      </c>
      <c r="C58" s="180">
        <v>0.70997620005439199</v>
      </c>
      <c r="D58" s="50">
        <v>6.6783625475702671E-2</v>
      </c>
      <c r="E58" s="181">
        <v>0.57640894910298668</v>
      </c>
      <c r="F58" s="181">
        <v>0.84354345100579731</v>
      </c>
      <c r="G58" s="181">
        <v>0.50962532362728397</v>
      </c>
      <c r="H58" s="181">
        <v>0.91032707648150002</v>
      </c>
      <c r="I58" s="52">
        <v>9.4064597476065132E-2</v>
      </c>
      <c r="J58" s="51">
        <v>0.18812919495213026</v>
      </c>
      <c r="K58" s="53">
        <v>0.28219379242819542</v>
      </c>
      <c r="L58" s="181">
        <v>0.6744773900516724</v>
      </c>
      <c r="M58" s="181">
        <v>0.74547501005711159</v>
      </c>
    </row>
    <row r="59" spans="1:13" ht="15" customHeight="1">
      <c r="A59" s="49"/>
      <c r="B59" s="188" t="s">
        <v>148</v>
      </c>
      <c r="C59" s="180">
        <v>0.20191945801218006</v>
      </c>
      <c r="D59" s="50">
        <v>6.7517063622366596E-3</v>
      </c>
      <c r="E59" s="181">
        <v>0.18841604528770675</v>
      </c>
      <c r="F59" s="181">
        <v>0.21542287073665337</v>
      </c>
      <c r="G59" s="181">
        <v>0.18166433892547007</v>
      </c>
      <c r="H59" s="181">
        <v>0.22217457709889005</v>
      </c>
      <c r="I59" s="52">
        <v>3.3437621260995004E-2</v>
      </c>
      <c r="J59" s="51">
        <v>6.6875242521990008E-2</v>
      </c>
      <c r="K59" s="53">
        <v>0.10031286378298501</v>
      </c>
      <c r="L59" s="181">
        <v>0.19182348511157105</v>
      </c>
      <c r="M59" s="181">
        <v>0.21201543091278907</v>
      </c>
    </row>
    <row r="60" spans="1:13" ht="15" customHeight="1">
      <c r="A60" s="49"/>
      <c r="B60" s="188" t="s">
        <v>164</v>
      </c>
      <c r="C60" s="180">
        <v>1.4538934074772862</v>
      </c>
      <c r="D60" s="50">
        <v>3.6939064065120764E-2</v>
      </c>
      <c r="E60" s="181">
        <v>1.3800152793470448</v>
      </c>
      <c r="F60" s="181">
        <v>1.5277715356075277</v>
      </c>
      <c r="G60" s="181">
        <v>1.343076215281924</v>
      </c>
      <c r="H60" s="181">
        <v>1.5647105996726485</v>
      </c>
      <c r="I60" s="52">
        <v>2.5406996052905518E-2</v>
      </c>
      <c r="J60" s="51">
        <v>5.0813992105811036E-2</v>
      </c>
      <c r="K60" s="53">
        <v>7.6220988158716557E-2</v>
      </c>
      <c r="L60" s="181">
        <v>1.381198737103422</v>
      </c>
      <c r="M60" s="181">
        <v>1.5265880778511505</v>
      </c>
    </row>
    <row r="61" spans="1:13" ht="15" customHeight="1">
      <c r="A61" s="49"/>
      <c r="B61" s="188" t="s">
        <v>149</v>
      </c>
      <c r="C61" s="253">
        <v>0.66846115232199377</v>
      </c>
      <c r="D61" s="50">
        <v>3.4699886531240336E-2</v>
      </c>
      <c r="E61" s="50">
        <v>0.59906137925951308</v>
      </c>
      <c r="F61" s="50">
        <v>0.73786092538447445</v>
      </c>
      <c r="G61" s="50">
        <v>0.56436149272827274</v>
      </c>
      <c r="H61" s="50">
        <v>0.7725608119157148</v>
      </c>
      <c r="I61" s="52">
        <v>5.1910101897029326E-2</v>
      </c>
      <c r="J61" s="51">
        <v>0.10382020379405865</v>
      </c>
      <c r="K61" s="53">
        <v>0.15573030569108798</v>
      </c>
      <c r="L61" s="50">
        <v>0.63503809470589412</v>
      </c>
      <c r="M61" s="50">
        <v>0.70188420993809342</v>
      </c>
    </row>
    <row r="62" spans="1:13" ht="15" customHeight="1">
      <c r="A62" s="49"/>
      <c r="B62" s="188" t="s">
        <v>150</v>
      </c>
      <c r="C62" s="245">
        <v>10.221247804151242</v>
      </c>
      <c r="D62" s="181">
        <v>0.69100196868692521</v>
      </c>
      <c r="E62" s="246">
        <v>8.8392438667773909</v>
      </c>
      <c r="F62" s="246">
        <v>11.603251741525092</v>
      </c>
      <c r="G62" s="246">
        <v>8.1482418980904665</v>
      </c>
      <c r="H62" s="246">
        <v>12.294253710212017</v>
      </c>
      <c r="I62" s="52">
        <v>6.7604462970390244E-2</v>
      </c>
      <c r="J62" s="51">
        <v>0.13520892594078049</v>
      </c>
      <c r="K62" s="53">
        <v>0.20281338891117073</v>
      </c>
      <c r="L62" s="246">
        <v>9.7101854139436803</v>
      </c>
      <c r="M62" s="246">
        <v>10.732310194358803</v>
      </c>
    </row>
    <row r="63" spans="1:13" ht="15" customHeight="1">
      <c r="A63" s="49"/>
      <c r="B63" s="188" t="s">
        <v>165</v>
      </c>
      <c r="C63" s="245">
        <v>23.666024930074499</v>
      </c>
      <c r="D63" s="181">
        <v>1.1934177372721864</v>
      </c>
      <c r="E63" s="246">
        <v>21.279189455530126</v>
      </c>
      <c r="F63" s="246">
        <v>26.052860404618873</v>
      </c>
      <c r="G63" s="246">
        <v>20.085771718257941</v>
      </c>
      <c r="H63" s="246">
        <v>27.246278141891057</v>
      </c>
      <c r="I63" s="52">
        <v>5.042746894750396E-2</v>
      </c>
      <c r="J63" s="51">
        <v>0.10085493789500792</v>
      </c>
      <c r="K63" s="53">
        <v>0.15128240684251187</v>
      </c>
      <c r="L63" s="246">
        <v>22.482723683570775</v>
      </c>
      <c r="M63" s="246">
        <v>24.849326176578224</v>
      </c>
    </row>
    <row r="64" spans="1:13" ht="15" customHeight="1">
      <c r="A64" s="49"/>
      <c r="B64" s="188" t="s">
        <v>151</v>
      </c>
      <c r="C64" s="253">
        <v>0.44290309470415323</v>
      </c>
      <c r="D64" s="50">
        <v>2.84071551982432E-2</v>
      </c>
      <c r="E64" s="50">
        <v>0.38608878430766685</v>
      </c>
      <c r="F64" s="50">
        <v>0.49971740510063961</v>
      </c>
      <c r="G64" s="50">
        <v>0.35768162910942364</v>
      </c>
      <c r="H64" s="50">
        <v>0.52812456029888288</v>
      </c>
      <c r="I64" s="52">
        <v>6.4138533999674077E-2</v>
      </c>
      <c r="J64" s="51">
        <v>0.12827706799934815</v>
      </c>
      <c r="K64" s="53">
        <v>0.19241560199902225</v>
      </c>
      <c r="L64" s="50">
        <v>0.42075793996894556</v>
      </c>
      <c r="M64" s="50">
        <v>0.46504824943936091</v>
      </c>
    </row>
    <row r="65" spans="1:13" ht="15" customHeight="1">
      <c r="A65" s="49"/>
      <c r="B65" s="188" t="s">
        <v>152</v>
      </c>
      <c r="C65" s="253">
        <v>1.3860334121485669E-2</v>
      </c>
      <c r="D65" s="50">
        <v>6.9096697052012086E-4</v>
      </c>
      <c r="E65" s="50">
        <v>1.2478400180445427E-2</v>
      </c>
      <c r="F65" s="50">
        <v>1.5242268062525911E-2</v>
      </c>
      <c r="G65" s="50">
        <v>1.1787433209925306E-2</v>
      </c>
      <c r="H65" s="50">
        <v>1.5933235033046032E-2</v>
      </c>
      <c r="I65" s="52">
        <v>4.9852114996925996E-2</v>
      </c>
      <c r="J65" s="51">
        <v>9.9704229993851992E-2</v>
      </c>
      <c r="K65" s="53">
        <v>0.149556344990778</v>
      </c>
      <c r="L65" s="50">
        <v>1.3167317415411385E-2</v>
      </c>
      <c r="M65" s="50">
        <v>1.4553350827559952E-2</v>
      </c>
    </row>
    <row r="66" spans="1:13" ht="15" customHeight="1">
      <c r="A66" s="49"/>
      <c r="B66" s="188" t="s">
        <v>218</v>
      </c>
      <c r="C66" s="253">
        <v>0.21888254740266858</v>
      </c>
      <c r="D66" s="50">
        <v>1.423776907189887E-2</v>
      </c>
      <c r="E66" s="50">
        <v>0.19040700925887083</v>
      </c>
      <c r="F66" s="50">
        <v>0.24735808554646632</v>
      </c>
      <c r="G66" s="50">
        <v>0.17616924018697197</v>
      </c>
      <c r="H66" s="50">
        <v>0.26159585461836521</v>
      </c>
      <c r="I66" s="52">
        <v>6.5047530014836097E-2</v>
      </c>
      <c r="J66" s="51">
        <v>0.13009506002967219</v>
      </c>
      <c r="K66" s="53">
        <v>0.19514259004450829</v>
      </c>
      <c r="L66" s="50">
        <v>0.20793842003253515</v>
      </c>
      <c r="M66" s="50">
        <v>0.229826674772802</v>
      </c>
    </row>
    <row r="67" spans="1:13" ht="15" customHeight="1">
      <c r="A67" s="49"/>
      <c r="B67" s="188" t="s">
        <v>166</v>
      </c>
      <c r="C67" s="253">
        <v>0.42997947721535618</v>
      </c>
      <c r="D67" s="50">
        <v>1.1527963084924514E-2</v>
      </c>
      <c r="E67" s="50">
        <v>0.40692355104550715</v>
      </c>
      <c r="F67" s="50">
        <v>0.4530354033852052</v>
      </c>
      <c r="G67" s="50">
        <v>0.39539558796058261</v>
      </c>
      <c r="H67" s="50">
        <v>0.46456336647012975</v>
      </c>
      <c r="I67" s="52">
        <v>2.6810496072003708E-2</v>
      </c>
      <c r="J67" s="51">
        <v>5.3620992144007416E-2</v>
      </c>
      <c r="K67" s="53">
        <v>8.0431488216011121E-2</v>
      </c>
      <c r="L67" s="50">
        <v>0.40848050335458835</v>
      </c>
      <c r="M67" s="50">
        <v>0.451478451076124</v>
      </c>
    </row>
    <row r="68" spans="1:13" ht="15" customHeight="1">
      <c r="A68" s="49"/>
      <c r="B68" s="188" t="s">
        <v>167</v>
      </c>
      <c r="C68" s="180">
        <v>1.865912837369228</v>
      </c>
      <c r="D68" s="50">
        <v>0.15628799900611898</v>
      </c>
      <c r="E68" s="181">
        <v>1.55333683935699</v>
      </c>
      <c r="F68" s="181">
        <v>2.178488835381466</v>
      </c>
      <c r="G68" s="181">
        <v>1.397048840350871</v>
      </c>
      <c r="H68" s="181">
        <v>2.334776834387585</v>
      </c>
      <c r="I68" s="52">
        <v>8.3759538964569877E-2</v>
      </c>
      <c r="J68" s="51">
        <v>0.16751907792913975</v>
      </c>
      <c r="K68" s="53">
        <v>0.25127861689370962</v>
      </c>
      <c r="L68" s="181">
        <v>1.7726171955007666</v>
      </c>
      <c r="M68" s="181">
        <v>1.9592084792376894</v>
      </c>
    </row>
    <row r="69" spans="1:13" ht="15" customHeight="1">
      <c r="A69" s="49"/>
      <c r="B69" s="188" t="s">
        <v>153</v>
      </c>
      <c r="C69" s="180">
        <v>7.3189449931095929</v>
      </c>
      <c r="D69" s="50">
        <v>0.46949595020206458</v>
      </c>
      <c r="E69" s="181">
        <v>6.3799530927054633</v>
      </c>
      <c r="F69" s="181">
        <v>8.2579368935137225</v>
      </c>
      <c r="G69" s="181">
        <v>5.9104571425033994</v>
      </c>
      <c r="H69" s="181">
        <v>8.7274328437157873</v>
      </c>
      <c r="I69" s="52">
        <v>6.4148036451164847E-2</v>
      </c>
      <c r="J69" s="51">
        <v>0.12829607290232969</v>
      </c>
      <c r="K69" s="53">
        <v>0.19244410935349454</v>
      </c>
      <c r="L69" s="181">
        <v>6.9529977434541133</v>
      </c>
      <c r="M69" s="181">
        <v>7.6848922427650725</v>
      </c>
    </row>
    <row r="70" spans="1:13" ht="15" customHeight="1">
      <c r="A70" s="49"/>
      <c r="B70" s="188" t="s">
        <v>168</v>
      </c>
      <c r="C70" s="249">
        <v>255.65799589527683</v>
      </c>
      <c r="D70" s="250">
        <v>10.162550523975298</v>
      </c>
      <c r="E70" s="250">
        <v>235.33289484732623</v>
      </c>
      <c r="F70" s="250">
        <v>275.98309694322745</v>
      </c>
      <c r="G70" s="250">
        <v>225.17034432335095</v>
      </c>
      <c r="H70" s="250">
        <v>286.14564746720271</v>
      </c>
      <c r="I70" s="52">
        <v>3.9750567895940572E-2</v>
      </c>
      <c r="J70" s="51">
        <v>7.9501135791881145E-2</v>
      </c>
      <c r="K70" s="53">
        <v>0.11925170368782172</v>
      </c>
      <c r="L70" s="250">
        <v>242.87509610051299</v>
      </c>
      <c r="M70" s="250">
        <v>268.44089569004069</v>
      </c>
    </row>
    <row r="71" spans="1:13" ht="15" customHeight="1">
      <c r="A71" s="49"/>
      <c r="B71" s="188" t="s">
        <v>169</v>
      </c>
      <c r="C71" s="253">
        <v>2.021762099794383E-2</v>
      </c>
      <c r="D71" s="50">
        <v>1.5449561885676924E-3</v>
      </c>
      <c r="E71" s="50">
        <v>1.7127708620808445E-2</v>
      </c>
      <c r="F71" s="50">
        <v>2.3307533375079216E-2</v>
      </c>
      <c r="G71" s="50">
        <v>1.5582752432240754E-2</v>
      </c>
      <c r="H71" s="50">
        <v>2.4852489563646905E-2</v>
      </c>
      <c r="I71" s="52">
        <v>7.641631964140673E-2</v>
      </c>
      <c r="J71" s="51">
        <v>0.15283263928281346</v>
      </c>
      <c r="K71" s="53">
        <v>0.2292489589242202</v>
      </c>
      <c r="L71" s="50">
        <v>1.9206739948046638E-2</v>
      </c>
      <c r="M71" s="50">
        <v>2.1228502047841023E-2</v>
      </c>
    </row>
    <row r="72" spans="1:13" ht="15" customHeight="1">
      <c r="A72" s="49"/>
      <c r="B72" s="188" t="s">
        <v>170</v>
      </c>
      <c r="C72" s="249">
        <v>469.4268333014158</v>
      </c>
      <c r="D72" s="250">
        <v>26.949116897946929</v>
      </c>
      <c r="E72" s="250">
        <v>415.52859950552192</v>
      </c>
      <c r="F72" s="250">
        <v>523.32506709730967</v>
      </c>
      <c r="G72" s="250">
        <v>388.57948260757502</v>
      </c>
      <c r="H72" s="250">
        <v>550.27418399525664</v>
      </c>
      <c r="I72" s="52">
        <v>5.7408556533544139E-2</v>
      </c>
      <c r="J72" s="51">
        <v>0.11481711306708828</v>
      </c>
      <c r="K72" s="53">
        <v>0.1722256696006324</v>
      </c>
      <c r="L72" s="250">
        <v>445.95549163634502</v>
      </c>
      <c r="M72" s="250">
        <v>492.89817496648658</v>
      </c>
    </row>
    <row r="73" spans="1:13" ht="15" customHeight="1">
      <c r="A73" s="49"/>
      <c r="B73" s="188" t="s">
        <v>154</v>
      </c>
      <c r="C73" s="180">
        <v>1.9360724319475826</v>
      </c>
      <c r="D73" s="50">
        <v>0.18698065636703567</v>
      </c>
      <c r="E73" s="181">
        <v>1.5621111192135113</v>
      </c>
      <c r="F73" s="181">
        <v>2.3100337446816539</v>
      </c>
      <c r="G73" s="181">
        <v>1.3751304628464756</v>
      </c>
      <c r="H73" s="181">
        <v>2.4970144010486894</v>
      </c>
      <c r="I73" s="52">
        <v>9.6577304279335974E-2</v>
      </c>
      <c r="J73" s="51">
        <v>0.19315460855867195</v>
      </c>
      <c r="K73" s="53">
        <v>0.28973191283800792</v>
      </c>
      <c r="L73" s="181">
        <v>1.8392688103502035</v>
      </c>
      <c r="M73" s="181">
        <v>2.0328760535449617</v>
      </c>
    </row>
    <row r="74" spans="1:13" ht="15" customHeight="1">
      <c r="A74" s="49"/>
      <c r="B74" s="188" t="s">
        <v>155</v>
      </c>
      <c r="C74" s="245">
        <v>22.884629901808403</v>
      </c>
      <c r="D74" s="181">
        <v>1.0493076107334613</v>
      </c>
      <c r="E74" s="246">
        <v>20.786014680341481</v>
      </c>
      <c r="F74" s="246">
        <v>24.983245123275324</v>
      </c>
      <c r="G74" s="246">
        <v>19.73670706960802</v>
      </c>
      <c r="H74" s="246">
        <v>26.032552734008785</v>
      </c>
      <c r="I74" s="52">
        <v>4.5852068188812718E-2</v>
      </c>
      <c r="J74" s="51">
        <v>9.1704136377625436E-2</v>
      </c>
      <c r="K74" s="53">
        <v>0.13755620456643816</v>
      </c>
      <c r="L74" s="246">
        <v>21.740398406717983</v>
      </c>
      <c r="M74" s="246">
        <v>24.028861396898822</v>
      </c>
    </row>
    <row r="75" spans="1:13" ht="15" customHeight="1">
      <c r="A75" s="49"/>
      <c r="B75" s="188" t="s">
        <v>229</v>
      </c>
      <c r="C75" s="180">
        <v>4.5386126648212812</v>
      </c>
      <c r="D75" s="181">
        <v>0.61846235533767369</v>
      </c>
      <c r="E75" s="181">
        <v>3.3016879541459341</v>
      </c>
      <c r="F75" s="181">
        <v>5.7755373754966284</v>
      </c>
      <c r="G75" s="181">
        <v>2.6832255988082601</v>
      </c>
      <c r="H75" s="181">
        <v>6.3939997308343024</v>
      </c>
      <c r="I75" s="52">
        <v>0.13626682887732769</v>
      </c>
      <c r="J75" s="51">
        <v>0.27253365775465538</v>
      </c>
      <c r="K75" s="53">
        <v>0.4088004866319831</v>
      </c>
      <c r="L75" s="181">
        <v>4.3116820315802169</v>
      </c>
      <c r="M75" s="181">
        <v>4.7655432980623456</v>
      </c>
    </row>
    <row r="76" spans="1:13" ht="15" customHeight="1">
      <c r="A76" s="49"/>
      <c r="B76" s="188" t="s">
        <v>219</v>
      </c>
      <c r="C76" s="180">
        <v>27.186342915952022</v>
      </c>
      <c r="D76" s="50">
        <v>2.1855576297214498</v>
      </c>
      <c r="E76" s="181">
        <v>22.815227656509123</v>
      </c>
      <c r="F76" s="181">
        <v>31.55745817539492</v>
      </c>
      <c r="G76" s="181">
        <v>20.629670026787672</v>
      </c>
      <c r="H76" s="181">
        <v>33.743015805116372</v>
      </c>
      <c r="I76" s="52">
        <v>8.0391748036071409E-2</v>
      </c>
      <c r="J76" s="51">
        <v>0.16078349607214282</v>
      </c>
      <c r="K76" s="53">
        <v>0.24117524410821423</v>
      </c>
      <c r="L76" s="181">
        <v>25.827025770154421</v>
      </c>
      <c r="M76" s="181">
        <v>28.545660061749622</v>
      </c>
    </row>
    <row r="77" spans="1:13" ht="15" customHeight="1">
      <c r="A77" s="49"/>
      <c r="B77" s="188" t="s">
        <v>230</v>
      </c>
      <c r="C77" s="245">
        <v>49.118704787794435</v>
      </c>
      <c r="D77" s="181">
        <v>4.7676805472456651</v>
      </c>
      <c r="E77" s="246">
        <v>39.583343693303107</v>
      </c>
      <c r="F77" s="246">
        <v>58.654065882285764</v>
      </c>
      <c r="G77" s="246">
        <v>34.815663146057439</v>
      </c>
      <c r="H77" s="246">
        <v>63.421746429531431</v>
      </c>
      <c r="I77" s="52">
        <v>9.7064459819192789E-2</v>
      </c>
      <c r="J77" s="51">
        <v>0.19412891963838558</v>
      </c>
      <c r="K77" s="53">
        <v>0.29119337945757839</v>
      </c>
      <c r="L77" s="246">
        <v>46.662769548404711</v>
      </c>
      <c r="M77" s="246">
        <v>51.574640027184159</v>
      </c>
    </row>
    <row r="78" spans="1:13" ht="15" customHeight="1">
      <c r="A78" s="49"/>
      <c r="B78" s="188" t="s">
        <v>171</v>
      </c>
      <c r="C78" s="180">
        <v>5.753443391424228</v>
      </c>
      <c r="D78" s="50">
        <v>0.49748586040210968</v>
      </c>
      <c r="E78" s="181">
        <v>4.7584716706200085</v>
      </c>
      <c r="F78" s="181">
        <v>6.7484151122284475</v>
      </c>
      <c r="G78" s="181">
        <v>4.2609858102178988</v>
      </c>
      <c r="H78" s="181">
        <v>7.2459009726305572</v>
      </c>
      <c r="I78" s="52">
        <v>8.6467498949174548E-2</v>
      </c>
      <c r="J78" s="51">
        <v>0.1729349978983491</v>
      </c>
      <c r="K78" s="53">
        <v>0.25940249684752364</v>
      </c>
      <c r="L78" s="181">
        <v>5.465771221853017</v>
      </c>
      <c r="M78" s="181">
        <v>6.041115560995439</v>
      </c>
    </row>
    <row r="79" spans="1:13" ht="15" customHeight="1">
      <c r="A79" s="49"/>
      <c r="B79" s="188" t="s">
        <v>231</v>
      </c>
      <c r="C79" s="249">
        <v>189.30725786719196</v>
      </c>
      <c r="D79" s="250">
        <v>17.831240114038881</v>
      </c>
      <c r="E79" s="250">
        <v>153.64477763911421</v>
      </c>
      <c r="F79" s="250">
        <v>224.96973809526972</v>
      </c>
      <c r="G79" s="250">
        <v>135.81353752507533</v>
      </c>
      <c r="H79" s="250">
        <v>242.8009782093086</v>
      </c>
      <c r="I79" s="52">
        <v>9.4192057478051594E-2</v>
      </c>
      <c r="J79" s="51">
        <v>0.18838411495610319</v>
      </c>
      <c r="K79" s="53">
        <v>0.28257617243415478</v>
      </c>
      <c r="L79" s="250">
        <v>179.84189497383235</v>
      </c>
      <c r="M79" s="250">
        <v>198.77262076055158</v>
      </c>
    </row>
    <row r="80" spans="1:13" ht="15" customHeight="1">
      <c r="A80" s="49"/>
      <c r="B80" s="188" t="s">
        <v>172</v>
      </c>
      <c r="C80" s="180">
        <v>1.9582596157545449</v>
      </c>
      <c r="D80" s="50">
        <v>0.14601402877987393</v>
      </c>
      <c r="E80" s="181">
        <v>1.6662315581947971</v>
      </c>
      <c r="F80" s="181">
        <v>2.2502876733142929</v>
      </c>
      <c r="G80" s="181">
        <v>1.5202175294149232</v>
      </c>
      <c r="H80" s="181">
        <v>2.3963017020941666</v>
      </c>
      <c r="I80" s="52">
        <v>7.4563161904154712E-2</v>
      </c>
      <c r="J80" s="51">
        <v>0.14912632380830942</v>
      </c>
      <c r="K80" s="53">
        <v>0.22368948571246414</v>
      </c>
      <c r="L80" s="181">
        <v>1.8603466349668176</v>
      </c>
      <c r="M80" s="181">
        <v>2.0561725965422721</v>
      </c>
    </row>
    <row r="81" spans="1:13" ht="15" customHeight="1">
      <c r="A81" s="49"/>
      <c r="B81" s="188" t="s">
        <v>156</v>
      </c>
      <c r="C81" s="249">
        <v>159.40652482580248</v>
      </c>
      <c r="D81" s="250">
        <v>5.7030955127485585</v>
      </c>
      <c r="E81" s="250">
        <v>148.00033380030536</v>
      </c>
      <c r="F81" s="250">
        <v>170.8127158512996</v>
      </c>
      <c r="G81" s="250">
        <v>142.29723828755681</v>
      </c>
      <c r="H81" s="250">
        <v>176.51581136404815</v>
      </c>
      <c r="I81" s="52">
        <v>3.5777051905377354E-2</v>
      </c>
      <c r="J81" s="51">
        <v>7.1554103810754707E-2</v>
      </c>
      <c r="K81" s="53">
        <v>0.10733115571613205</v>
      </c>
      <c r="L81" s="250">
        <v>151.43619858451234</v>
      </c>
      <c r="M81" s="250">
        <v>167.37685106709262</v>
      </c>
    </row>
    <row r="82" spans="1:13" ht="15" customHeight="1">
      <c r="A82" s="49"/>
      <c r="B82" s="188" t="s">
        <v>173</v>
      </c>
      <c r="C82" s="253">
        <v>9.8686561888068958E-2</v>
      </c>
      <c r="D82" s="50">
        <v>1.1079404511847905E-2</v>
      </c>
      <c r="E82" s="50">
        <v>7.6527752864373147E-2</v>
      </c>
      <c r="F82" s="50">
        <v>0.12084537091176477</v>
      </c>
      <c r="G82" s="50">
        <v>6.5448348352525249E-2</v>
      </c>
      <c r="H82" s="50">
        <v>0.13192477542361267</v>
      </c>
      <c r="I82" s="52">
        <v>0.11226862401401975</v>
      </c>
      <c r="J82" s="51">
        <v>0.22453724802803951</v>
      </c>
      <c r="K82" s="53">
        <v>0.33680587204205925</v>
      </c>
      <c r="L82" s="50">
        <v>9.3752233793665513E-2</v>
      </c>
      <c r="M82" s="50">
        <v>0.1036208899824724</v>
      </c>
    </row>
    <row r="83" spans="1:13" ht="15" customHeight="1">
      <c r="A83" s="49"/>
      <c r="B83" s="188" t="s">
        <v>157</v>
      </c>
      <c r="C83" s="180">
        <v>0.19272400953551516</v>
      </c>
      <c r="D83" s="50">
        <v>1.2664236050527782E-2</v>
      </c>
      <c r="E83" s="181">
        <v>0.16739553743445959</v>
      </c>
      <c r="F83" s="181">
        <v>0.21805248163657073</v>
      </c>
      <c r="G83" s="181">
        <v>0.15473130138393182</v>
      </c>
      <c r="H83" s="181">
        <v>0.2307167176870985</v>
      </c>
      <c r="I83" s="52">
        <v>6.5711771361803353E-2</v>
      </c>
      <c r="J83" s="51">
        <v>0.13142354272360671</v>
      </c>
      <c r="K83" s="53">
        <v>0.19713531408541007</v>
      </c>
      <c r="L83" s="181">
        <v>0.18308780905873939</v>
      </c>
      <c r="M83" s="181">
        <v>0.20236021001229093</v>
      </c>
    </row>
    <row r="84" spans="1:13" ht="15" customHeight="1">
      <c r="A84" s="49"/>
      <c r="B84" s="188" t="s">
        <v>232</v>
      </c>
      <c r="C84" s="180">
        <v>9.9404631410962718</v>
      </c>
      <c r="D84" s="50">
        <v>0.98139521533366614</v>
      </c>
      <c r="E84" s="181">
        <v>7.9776727104289398</v>
      </c>
      <c r="F84" s="181">
        <v>11.903253571763605</v>
      </c>
      <c r="G84" s="181">
        <v>6.9962774950952733</v>
      </c>
      <c r="H84" s="181">
        <v>12.884648787097269</v>
      </c>
      <c r="I84" s="52">
        <v>9.8727312943432344E-2</v>
      </c>
      <c r="J84" s="51">
        <v>0.19745462588686469</v>
      </c>
      <c r="K84" s="53">
        <v>0.29618193883029703</v>
      </c>
      <c r="L84" s="181">
        <v>9.4434399840414578</v>
      </c>
      <c r="M84" s="181">
        <v>10.437486298151086</v>
      </c>
    </row>
    <row r="85" spans="1:13" ht="15" customHeight="1">
      <c r="A85" s="49"/>
      <c r="B85" s="188" t="s">
        <v>158</v>
      </c>
      <c r="C85" s="180">
        <v>2.048692778410401</v>
      </c>
      <c r="D85" s="50">
        <v>0.10033143082476362</v>
      </c>
      <c r="E85" s="181">
        <v>1.8480299167608738</v>
      </c>
      <c r="F85" s="181">
        <v>2.2493556400599282</v>
      </c>
      <c r="G85" s="181">
        <v>1.7476984859361102</v>
      </c>
      <c r="H85" s="181">
        <v>2.3496870708846918</v>
      </c>
      <c r="I85" s="52">
        <v>4.8973390194020049E-2</v>
      </c>
      <c r="J85" s="51">
        <v>9.7946780388040097E-2</v>
      </c>
      <c r="K85" s="53">
        <v>0.14692017058206014</v>
      </c>
      <c r="L85" s="181">
        <v>1.946258139489881</v>
      </c>
      <c r="M85" s="181">
        <v>2.1511274173309212</v>
      </c>
    </row>
    <row r="86" spans="1:13" ht="15" customHeight="1">
      <c r="A86" s="49"/>
      <c r="B86" s="188" t="s">
        <v>159</v>
      </c>
      <c r="C86" s="253">
        <v>0.11804445879933705</v>
      </c>
      <c r="D86" s="50">
        <v>3.9311006999112035E-3</v>
      </c>
      <c r="E86" s="50">
        <v>0.11018225739951464</v>
      </c>
      <c r="F86" s="50">
        <v>0.12590666019915944</v>
      </c>
      <c r="G86" s="50">
        <v>0.10625115669960343</v>
      </c>
      <c r="H86" s="50">
        <v>0.12983776089907065</v>
      </c>
      <c r="I86" s="52">
        <v>3.3301865584335934E-2</v>
      </c>
      <c r="J86" s="51">
        <v>6.6603731168671867E-2</v>
      </c>
      <c r="K86" s="53">
        <v>9.9905596753007808E-2</v>
      </c>
      <c r="L86" s="50">
        <v>0.11214223585937019</v>
      </c>
      <c r="M86" s="50">
        <v>0.1239466817393039</v>
      </c>
    </row>
    <row r="87" spans="1:13" ht="15" customHeight="1">
      <c r="A87" s="49"/>
      <c r="B87" s="188" t="s">
        <v>174</v>
      </c>
      <c r="C87" s="180">
        <v>0.29124007296868742</v>
      </c>
      <c r="D87" s="50">
        <v>2.269047822373231E-2</v>
      </c>
      <c r="E87" s="181">
        <v>0.2458591165212228</v>
      </c>
      <c r="F87" s="181">
        <v>0.33662102941615202</v>
      </c>
      <c r="G87" s="181">
        <v>0.22316863829749051</v>
      </c>
      <c r="H87" s="181">
        <v>0.35931150763988434</v>
      </c>
      <c r="I87" s="52">
        <v>7.7909876867019834E-2</v>
      </c>
      <c r="J87" s="51">
        <v>0.15581975373403967</v>
      </c>
      <c r="K87" s="53">
        <v>0.2337296306010595</v>
      </c>
      <c r="L87" s="181">
        <v>0.27667806932025307</v>
      </c>
      <c r="M87" s="181">
        <v>0.30580207661712178</v>
      </c>
    </row>
    <row r="88" spans="1:13" s="48" customFormat="1" ht="15" customHeight="1">
      <c r="A88" s="49"/>
      <c r="B88" s="188" t="s">
        <v>137</v>
      </c>
      <c r="C88" s="180">
        <v>0.80139172736075437</v>
      </c>
      <c r="D88" s="50">
        <v>6.912462908120863E-2</v>
      </c>
      <c r="E88" s="181">
        <v>0.66314246919833708</v>
      </c>
      <c r="F88" s="181">
        <v>0.93964098552317166</v>
      </c>
      <c r="G88" s="181">
        <v>0.59401784011712855</v>
      </c>
      <c r="H88" s="181">
        <v>1.0087656146043802</v>
      </c>
      <c r="I88" s="52">
        <v>8.6255730775832554E-2</v>
      </c>
      <c r="J88" s="51">
        <v>0.17251146155166511</v>
      </c>
      <c r="K88" s="53">
        <v>0.25876719232749767</v>
      </c>
      <c r="L88" s="181">
        <v>0.76132214099271667</v>
      </c>
      <c r="M88" s="181">
        <v>0.84146131372879207</v>
      </c>
    </row>
    <row r="89" spans="1:13" ht="15" customHeight="1">
      <c r="A89" s="49"/>
      <c r="B89" s="188" t="s">
        <v>175</v>
      </c>
      <c r="C89" s="249">
        <v>62.786964291175813</v>
      </c>
      <c r="D89" s="246">
        <v>3.9551024305807552</v>
      </c>
      <c r="E89" s="250">
        <v>54.876759430014303</v>
      </c>
      <c r="F89" s="250">
        <v>70.697169152337324</v>
      </c>
      <c r="G89" s="250">
        <v>50.921656999433552</v>
      </c>
      <c r="H89" s="250">
        <v>74.652271582918075</v>
      </c>
      <c r="I89" s="52">
        <v>6.2992413715670145E-2</v>
      </c>
      <c r="J89" s="51">
        <v>0.12598482743134029</v>
      </c>
      <c r="K89" s="53">
        <v>0.18897724114701042</v>
      </c>
      <c r="L89" s="250">
        <v>59.64761607661702</v>
      </c>
      <c r="M89" s="250">
        <v>65.9263125057346</v>
      </c>
    </row>
    <row r="90" spans="1:13" s="48" customFormat="1" ht="15" customHeight="1">
      <c r="A90" s="49"/>
      <c r="B90" s="188" t="s">
        <v>220</v>
      </c>
      <c r="C90" s="180">
        <v>2.4737315352589579</v>
      </c>
      <c r="D90" s="50">
        <v>0.17138215964839354</v>
      </c>
      <c r="E90" s="181">
        <v>2.1309672159621709</v>
      </c>
      <c r="F90" s="181">
        <v>2.816495854555745</v>
      </c>
      <c r="G90" s="181">
        <v>1.9595850563137773</v>
      </c>
      <c r="H90" s="181">
        <v>2.9878780142041386</v>
      </c>
      <c r="I90" s="52">
        <v>6.9280824214602063E-2</v>
      </c>
      <c r="J90" s="51">
        <v>0.13856164842920413</v>
      </c>
      <c r="K90" s="53">
        <v>0.20784247264380618</v>
      </c>
      <c r="L90" s="181">
        <v>2.3500449584960101</v>
      </c>
      <c r="M90" s="181">
        <v>2.5974181120219058</v>
      </c>
    </row>
    <row r="91" spans="1:13" s="48" customFormat="1" ht="15" customHeight="1">
      <c r="A91" s="49"/>
      <c r="B91" s="188" t="s">
        <v>160</v>
      </c>
      <c r="C91" s="180">
        <v>5.6278622247019365</v>
      </c>
      <c r="D91" s="50">
        <v>0.29000780514609098</v>
      </c>
      <c r="E91" s="181">
        <v>5.0478466144097549</v>
      </c>
      <c r="F91" s="181">
        <v>6.2078778349941182</v>
      </c>
      <c r="G91" s="181">
        <v>4.7578388092636636</v>
      </c>
      <c r="H91" s="181">
        <v>6.4978856401402094</v>
      </c>
      <c r="I91" s="52">
        <v>5.1530722247105192E-2</v>
      </c>
      <c r="J91" s="51">
        <v>0.10306144449421038</v>
      </c>
      <c r="K91" s="53">
        <v>0.15459216674131557</v>
      </c>
      <c r="L91" s="181">
        <v>5.3464691134668394</v>
      </c>
      <c r="M91" s="181">
        <v>5.9092553359370337</v>
      </c>
    </row>
    <row r="92" spans="1:13" ht="15" customHeight="1">
      <c r="A92" s="49"/>
      <c r="B92" s="188" t="s">
        <v>161</v>
      </c>
      <c r="C92" s="180">
        <v>0.58241314607921768</v>
      </c>
      <c r="D92" s="181">
        <v>5.8530101743817529E-2</v>
      </c>
      <c r="E92" s="181">
        <v>0.46535294259158261</v>
      </c>
      <c r="F92" s="181">
        <v>0.6994733495668527</v>
      </c>
      <c r="G92" s="181">
        <v>0.4068228408477651</v>
      </c>
      <c r="H92" s="181">
        <v>0.75800345131067026</v>
      </c>
      <c r="I92" s="52">
        <v>0.10049584584043109</v>
      </c>
      <c r="J92" s="51">
        <v>0.20099169168086217</v>
      </c>
      <c r="K92" s="53">
        <v>0.30148753752129326</v>
      </c>
      <c r="L92" s="181">
        <v>0.55329248877525683</v>
      </c>
      <c r="M92" s="181">
        <v>0.61153380338317853</v>
      </c>
    </row>
    <row r="93" spans="1:13" ht="15" customHeight="1">
      <c r="A93" s="49"/>
      <c r="B93" s="188" t="s">
        <v>221</v>
      </c>
      <c r="C93" s="253">
        <v>0.33244121183031017</v>
      </c>
      <c r="D93" s="50">
        <v>1.6693853812212393E-2</v>
      </c>
      <c r="E93" s="50">
        <v>0.29905350420588539</v>
      </c>
      <c r="F93" s="50">
        <v>0.36582891945473495</v>
      </c>
      <c r="G93" s="50">
        <v>0.282359650393673</v>
      </c>
      <c r="H93" s="50">
        <v>0.38252277326694734</v>
      </c>
      <c r="I93" s="52">
        <v>5.021595764346308E-2</v>
      </c>
      <c r="J93" s="51">
        <v>0.10043191528692616</v>
      </c>
      <c r="K93" s="53">
        <v>0.15064787293038923</v>
      </c>
      <c r="L93" s="50">
        <v>0.31581915123879467</v>
      </c>
      <c r="M93" s="50">
        <v>0.34906327242182567</v>
      </c>
    </row>
    <row r="94" spans="1:13" ht="15" customHeight="1">
      <c r="A94" s="49"/>
      <c r="B94" s="188" t="s">
        <v>179</v>
      </c>
      <c r="C94" s="245">
        <v>27.27238853895507</v>
      </c>
      <c r="D94" s="181">
        <v>1.7234585779653586</v>
      </c>
      <c r="E94" s="246">
        <v>23.825471383024354</v>
      </c>
      <c r="F94" s="246">
        <v>30.719305694885787</v>
      </c>
      <c r="G94" s="246">
        <v>22.102012805058994</v>
      </c>
      <c r="H94" s="246">
        <v>32.44276427285115</v>
      </c>
      <c r="I94" s="52">
        <v>6.319426607990794E-2</v>
      </c>
      <c r="J94" s="51">
        <v>0.12638853215981588</v>
      </c>
      <c r="K94" s="53">
        <v>0.18958279823972382</v>
      </c>
      <c r="L94" s="246">
        <v>25.908769112007317</v>
      </c>
      <c r="M94" s="246">
        <v>28.636007965902824</v>
      </c>
    </row>
    <row r="95" spans="1:13" ht="15" customHeight="1">
      <c r="A95" s="49"/>
      <c r="B95" s="40" t="s">
        <v>204</v>
      </c>
      <c r="C95" s="178"/>
      <c r="D95" s="189"/>
      <c r="E95" s="191"/>
      <c r="F95" s="191"/>
      <c r="G95" s="191"/>
      <c r="H95" s="191"/>
      <c r="I95" s="190"/>
      <c r="J95" s="190"/>
      <c r="K95" s="190"/>
      <c r="L95" s="191"/>
      <c r="M95" s="192"/>
    </row>
    <row r="96" spans="1:13" ht="15" customHeight="1">
      <c r="A96" s="49"/>
      <c r="B96" s="188" t="s">
        <v>214</v>
      </c>
      <c r="C96" s="245">
        <v>38.911812348060174</v>
      </c>
      <c r="D96" s="181">
        <v>3.2937562175714943</v>
      </c>
      <c r="E96" s="246">
        <v>32.324299912917184</v>
      </c>
      <c r="F96" s="246">
        <v>45.499324783203164</v>
      </c>
      <c r="G96" s="246">
        <v>29.030543695345692</v>
      </c>
      <c r="H96" s="246">
        <v>48.793081000774656</v>
      </c>
      <c r="I96" s="52">
        <v>8.4646692580375119E-2</v>
      </c>
      <c r="J96" s="51">
        <v>0.16929338516075024</v>
      </c>
      <c r="K96" s="53">
        <v>0.25394007774112537</v>
      </c>
      <c r="L96" s="246">
        <v>36.966221730657168</v>
      </c>
      <c r="M96" s="246">
        <v>40.85740296546318</v>
      </c>
    </row>
    <row r="97" spans="1:13" ht="15" customHeight="1">
      <c r="A97" s="49"/>
      <c r="B97" s="188" t="s">
        <v>224</v>
      </c>
      <c r="C97" s="249">
        <v>106.91390583253663</v>
      </c>
      <c r="D97" s="250">
        <v>8.0918521737935283</v>
      </c>
      <c r="E97" s="250">
        <v>90.730201484949575</v>
      </c>
      <c r="F97" s="250">
        <v>123.09761018012368</v>
      </c>
      <c r="G97" s="250">
        <v>82.638349311156048</v>
      </c>
      <c r="H97" s="250">
        <v>131.18946235391721</v>
      </c>
      <c r="I97" s="52">
        <v>7.5685684764600303E-2</v>
      </c>
      <c r="J97" s="51">
        <v>0.15137136952920061</v>
      </c>
      <c r="K97" s="53">
        <v>0.22705705429380091</v>
      </c>
      <c r="L97" s="250">
        <v>101.5682105409098</v>
      </c>
      <c r="M97" s="250">
        <v>112.25960112416345</v>
      </c>
    </row>
    <row r="98" spans="1:13" ht="15" customHeight="1">
      <c r="A98" s="49"/>
      <c r="B98" s="188" t="s">
        <v>162</v>
      </c>
      <c r="C98" s="249">
        <v>151.09579420893087</v>
      </c>
      <c r="D98" s="250">
        <v>6.3100082306807108</v>
      </c>
      <c r="E98" s="250">
        <v>138.47577774756945</v>
      </c>
      <c r="F98" s="250">
        <v>163.71581067029229</v>
      </c>
      <c r="G98" s="250">
        <v>132.16576951688873</v>
      </c>
      <c r="H98" s="250">
        <v>170.02581890097301</v>
      </c>
      <c r="I98" s="52">
        <v>4.1761640446162353E-2</v>
      </c>
      <c r="J98" s="51">
        <v>8.3523280892324706E-2</v>
      </c>
      <c r="K98" s="53">
        <v>0.12528492133848707</v>
      </c>
      <c r="L98" s="250">
        <v>143.54100449848431</v>
      </c>
      <c r="M98" s="250">
        <v>158.65058391937742</v>
      </c>
    </row>
    <row r="99" spans="1:13" ht="15" customHeight="1">
      <c r="A99" s="49"/>
      <c r="B99" s="188" t="s">
        <v>168</v>
      </c>
      <c r="C99" s="249">
        <v>252.96946264650893</v>
      </c>
      <c r="D99" s="250">
        <v>16.532317974945389</v>
      </c>
      <c r="E99" s="250">
        <v>219.90482669661816</v>
      </c>
      <c r="F99" s="250">
        <v>286.0340985963997</v>
      </c>
      <c r="G99" s="250">
        <v>203.37250872167277</v>
      </c>
      <c r="H99" s="250">
        <v>302.56641657134509</v>
      </c>
      <c r="I99" s="52">
        <v>6.5353018510566616E-2</v>
      </c>
      <c r="J99" s="51">
        <v>0.13070603702113323</v>
      </c>
      <c r="K99" s="53">
        <v>0.19605905553169983</v>
      </c>
      <c r="L99" s="250">
        <v>240.32098951418348</v>
      </c>
      <c r="M99" s="250">
        <v>265.61793577883435</v>
      </c>
    </row>
    <row r="100" spans="1:13" ht="15" customHeight="1">
      <c r="A100" s="49"/>
      <c r="B100" s="188" t="s">
        <v>170</v>
      </c>
      <c r="C100" s="249">
        <v>464.59274838330418</v>
      </c>
      <c r="D100" s="250">
        <v>28.956355559491616</v>
      </c>
      <c r="E100" s="250">
        <v>406.68003726432096</v>
      </c>
      <c r="F100" s="250">
        <v>522.50545950228741</v>
      </c>
      <c r="G100" s="250">
        <v>377.72368170482935</v>
      </c>
      <c r="H100" s="250">
        <v>551.46181506177902</v>
      </c>
      <c r="I100" s="52">
        <v>6.2326318394452594E-2</v>
      </c>
      <c r="J100" s="51">
        <v>0.12465263678890519</v>
      </c>
      <c r="K100" s="53">
        <v>0.18697895518335778</v>
      </c>
      <c r="L100" s="250">
        <v>441.36311096413897</v>
      </c>
      <c r="M100" s="250">
        <v>487.8223858024694</v>
      </c>
    </row>
    <row r="101" spans="1:13" ht="15" customHeight="1">
      <c r="A101" s="49"/>
      <c r="B101" s="200" t="s">
        <v>221</v>
      </c>
      <c r="C101" s="254">
        <v>0.34172375172042829</v>
      </c>
      <c r="D101" s="201">
        <v>1.6357389321707275E-2</v>
      </c>
      <c r="E101" s="201">
        <v>0.30900897307701375</v>
      </c>
      <c r="F101" s="201">
        <v>0.37443853036384284</v>
      </c>
      <c r="G101" s="201">
        <v>0.29265158375530648</v>
      </c>
      <c r="H101" s="201">
        <v>0.39079591968555011</v>
      </c>
      <c r="I101" s="202">
        <v>4.7867288238979698E-2</v>
      </c>
      <c r="J101" s="203">
        <v>9.5734576477959396E-2</v>
      </c>
      <c r="K101" s="204">
        <v>0.14360186471693909</v>
      </c>
      <c r="L101" s="201">
        <v>0.32463756413440686</v>
      </c>
      <c r="M101" s="201">
        <v>0.35880993930644972</v>
      </c>
    </row>
    <row r="102" spans="1:13" ht="15" customHeight="1">
      <c r="B102" s="259" t="s">
        <v>681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01">
    <cfRule type="expression" dxfId="38" priority="71">
      <formula>IF(PG_IsBlnkRowRout*PG_IsBlnkRowRoutNext=1,TRUE,FALSE)</formula>
    </cfRule>
  </conditionalFormatting>
  <conditionalFormatting sqref="I5:K101">
    <cfRule type="cellIs" dxfId="37" priority="2" operator="greaterThan">
      <formula>1</formula>
    </cfRule>
  </conditionalFormatting>
  <hyperlinks>
    <hyperlink ref="B5" location="'Classical'!$A$4" display="'Classical'!$A$4" xr:uid="{E8CB3CA7-3BC8-4C92-9541-14EAF588799A}"/>
    <hyperlink ref="B7" location="'Fire Assay (Umpire)'!$A$4" display="'Fire Assay (Umpire)'!$A$4" xr:uid="{C0940C47-3FC1-40EC-9CC8-6B79C1C1635A}"/>
    <hyperlink ref="B9" location="'AD (no HF)'!$A$4" display="'AD (no HF)'!$A$4" xr:uid="{DD818139-C33E-4E5D-A6D4-F49E2AFE7A5F}"/>
    <hyperlink ref="B11" location="'Fire Assay'!$A$4" display="'Fire Assay'!$A$4" xr:uid="{5008BAE4-D660-475F-AD18-ED8B20B287C6}"/>
    <hyperlink ref="B12" location="'Fire Assay'!$A$36" display="'Fire Assay'!$A$36" xr:uid="{9DBBDAAF-44C4-49A1-81C4-B2C39E1C732B}"/>
    <hyperlink ref="B13" location="'Fire Assay'!$A$54" display="'Fire Assay'!$A$54" xr:uid="{495C2504-CBED-4E0A-A125-ADC923F0BA3C}"/>
    <hyperlink ref="B15" location="'Oxidising Fusion XRF'!$A$4" display="'Oxidising Fusion XRF'!$A$4" xr:uid="{BEE6FE54-47BA-4728-A1F0-285D8C04D9BF}"/>
    <hyperlink ref="B16" location="'Oxidising Fusion XRF'!$A$76" display="'Oxidising Fusion XRF'!$A$76" xr:uid="{1A86149E-2C96-4255-BF46-F36B6C087A4C}"/>
    <hyperlink ref="B17" location="'Oxidising Fusion XRF'!$A$148" display="'Oxidising Fusion XRF'!$A$148" xr:uid="{AC1C1873-01F5-451F-AAFB-ABFEB1D123FD}"/>
    <hyperlink ref="B18" location="'Oxidising Fusion XRF'!$A$202" display="'Oxidising Fusion XRF'!$A$202" xr:uid="{770131CB-9D4C-455A-A0A4-E78E4687C5CD}"/>
    <hyperlink ref="B19" location="'Oxidising Fusion XRF'!$A$220" display="'Oxidising Fusion XRF'!$A$220" xr:uid="{3475B127-7318-4040-827D-F6AC8982761D}"/>
    <hyperlink ref="B20" location="'Oxidising Fusion XRF'!$A$328" display="'Oxidising Fusion XRF'!$A$328" xr:uid="{17593D57-8EFA-486F-87C1-442F1B502696}"/>
    <hyperlink ref="B21" location="'Oxidising Fusion XRF'!$A$365" display="'Oxidising Fusion XRF'!$A$365" xr:uid="{815F5601-6F36-47C6-B9CA-5BAA2F3E8AAB}"/>
    <hyperlink ref="B22" location="'Oxidising Fusion XRF'!$A$402" display="'Oxidising Fusion XRF'!$A$402" xr:uid="{91F7C9E4-65FB-4E45-A8C0-3F2E43836DFD}"/>
    <hyperlink ref="B23" location="'Oxidising Fusion XRF'!$A$456" display="'Oxidising Fusion XRF'!$A$456" xr:uid="{6D12CC68-5655-4156-ADB7-D8611669FBE7}"/>
    <hyperlink ref="B24" location="'Oxidising Fusion XRF'!$A$474" display="'Oxidising Fusion XRF'!$A$474" xr:uid="{7DAEF737-9F48-4FE7-BA83-4C70A7A7B845}"/>
    <hyperlink ref="B25" location="'Oxidising Fusion XRF'!$A$546" display="'Oxidising Fusion XRF'!$A$546" xr:uid="{628B5B8D-D364-4985-B26E-FA02E42CF58E}"/>
    <hyperlink ref="B26" location="'Oxidising Fusion XRF'!$A$618" display="'Oxidising Fusion XRF'!$A$618" xr:uid="{4671E226-02C5-4000-B2FC-77FBBEBC82AF}"/>
    <hyperlink ref="B27" location="'Oxidising Fusion XRF'!$A$636" display="'Oxidising Fusion XRF'!$A$636" xr:uid="{713DA341-45D5-4518-9BF9-DA7686C9F41A}"/>
    <hyperlink ref="B28" location="'Oxidising Fusion XRF'!$A$708" display="'Oxidising Fusion XRF'!$A$708" xr:uid="{C5E3C8C3-F024-4A48-B760-40F7CA844FA0}"/>
    <hyperlink ref="B29" location="'Oxidising Fusion XRF'!$A$781" display="'Oxidising Fusion XRF'!$A$781" xr:uid="{88C6887C-4846-43BE-A10E-464A01E27D20}"/>
    <hyperlink ref="B30" location="'Oxidising Fusion XRF'!$A$817" display="'Oxidising Fusion XRF'!$A$817" xr:uid="{A1A2FD0A-6DDC-4A17-A8BE-49F58356E82B}"/>
    <hyperlink ref="B32" location="'Thermograv'!$A$20" display="'Thermograv'!$A$20" xr:uid="{F8896EBD-D3AE-4FA3-B783-78D843575165}"/>
    <hyperlink ref="B34" location="'IRC'!$A$22" display="'IRC'!$A$22" xr:uid="{6FFD8BA9-3EE7-4D50-8817-528E01F948BA}"/>
    <hyperlink ref="B36" location="'Aqua Regia'!$A$4" display="'Aqua Regia'!$A$4" xr:uid="{559558DB-EA13-4DED-96C0-C73D2262D9A0}"/>
    <hyperlink ref="B38" location="'ISE'!$A$21" display="'ISE'!$A$21" xr:uid="{D33FA34C-631E-48A6-8646-152A7CA64846}"/>
    <hyperlink ref="B40" location="'4-Acid'!$A$4" display="'4-Acid'!$A$4" xr:uid="{E7BAE174-F240-415A-BD8B-8DD5252A3CC4}"/>
    <hyperlink ref="B41" location="'4-Acid'!$A$40" display="'4-Acid'!$A$40" xr:uid="{36E26962-C864-4B5B-BED2-1CD2F187B151}"/>
    <hyperlink ref="B42" location="'4-Acid'!$A$77" display="'4-Acid'!$A$77" xr:uid="{357901D4-4E9B-4C27-9019-DEF1010A3ADB}"/>
    <hyperlink ref="B43" location="'4-Acid'!$A$96" display="'4-Acid'!$A$96" xr:uid="{00E28389-0B25-49EE-9F06-5633895835C6}"/>
    <hyperlink ref="B44" location="'4-Acid'!$A$114" display="'4-Acid'!$A$114" xr:uid="{966D342B-10E9-41F7-B2F7-D436AFD99935}"/>
    <hyperlink ref="B45" location="'4-Acid'!$A$133" display="'4-Acid'!$A$133" xr:uid="{8798E86B-D69D-479F-B0DB-85189E4C4462}"/>
    <hyperlink ref="B46" location="'4-Acid'!$A$151" display="'4-Acid'!$A$151" xr:uid="{90D9642B-D18F-4AA8-88FD-5F9532116E10}"/>
    <hyperlink ref="B47" location="'4-Acid'!$A$169" display="'4-Acid'!$A$169" xr:uid="{BD5CFD8E-9A64-4122-BB73-102E402FA590}"/>
    <hyperlink ref="B48" location="'4-Acid'!$A$188" display="'4-Acid'!$A$188" xr:uid="{F494D062-8F5A-48CC-95B4-B665FAAAD412}"/>
    <hyperlink ref="B49" location="'4-Acid'!$A$206" display="'4-Acid'!$A$206" xr:uid="{2F330317-449E-490A-8631-1C78CCD61E17}"/>
    <hyperlink ref="B50" location="'4-Acid'!$A$225" display="'4-Acid'!$A$225" xr:uid="{BE77F94E-82C7-46DC-B7E2-1FBA2505C059}"/>
    <hyperlink ref="B51" location="'4-Acid'!$A$243" display="'4-Acid'!$A$243" xr:uid="{33CE3DCA-64F4-4338-B4CF-C46EE129DC63}"/>
    <hyperlink ref="B52" location="'4-Acid'!$A$261" display="'4-Acid'!$A$261" xr:uid="{29AF6704-3629-4C24-A920-063599F84784}"/>
    <hyperlink ref="B53" location="'4-Acid'!$A$279" display="'4-Acid'!$A$279" xr:uid="{678E9A88-7FD2-4B20-B85C-EB5F486F0760}"/>
    <hyperlink ref="B54" location="'4-Acid'!$A$315" display="'4-Acid'!$A$315" xr:uid="{1EC6B649-B178-4A9F-8B58-738CDA2CB452}"/>
    <hyperlink ref="B55" location="'4-Acid'!$A$333" display="'4-Acid'!$A$333" xr:uid="{2BA8D247-DD36-47EE-B07E-6A17F09440CA}"/>
    <hyperlink ref="B56" location="'4-Acid'!$A$352" display="'4-Acid'!$A$352" xr:uid="{CE548A1E-D88F-41F0-A3DE-1808E04847F9}"/>
    <hyperlink ref="B57" location="'4-Acid'!$A$370" display="'4-Acid'!$A$370" xr:uid="{0F265EDF-FECF-4209-91F2-2AE97967A114}"/>
    <hyperlink ref="B58" location="'4-Acid'!$A$389" display="'4-Acid'!$A$389" xr:uid="{D1FB6570-8A2E-4660-81AC-F72E68BF9BE5}"/>
    <hyperlink ref="B59" location="'4-Acid'!$A$425" display="'4-Acid'!$A$425" xr:uid="{238C1411-03C3-44E5-BB4D-333C7418CED3}"/>
    <hyperlink ref="B60" location="'4-Acid'!$A$443" display="'4-Acid'!$A$443" xr:uid="{11BD9D4A-81DC-4D87-BEE0-EA6C995721CF}"/>
    <hyperlink ref="B61" location="'4-Acid'!$A$461" display="'4-Acid'!$A$461" xr:uid="{05A409CB-9406-4A1F-B005-7979B3D238C7}"/>
    <hyperlink ref="B62" location="'4-Acid'!$A$479" display="'4-Acid'!$A$479" xr:uid="{ECA3C5A0-E6DA-446A-9FE2-01727AE14D9C}"/>
    <hyperlink ref="B63" location="'4-Acid'!$A$498" display="'4-Acid'!$A$498" xr:uid="{7FAB28B4-7873-439F-B04A-44870AEF446B}"/>
    <hyperlink ref="B64" location="'4-Acid'!$A$535" display="'4-Acid'!$A$535" xr:uid="{9E81D844-147D-44F2-9B60-014EE28609E9}"/>
    <hyperlink ref="B65" location="'4-Acid'!$A$553" display="'4-Acid'!$A$553" xr:uid="{EC4F52A2-2840-4BD8-BE8A-6E94457C74CE}"/>
    <hyperlink ref="B66" location="'4-Acid'!$A$571" display="'4-Acid'!$A$571" xr:uid="{F886C574-A7DB-4814-A09D-2C1FFA34FDAA}"/>
    <hyperlink ref="B67" location="'4-Acid'!$A$589" display="'4-Acid'!$A$589" xr:uid="{15C3CE3A-CC56-4448-A489-DE8DCAAFED6C}"/>
    <hyperlink ref="B68" location="'4-Acid'!$A$607" display="'4-Acid'!$A$607" xr:uid="{279377EE-59F2-4074-BBA7-EBE706014754}"/>
    <hyperlink ref="B69" location="'4-Acid'!$A$625" display="'4-Acid'!$A$625" xr:uid="{58FDD02B-2742-448A-A077-7EA19268926B}"/>
    <hyperlink ref="B70" location="'4-Acid'!$A$643" display="'4-Acid'!$A$643" xr:uid="{F015EEC4-08F6-47F9-A957-84A69DE30920}"/>
    <hyperlink ref="B71" location="'4-Acid'!$A$661" display="'4-Acid'!$A$661" xr:uid="{B941FB27-C493-415E-AB87-E0F93F2D66D1}"/>
    <hyperlink ref="B72" location="'4-Acid'!$A$679" display="'4-Acid'!$A$679" xr:uid="{E82A40F4-4396-425B-8627-E57F0072D304}"/>
    <hyperlink ref="B73" location="'4-Acid'!$A$697" display="'4-Acid'!$A$697" xr:uid="{5F520E37-63C4-46F3-A4B9-205711CC2F23}"/>
    <hyperlink ref="B74" location="'4-Acid'!$A$715" display="'4-Acid'!$A$715" xr:uid="{B9A94F39-8250-4837-B7BA-14D292854A1D}"/>
    <hyperlink ref="B75" location="'4-Acid'!$A$733" display="'4-Acid'!$A$733" xr:uid="{344CC39E-4B5B-4159-9270-3A8D3450E4FC}"/>
    <hyperlink ref="B76" location="'4-Acid'!$A$751" display="'4-Acid'!$A$751" xr:uid="{53F5BAB7-7A3C-4101-A846-1D47C854AF3D}"/>
    <hyperlink ref="B77" location="'4-Acid'!$A$769" display="'4-Acid'!$A$769" xr:uid="{D1F971A0-9078-4BEE-8580-E39810AC8D10}"/>
    <hyperlink ref="B78" location="'4-Acid'!$A$788" display="'4-Acid'!$A$788" xr:uid="{0C1F9AF0-5F18-4F31-816B-49057D5AE56A}"/>
    <hyperlink ref="B79" location="'4-Acid'!$A$806" display="'4-Acid'!$A$806" xr:uid="{4DC5E77A-DA71-46A7-9295-C8866FCD470A}"/>
    <hyperlink ref="B80" location="'4-Acid'!$A$842" display="'4-Acid'!$A$842" xr:uid="{2F6CC3F5-231D-475D-BF7F-25B8888E492F}"/>
    <hyperlink ref="B81" location="'4-Acid'!$A$860" display="'4-Acid'!$A$860" xr:uid="{2A47343C-B54F-435B-A59F-CF797672B86F}"/>
    <hyperlink ref="B82" location="'4-Acid'!$A$879" display="'4-Acid'!$A$879" xr:uid="{FAAE8DF9-9C19-4B09-BA27-F5476F05A0D8}"/>
    <hyperlink ref="B83" location="'4-Acid'!$A$898" display="'4-Acid'!$A$898" xr:uid="{3F008876-48A9-45CB-A1B5-E91DDACF3B59}"/>
    <hyperlink ref="B84" location="'4-Acid'!$A$916" display="'4-Acid'!$A$916" xr:uid="{FB033AE6-E066-44FE-A44F-1241E63C843C}"/>
    <hyperlink ref="B85" location="'4-Acid'!$A$935" display="'4-Acid'!$A$935" xr:uid="{3D4CC5E1-7A8C-40C0-A5C1-82EC804421F3}"/>
    <hyperlink ref="B86" location="'4-Acid'!$A$953" display="'4-Acid'!$A$953" xr:uid="{112F7D59-FDD8-4388-90DF-BC8FFA1C095F}"/>
    <hyperlink ref="B87" location="'4-Acid'!$A$971" display="'4-Acid'!$A$971" xr:uid="{E1BB8E3B-DA29-4D53-846C-3968F739B65A}"/>
    <hyperlink ref="B88" location="'4-Acid'!$A$1008" display="'4-Acid'!$A$1008" xr:uid="{711701E3-546E-4B6C-8F13-145C1D25C8A6}"/>
    <hyperlink ref="B89" location="'4-Acid'!$A$1026" display="'4-Acid'!$A$1026" xr:uid="{F770094B-3153-4D3B-AEA1-0A2B06B93548}"/>
    <hyperlink ref="B90" location="'4-Acid'!$A$1045" display="'4-Acid'!$A$1045" xr:uid="{7E990AFF-ED85-4B96-8DC2-DB4673D0AE14}"/>
    <hyperlink ref="B91" location="'4-Acid'!$A$1064" display="'4-Acid'!$A$1064" xr:uid="{AD5DF30A-9EE6-4936-B383-C7C8C627B23F}"/>
    <hyperlink ref="B92" location="'4-Acid'!$A$1083" display="'4-Acid'!$A$1083" xr:uid="{72069FB7-79C6-46FA-92DD-AFEF4C248D59}"/>
    <hyperlink ref="B93" location="'4-Acid'!$A$1101" display="'4-Acid'!$A$1101" xr:uid="{4AEFBB83-5D54-4187-BD89-BB4B1211D51A}"/>
    <hyperlink ref="B94" location="'4-Acid'!$A$1119" display="'4-Acid'!$A$1119" xr:uid="{25572058-ED38-4F73-8E38-554568B0AE68}"/>
    <hyperlink ref="B96" location="'3-Acid'!$A$4" display="'3-Acid'!$A$4" xr:uid="{1B73DF25-BF3A-45BF-8CB6-01CF66890F04}"/>
    <hyperlink ref="B97" location="'3-Acid'!$A$40" display="'3-Acid'!$A$40" xr:uid="{70DFA649-6AB1-4507-AE7A-843549323947}"/>
    <hyperlink ref="B98" location="'3-Acid'!$A$167" display="'3-Acid'!$A$167" xr:uid="{B0F6AF6B-472E-4F40-9940-709A120AFD44}"/>
    <hyperlink ref="B99" location="'3-Acid'!$A$456" display="'3-Acid'!$A$456" xr:uid="{DA991D2F-3826-43A2-842A-F416BACD87B3}"/>
    <hyperlink ref="B100" location="'3-Acid'!$A$493" display="'3-Acid'!$A$493" xr:uid="{34A8CB7D-C7CD-4686-B767-B2092B1F7550}"/>
    <hyperlink ref="B101" location="'3-Acid'!$A$764" display="'3-Acid'!$A$764" xr:uid="{EFB2749B-AA85-45C4-A2A6-C136A76BA6B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677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133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134</v>
      </c>
    </row>
    <row r="8" spans="2:10" ht="15" customHeight="1" thickBot="1">
      <c r="B8" s="43" t="s">
        <v>85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3" t="s">
        <v>271</v>
      </c>
      <c r="C10" s="43" t="s">
        <v>367</v>
      </c>
    </row>
    <row r="11" spans="2:10" ht="15" customHeight="1">
      <c r="B11" s="43" t="s">
        <v>361</v>
      </c>
      <c r="C11" s="43" t="s">
        <v>368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272</v>
      </c>
      <c r="C12" s="43" t="s">
        <v>369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360</v>
      </c>
      <c r="C13" s="43" t="s">
        <v>370</v>
      </c>
    </row>
    <row r="14" spans="2:10" ht="15" customHeight="1">
      <c r="B14" s="43" t="s">
        <v>346</v>
      </c>
      <c r="C14" s="43" t="s">
        <v>371</v>
      </c>
    </row>
    <row r="15" spans="2:10" ht="15" customHeight="1">
      <c r="B15" s="43" t="s">
        <v>341</v>
      </c>
      <c r="C15" s="43" t="s">
        <v>372</v>
      </c>
    </row>
    <row r="16" spans="2:10" ht="15" customHeight="1">
      <c r="B16" s="43" t="s">
        <v>114</v>
      </c>
      <c r="C16" s="43" t="s">
        <v>373</v>
      </c>
    </row>
    <row r="17" spans="2:3" ht="15" customHeight="1">
      <c r="B17" s="43" t="s">
        <v>115</v>
      </c>
      <c r="C17" s="43" t="s">
        <v>374</v>
      </c>
    </row>
    <row r="18" spans="2:3" ht="15" customHeight="1">
      <c r="B18" s="43" t="s">
        <v>342</v>
      </c>
      <c r="C18" s="43" t="s">
        <v>375</v>
      </c>
    </row>
    <row r="19" spans="2:3" ht="15" customHeight="1">
      <c r="B19" s="43" t="s">
        <v>275</v>
      </c>
      <c r="C19" s="43" t="s">
        <v>376</v>
      </c>
    </row>
    <row r="20" spans="2:3" ht="15" customHeight="1">
      <c r="B20" s="43" t="s">
        <v>273</v>
      </c>
      <c r="C20" s="43" t="s">
        <v>377</v>
      </c>
    </row>
    <row r="21" spans="2:3" ht="15" customHeight="1">
      <c r="B21" s="43" t="s">
        <v>336</v>
      </c>
      <c r="C21" s="43" t="s">
        <v>378</v>
      </c>
    </row>
    <row r="22" spans="2:3" ht="15" customHeight="1">
      <c r="B22" s="43" t="s">
        <v>335</v>
      </c>
      <c r="C22" s="43" t="s">
        <v>379</v>
      </c>
    </row>
    <row r="23" spans="2:3" ht="15" customHeight="1">
      <c r="B23" s="43" t="s">
        <v>362</v>
      </c>
      <c r="C23" s="43" t="s">
        <v>380</v>
      </c>
    </row>
    <row r="24" spans="2:3" ht="15" customHeight="1">
      <c r="B24" s="43" t="s">
        <v>274</v>
      </c>
      <c r="C24" s="43" t="s">
        <v>381</v>
      </c>
    </row>
    <row r="25" spans="2:3" ht="15" customHeight="1">
      <c r="B25" s="43" t="s">
        <v>330</v>
      </c>
      <c r="C25" s="43" t="s">
        <v>382</v>
      </c>
    </row>
    <row r="26" spans="2:3" ht="15" customHeight="1">
      <c r="B26" s="43" t="s">
        <v>331</v>
      </c>
      <c r="C26" s="43" t="s">
        <v>383</v>
      </c>
    </row>
    <row r="27" spans="2:3" ht="15" customHeight="1">
      <c r="B27" s="43" t="s">
        <v>98</v>
      </c>
      <c r="C27" s="43" t="s">
        <v>384</v>
      </c>
    </row>
    <row r="28" spans="2:3" ht="15" customHeight="1">
      <c r="B28" s="43" t="s">
        <v>340</v>
      </c>
      <c r="C28" s="43" t="s">
        <v>385</v>
      </c>
    </row>
    <row r="29" spans="2:3" ht="15" customHeight="1">
      <c r="B29" s="43" t="s">
        <v>255</v>
      </c>
      <c r="C29" s="43" t="s">
        <v>386</v>
      </c>
    </row>
    <row r="30" spans="2:3" ht="15" customHeight="1">
      <c r="B30" s="43" t="s">
        <v>264</v>
      </c>
      <c r="C30" s="43" t="s">
        <v>387</v>
      </c>
    </row>
    <row r="31" spans="2:3" ht="15" customHeight="1">
      <c r="B31" s="43" t="s">
        <v>262</v>
      </c>
      <c r="C31" s="43" t="s">
        <v>388</v>
      </c>
    </row>
    <row r="32" spans="2:3" ht="15" customHeight="1">
      <c r="B32" s="43" t="s">
        <v>287</v>
      </c>
      <c r="C32" s="43" t="s">
        <v>389</v>
      </c>
    </row>
    <row r="33" spans="2:3" ht="15" customHeight="1">
      <c r="B33" s="43" t="s">
        <v>263</v>
      </c>
      <c r="C33" s="43" t="s">
        <v>390</v>
      </c>
    </row>
    <row r="34" spans="2:3" ht="15" customHeight="1">
      <c r="B34" s="43" t="s">
        <v>113</v>
      </c>
      <c r="C34" s="43" t="s">
        <v>391</v>
      </c>
    </row>
    <row r="35" spans="2:3" ht="15" customHeight="1">
      <c r="B35" s="43" t="s">
        <v>99</v>
      </c>
      <c r="C35" s="43" t="s">
        <v>392</v>
      </c>
    </row>
    <row r="36" spans="2:3" ht="15" customHeight="1">
      <c r="B36" s="43" t="s">
        <v>202</v>
      </c>
      <c r="C36" s="43" t="s">
        <v>393</v>
      </c>
    </row>
    <row r="37" spans="2:3" ht="15" customHeight="1">
      <c r="B37" s="43" t="s">
        <v>333</v>
      </c>
      <c r="C37" s="43" t="s">
        <v>394</v>
      </c>
    </row>
    <row r="38" spans="2:3" ht="15" customHeight="1">
      <c r="B38" s="43" t="s">
        <v>332</v>
      </c>
      <c r="C38" s="43" t="s">
        <v>395</v>
      </c>
    </row>
    <row r="39" spans="2:3" ht="15" customHeight="1">
      <c r="B39" s="43" t="s">
        <v>305</v>
      </c>
      <c r="C39" s="43" t="s">
        <v>396</v>
      </c>
    </row>
    <row r="40" spans="2:3" ht="15" customHeight="1">
      <c r="B40" s="43" t="s">
        <v>100</v>
      </c>
      <c r="C40" s="43" t="s">
        <v>397</v>
      </c>
    </row>
    <row r="41" spans="2:3" ht="15" customHeight="1">
      <c r="B41" s="43" t="s">
        <v>253</v>
      </c>
      <c r="C41" s="43" t="s">
        <v>398</v>
      </c>
    </row>
    <row r="42" spans="2:3" ht="15" customHeight="1">
      <c r="B42" s="44" t="s">
        <v>254</v>
      </c>
      <c r="C42" s="44" t="s">
        <v>399</v>
      </c>
    </row>
    <row r="43" spans="2:3" ht="15" customHeight="1">
      <c r="B43" s="58"/>
      <c r="C43" s="59"/>
    </row>
    <row r="44" spans="2:3" ht="15">
      <c r="B44" s="60" t="s">
        <v>126</v>
      </c>
      <c r="C44" s="61" t="s">
        <v>119</v>
      </c>
    </row>
    <row r="45" spans="2:3">
      <c r="B45" s="62"/>
      <c r="C45" s="61"/>
    </row>
    <row r="46" spans="2:3">
      <c r="B46" s="63" t="s">
        <v>123</v>
      </c>
      <c r="C46" s="64" t="s">
        <v>122</v>
      </c>
    </row>
    <row r="47" spans="2:3">
      <c r="B47" s="62"/>
      <c r="C47" s="61"/>
    </row>
    <row r="48" spans="2:3">
      <c r="B48" s="65" t="s">
        <v>120</v>
      </c>
      <c r="C48" s="64" t="s">
        <v>121</v>
      </c>
    </row>
    <row r="49" spans="2:3">
      <c r="B49" s="66"/>
      <c r="C49" s="67"/>
    </row>
    <row r="50" spans="2:3">
      <c r="B50"/>
      <c r="C50"/>
    </row>
    <row r="51" spans="2:3">
      <c r="B51"/>
      <c r="C51"/>
    </row>
  </sheetData>
  <sortState xmlns:xlrd2="http://schemas.microsoft.com/office/spreadsheetml/2017/richdata2" ref="B3:C7">
    <sortCondition ref="B3:B7"/>
  </sortState>
  <conditionalFormatting sqref="B3:C43">
    <cfRule type="expression" dxfId="3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676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129</v>
      </c>
    </row>
    <row r="5" spans="2:9" ht="15" customHeight="1">
      <c r="B5" s="157"/>
      <c r="C5" s="43" t="s">
        <v>129</v>
      </c>
    </row>
    <row r="6" spans="2:9" ht="15" customHeight="1">
      <c r="B6" s="157"/>
      <c r="C6" s="43" t="s">
        <v>400</v>
      </c>
    </row>
    <row r="7" spans="2:9" ht="15" customHeight="1">
      <c r="B7" s="157"/>
      <c r="C7" s="43" t="s">
        <v>401</v>
      </c>
    </row>
    <row r="8" spans="2:9" ht="15" customHeight="1">
      <c r="B8" s="157"/>
      <c r="C8" s="43" t="s">
        <v>402</v>
      </c>
    </row>
    <row r="9" spans="2:9" ht="15" customHeight="1">
      <c r="B9" s="157"/>
      <c r="C9" s="43" t="s">
        <v>403</v>
      </c>
      <c r="D9" s="5"/>
      <c r="E9" s="5"/>
      <c r="G9" s="5"/>
      <c r="H9" s="5"/>
      <c r="I9" s="5"/>
    </row>
    <row r="10" spans="2:9" ht="15" customHeight="1">
      <c r="B10" s="157"/>
      <c r="C10" s="43" t="s">
        <v>130</v>
      </c>
      <c r="D10" s="5"/>
      <c r="E10" s="5"/>
      <c r="G10" s="5"/>
      <c r="H10" s="5"/>
      <c r="I10" s="5"/>
    </row>
    <row r="11" spans="2:9" ht="15" customHeight="1">
      <c r="B11" s="157"/>
      <c r="C11" s="43" t="s">
        <v>404</v>
      </c>
    </row>
    <row r="12" spans="2:9" ht="15" customHeight="1">
      <c r="B12" s="157"/>
      <c r="C12" s="43" t="s">
        <v>405</v>
      </c>
    </row>
    <row r="13" spans="2:9" ht="15" customHeight="1">
      <c r="B13" s="157"/>
      <c r="C13" s="43" t="s">
        <v>406</v>
      </c>
    </row>
    <row r="14" spans="2:9" ht="15" customHeight="1">
      <c r="B14" s="157"/>
      <c r="C14" s="43" t="s">
        <v>407</v>
      </c>
    </row>
    <row r="15" spans="2:9" ht="15" customHeight="1">
      <c r="B15" s="157"/>
      <c r="C15" s="43" t="s">
        <v>131</v>
      </c>
    </row>
    <row r="16" spans="2:9" ht="15" customHeight="1">
      <c r="B16" s="157"/>
      <c r="C16" s="43" t="s">
        <v>408</v>
      </c>
    </row>
    <row r="17" spans="2:3" ht="15" customHeight="1">
      <c r="B17" s="157"/>
      <c r="C17" s="43" t="s">
        <v>409</v>
      </c>
    </row>
    <row r="18" spans="2:3" ht="15" customHeight="1">
      <c r="B18" s="157"/>
      <c r="C18" s="43" t="s">
        <v>410</v>
      </c>
    </row>
    <row r="19" spans="2:3" ht="15" customHeight="1">
      <c r="B19" s="157"/>
      <c r="C19" s="43" t="s">
        <v>411</v>
      </c>
    </row>
    <row r="20" spans="2:3" ht="15" customHeight="1">
      <c r="B20" s="157"/>
      <c r="C20" s="43" t="s">
        <v>412</v>
      </c>
    </row>
    <row r="21" spans="2:3" ht="15" customHeight="1">
      <c r="B21" s="157"/>
      <c r="C21" s="43" t="s">
        <v>413</v>
      </c>
    </row>
    <row r="22" spans="2:3" ht="15" customHeight="1">
      <c r="B22" s="157"/>
      <c r="C22" s="43" t="s">
        <v>414</v>
      </c>
    </row>
    <row r="23" spans="2:3" ht="15" customHeight="1">
      <c r="B23" s="157"/>
      <c r="C23" s="43" t="s">
        <v>415</v>
      </c>
    </row>
    <row r="24" spans="2:3" ht="15" customHeight="1">
      <c r="B24" s="157"/>
      <c r="C24" s="43" t="s">
        <v>416</v>
      </c>
    </row>
    <row r="25" spans="2:3" ht="15" customHeight="1">
      <c r="B25" s="157"/>
      <c r="C25" s="43" t="s">
        <v>417</v>
      </c>
    </row>
    <row r="26" spans="2:3" ht="15" customHeight="1">
      <c r="B26" s="157"/>
      <c r="C26" s="43" t="s">
        <v>418</v>
      </c>
    </row>
    <row r="27" spans="2:3" ht="15" customHeight="1">
      <c r="B27" s="157"/>
      <c r="C27" s="43" t="s">
        <v>418</v>
      </c>
    </row>
    <row r="28" spans="2:3" ht="15" customHeight="1">
      <c r="B28" s="157"/>
      <c r="C28" s="43" t="s">
        <v>419</v>
      </c>
    </row>
    <row r="29" spans="2:3" ht="15" customHeight="1">
      <c r="B29" s="157"/>
      <c r="C29" s="43" t="s">
        <v>420</v>
      </c>
    </row>
    <row r="30" spans="2:3" ht="15" customHeight="1">
      <c r="B30" s="157"/>
      <c r="C30" s="43" t="s">
        <v>421</v>
      </c>
    </row>
    <row r="31" spans="2:3" ht="15" customHeight="1">
      <c r="B31" s="157"/>
      <c r="C31" s="43" t="s">
        <v>422</v>
      </c>
    </row>
    <row r="32" spans="2:3" ht="15" customHeight="1">
      <c r="B32" s="157"/>
      <c r="C32" s="43" t="s">
        <v>423</v>
      </c>
    </row>
    <row r="33" spans="2:3" ht="15" customHeight="1">
      <c r="B33" s="157"/>
      <c r="C33" s="43" t="s">
        <v>424</v>
      </c>
    </row>
    <row r="34" spans="2:3" ht="15" customHeight="1">
      <c r="B34" s="157"/>
      <c r="C34" s="43" t="s">
        <v>425</v>
      </c>
    </row>
    <row r="35" spans="2:3" ht="15" customHeight="1">
      <c r="B35" s="157"/>
      <c r="C35" s="43" t="s">
        <v>425</v>
      </c>
    </row>
    <row r="36" spans="2:3" ht="15" customHeight="1">
      <c r="B36" s="157"/>
      <c r="C36" s="43" t="s">
        <v>426</v>
      </c>
    </row>
    <row r="37" spans="2:3" ht="15" customHeight="1">
      <c r="B37" s="157"/>
      <c r="C37" s="43" t="s">
        <v>427</v>
      </c>
    </row>
    <row r="38" spans="2:3" ht="15" customHeight="1">
      <c r="B38" s="157"/>
      <c r="C38" s="43" t="s">
        <v>428</v>
      </c>
    </row>
    <row r="39" spans="2:3" ht="15" customHeight="1">
      <c r="B39" s="157"/>
      <c r="C39" s="43" t="s">
        <v>429</v>
      </c>
    </row>
    <row r="40" spans="2:3" ht="15" customHeight="1">
      <c r="B40" s="157"/>
      <c r="C40" s="43" t="s">
        <v>430</v>
      </c>
    </row>
    <row r="41" spans="2:3" ht="15" customHeight="1">
      <c r="B41" s="157"/>
      <c r="C41" s="43" t="s">
        <v>431</v>
      </c>
    </row>
    <row r="42" spans="2:3" ht="15" customHeight="1">
      <c r="B42" s="158"/>
      <c r="C42" s="44" t="s">
        <v>432</v>
      </c>
    </row>
  </sheetData>
  <conditionalFormatting sqref="B3:C42">
    <cfRule type="expression" dxfId="3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Normal="100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683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195</v>
      </c>
      <c r="B2" s="134" t="s">
        <v>194</v>
      </c>
      <c r="C2" s="135" t="s">
        <v>193</v>
      </c>
      <c r="D2" s="134" t="s">
        <v>111</v>
      </c>
      <c r="E2" s="134" t="s">
        <v>196</v>
      </c>
      <c r="F2" s="136" t="s">
        <v>192</v>
      </c>
      <c r="G2" s="134" t="s">
        <v>191</v>
      </c>
      <c r="H2" s="137" t="s">
        <v>190</v>
      </c>
      <c r="I2" s="146" t="s">
        <v>198</v>
      </c>
      <c r="J2" s="92" t="s">
        <v>199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189</v>
      </c>
      <c r="D3" s="96">
        <v>1</v>
      </c>
      <c r="E3" s="96">
        <v>2</v>
      </c>
      <c r="F3" s="96">
        <v>1</v>
      </c>
      <c r="G3" s="96">
        <v>281115</v>
      </c>
      <c r="H3" s="98">
        <v>1.05</v>
      </c>
      <c r="I3" s="99">
        <v>33.5</v>
      </c>
      <c r="J3" s="100">
        <f>IF(ISNUMBER($I3),(($I3-$I$23)*$I$27)+$I$23,"-     ")</f>
        <v>33.692913681798004</v>
      </c>
      <c r="K3" s="101"/>
      <c r="L3" s="101"/>
      <c r="M3" s="97"/>
      <c r="N3" s="102"/>
    </row>
    <row r="4" spans="1:14" ht="18" customHeight="1">
      <c r="A4" s="103">
        <v>1</v>
      </c>
      <c r="B4" s="104">
        <v>1</v>
      </c>
      <c r="C4" s="91" t="s">
        <v>189</v>
      </c>
      <c r="D4" s="104">
        <v>1</v>
      </c>
      <c r="E4" s="104">
        <v>15</v>
      </c>
      <c r="F4" s="104">
        <v>12</v>
      </c>
      <c r="G4" s="104">
        <v>281116</v>
      </c>
      <c r="H4" s="105">
        <v>1.0900000000000001</v>
      </c>
      <c r="I4" s="106">
        <v>33.5</v>
      </c>
      <c r="J4" s="107">
        <f t="shared" ref="J4:J21" si="0">IF(ISNUMBER($I4),(($I4-$I$23)*$I$27)+$I$23,"-     ")</f>
        <v>33.692913681798004</v>
      </c>
      <c r="K4" s="108"/>
      <c r="L4" s="108"/>
      <c r="M4" s="108"/>
      <c r="N4" s="109"/>
    </row>
    <row r="5" spans="1:14" ht="18" customHeight="1">
      <c r="A5" s="103">
        <v>1</v>
      </c>
      <c r="B5" s="104">
        <v>1</v>
      </c>
      <c r="C5" s="91" t="s">
        <v>189</v>
      </c>
      <c r="D5" s="104">
        <v>1</v>
      </c>
      <c r="E5" s="104">
        <v>18</v>
      </c>
      <c r="F5" s="104">
        <v>5</v>
      </c>
      <c r="G5" s="104">
        <v>281117</v>
      </c>
      <c r="H5" s="105">
        <v>1.05</v>
      </c>
      <c r="I5" s="106">
        <v>33.699999999999996</v>
      </c>
      <c r="J5" s="107">
        <f t="shared" si="0"/>
        <v>33.757535659483615</v>
      </c>
      <c r="K5" s="108"/>
      <c r="L5" s="108"/>
      <c r="M5" s="108"/>
      <c r="N5" s="109"/>
    </row>
    <row r="6" spans="1:14" ht="18" customHeight="1">
      <c r="A6" s="103">
        <v>1</v>
      </c>
      <c r="B6" s="104">
        <v>1</v>
      </c>
      <c r="C6" s="91" t="s">
        <v>189</v>
      </c>
      <c r="D6" s="104">
        <v>1</v>
      </c>
      <c r="E6" s="104">
        <v>6</v>
      </c>
      <c r="F6" s="104">
        <v>11</v>
      </c>
      <c r="G6" s="104">
        <v>281118</v>
      </c>
      <c r="H6" s="105">
        <v>1.07</v>
      </c>
      <c r="I6" s="106">
        <v>34.199999999999996</v>
      </c>
      <c r="J6" s="107">
        <f t="shared" si="0"/>
        <v>33.919090603697647</v>
      </c>
      <c r="K6" s="108"/>
      <c r="L6" s="108"/>
      <c r="M6" s="108"/>
      <c r="N6" s="109"/>
    </row>
    <row r="7" spans="1:14" ht="18" customHeight="1">
      <c r="A7" s="103">
        <v>1</v>
      </c>
      <c r="B7" s="104">
        <v>1</v>
      </c>
      <c r="C7" s="91" t="s">
        <v>189</v>
      </c>
      <c r="D7" s="104">
        <v>1</v>
      </c>
      <c r="E7" s="104">
        <v>8</v>
      </c>
      <c r="F7" s="104">
        <v>4</v>
      </c>
      <c r="G7" s="104">
        <v>281119</v>
      </c>
      <c r="H7" s="105">
        <v>1</v>
      </c>
      <c r="I7" s="106">
        <v>34.6</v>
      </c>
      <c r="J7" s="107">
        <f t="shared" si="0"/>
        <v>34.048334559068877</v>
      </c>
      <c r="K7" s="108"/>
      <c r="L7" s="108"/>
      <c r="M7" s="108"/>
      <c r="N7" s="109"/>
    </row>
    <row r="8" spans="1:14" ht="18" customHeight="1">
      <c r="A8" s="103">
        <v>1</v>
      </c>
      <c r="B8" s="104">
        <v>1</v>
      </c>
      <c r="C8" s="91" t="s">
        <v>189</v>
      </c>
      <c r="D8" s="104">
        <v>1</v>
      </c>
      <c r="E8" s="104">
        <v>1</v>
      </c>
      <c r="F8" s="104">
        <v>1</v>
      </c>
      <c r="G8" s="104">
        <v>281120</v>
      </c>
      <c r="H8" s="105">
        <v>1.02</v>
      </c>
      <c r="I8" s="106">
        <v>33.4</v>
      </c>
      <c r="J8" s="107">
        <f t="shared" si="0"/>
        <v>33.660602692955194</v>
      </c>
      <c r="K8" s="108"/>
      <c r="L8" s="108"/>
      <c r="M8" s="108"/>
      <c r="N8" s="109"/>
    </row>
    <row r="9" spans="1:14" ht="18" customHeight="1">
      <c r="A9" s="103">
        <v>1</v>
      </c>
      <c r="B9" s="104">
        <v>1</v>
      </c>
      <c r="C9" s="91" t="s">
        <v>189</v>
      </c>
      <c r="D9" s="104">
        <v>1</v>
      </c>
      <c r="E9" s="104">
        <v>12</v>
      </c>
      <c r="F9" s="104">
        <v>2</v>
      </c>
      <c r="G9" s="104">
        <v>281121</v>
      </c>
      <c r="H9" s="105">
        <v>1.03</v>
      </c>
      <c r="I9" s="106">
        <v>32.9</v>
      </c>
      <c r="J9" s="107">
        <f t="shared" si="0"/>
        <v>33.499047748741162</v>
      </c>
      <c r="K9" s="108"/>
      <c r="L9" s="108"/>
      <c r="M9" s="108"/>
      <c r="N9" s="109"/>
    </row>
    <row r="10" spans="1:14" ht="18" customHeight="1">
      <c r="A10" s="103">
        <v>1</v>
      </c>
      <c r="B10" s="104">
        <v>1</v>
      </c>
      <c r="C10" s="91" t="s">
        <v>189</v>
      </c>
      <c r="D10" s="104">
        <v>1</v>
      </c>
      <c r="E10" s="104">
        <v>7</v>
      </c>
      <c r="F10" s="104">
        <v>4</v>
      </c>
      <c r="G10" s="104">
        <v>281122</v>
      </c>
      <c r="H10" s="105">
        <v>1.06</v>
      </c>
      <c r="I10" s="106">
        <v>33.599999999999994</v>
      </c>
      <c r="J10" s="107">
        <f t="shared" si="0"/>
        <v>33.725224670640806</v>
      </c>
      <c r="K10" s="108"/>
      <c r="L10" s="108"/>
      <c r="M10" s="108"/>
      <c r="N10" s="109"/>
    </row>
    <row r="11" spans="1:14" ht="18" customHeight="1">
      <c r="A11" s="103">
        <v>1</v>
      </c>
      <c r="B11" s="104">
        <v>1</v>
      </c>
      <c r="C11" s="91" t="s">
        <v>189</v>
      </c>
      <c r="D11" s="104">
        <v>1</v>
      </c>
      <c r="E11" s="104">
        <v>13</v>
      </c>
      <c r="F11" s="104">
        <v>7</v>
      </c>
      <c r="G11" s="104">
        <v>281123</v>
      </c>
      <c r="H11" s="105">
        <v>1.06</v>
      </c>
      <c r="I11" s="106">
        <v>34</v>
      </c>
      <c r="J11" s="107">
        <f t="shared" si="0"/>
        <v>33.854468626012036</v>
      </c>
      <c r="K11" s="108"/>
      <c r="L11" s="108"/>
      <c r="M11" s="108"/>
      <c r="N11" s="109"/>
    </row>
    <row r="12" spans="1:14" ht="18" customHeight="1">
      <c r="A12" s="103">
        <v>1</v>
      </c>
      <c r="B12" s="104">
        <v>1</v>
      </c>
      <c r="C12" s="91" t="s">
        <v>189</v>
      </c>
      <c r="D12" s="104">
        <v>1</v>
      </c>
      <c r="E12" s="104">
        <v>5</v>
      </c>
      <c r="F12" s="104">
        <v>11</v>
      </c>
      <c r="G12" s="104">
        <v>281124</v>
      </c>
      <c r="H12" s="105">
        <v>1.02</v>
      </c>
      <c r="I12" s="106">
        <v>33.800000000000004</v>
      </c>
      <c r="J12" s="107">
        <f t="shared" si="0"/>
        <v>33.789846648326424</v>
      </c>
      <c r="K12" s="108"/>
      <c r="L12" s="108"/>
      <c r="M12" s="108"/>
      <c r="N12" s="109"/>
    </row>
    <row r="13" spans="1:14" ht="18" customHeight="1">
      <c r="A13" s="103">
        <v>1</v>
      </c>
      <c r="B13" s="104">
        <v>1</v>
      </c>
      <c r="C13" s="91" t="s">
        <v>189</v>
      </c>
      <c r="D13" s="104">
        <v>1</v>
      </c>
      <c r="E13" s="104">
        <v>20</v>
      </c>
      <c r="F13" s="104">
        <v>10</v>
      </c>
      <c r="G13" s="104">
        <v>281125</v>
      </c>
      <c r="H13" s="105">
        <v>1.02</v>
      </c>
      <c r="I13" s="106">
        <v>34.199999999999996</v>
      </c>
      <c r="J13" s="107">
        <f t="shared" si="0"/>
        <v>33.919090603697647</v>
      </c>
      <c r="K13" s="108"/>
      <c r="L13" s="108"/>
      <c r="M13" s="108"/>
      <c r="N13" s="109"/>
    </row>
    <row r="14" spans="1:14" ht="18" customHeight="1">
      <c r="A14" s="103">
        <v>1</v>
      </c>
      <c r="B14" s="104">
        <v>1</v>
      </c>
      <c r="C14" s="91" t="s">
        <v>189</v>
      </c>
      <c r="D14" s="104">
        <v>1</v>
      </c>
      <c r="E14" s="104">
        <v>9</v>
      </c>
      <c r="F14" s="104">
        <v>9</v>
      </c>
      <c r="G14" s="104">
        <v>281126</v>
      </c>
      <c r="H14" s="105">
        <v>1.04</v>
      </c>
      <c r="I14" s="106">
        <v>34</v>
      </c>
      <c r="J14" s="107">
        <f t="shared" si="0"/>
        <v>33.854468626012036</v>
      </c>
      <c r="K14" s="108"/>
      <c r="L14" s="108"/>
      <c r="M14" s="108"/>
      <c r="N14" s="109"/>
    </row>
    <row r="15" spans="1:14" ht="18" customHeight="1">
      <c r="A15" s="103">
        <v>1</v>
      </c>
      <c r="B15" s="104">
        <v>1</v>
      </c>
      <c r="C15" s="91" t="s">
        <v>189</v>
      </c>
      <c r="D15" s="104">
        <v>1</v>
      </c>
      <c r="E15" s="104">
        <v>17</v>
      </c>
      <c r="F15" s="104">
        <v>5</v>
      </c>
      <c r="G15" s="104">
        <v>281127</v>
      </c>
      <c r="H15" s="105">
        <v>1.02</v>
      </c>
      <c r="I15" s="106">
        <v>33.5</v>
      </c>
      <c r="J15" s="107">
        <f t="shared" si="0"/>
        <v>33.692913681798004</v>
      </c>
      <c r="K15" s="108"/>
      <c r="L15" s="108"/>
      <c r="M15" s="108"/>
      <c r="N15" s="109"/>
    </row>
    <row r="16" spans="1:14" ht="18" customHeight="1">
      <c r="A16" s="103">
        <v>1</v>
      </c>
      <c r="B16" s="104">
        <v>1</v>
      </c>
      <c r="C16" s="91" t="s">
        <v>189</v>
      </c>
      <c r="D16" s="104">
        <v>1</v>
      </c>
      <c r="E16" s="104">
        <v>4</v>
      </c>
      <c r="F16" s="104">
        <v>6</v>
      </c>
      <c r="G16" s="104">
        <v>281128</v>
      </c>
      <c r="H16" s="105">
        <v>1.06</v>
      </c>
      <c r="I16" s="106">
        <v>34</v>
      </c>
      <c r="J16" s="107">
        <f t="shared" si="0"/>
        <v>33.854468626012036</v>
      </c>
      <c r="K16" s="108"/>
      <c r="L16" s="108"/>
      <c r="M16" s="108"/>
      <c r="N16" s="109"/>
    </row>
    <row r="17" spans="1:14" ht="18" customHeight="1">
      <c r="A17" s="103">
        <v>1</v>
      </c>
      <c r="B17" s="104">
        <v>1</v>
      </c>
      <c r="C17" s="91" t="s">
        <v>189</v>
      </c>
      <c r="D17" s="104">
        <v>1</v>
      </c>
      <c r="E17" s="104">
        <v>10</v>
      </c>
      <c r="F17" s="104">
        <v>9</v>
      </c>
      <c r="G17" s="104">
        <v>281129</v>
      </c>
      <c r="H17" s="105">
        <v>1.0900000000000001</v>
      </c>
      <c r="I17" s="106">
        <v>34</v>
      </c>
      <c r="J17" s="107">
        <f t="shared" si="0"/>
        <v>33.854468626012036</v>
      </c>
      <c r="K17" s="108"/>
      <c r="L17" s="108"/>
      <c r="M17" s="108"/>
      <c r="N17" s="109"/>
    </row>
    <row r="18" spans="1:14" ht="18" customHeight="1">
      <c r="A18" s="103">
        <v>1</v>
      </c>
      <c r="B18" s="104">
        <v>1</v>
      </c>
      <c r="C18" s="91" t="s">
        <v>189</v>
      </c>
      <c r="D18" s="104">
        <v>1</v>
      </c>
      <c r="E18" s="104">
        <v>11</v>
      </c>
      <c r="F18" s="104">
        <v>2</v>
      </c>
      <c r="G18" s="104">
        <v>281130</v>
      </c>
      <c r="H18" s="105">
        <v>1.05</v>
      </c>
      <c r="I18" s="106">
        <v>33.200000000000003</v>
      </c>
      <c r="J18" s="107">
        <f t="shared" si="0"/>
        <v>33.595980715269583</v>
      </c>
      <c r="K18" s="108"/>
      <c r="L18" s="108"/>
      <c r="M18" s="108"/>
      <c r="N18" s="109"/>
    </row>
    <row r="19" spans="1:14" ht="18" customHeight="1">
      <c r="A19" s="103">
        <v>1</v>
      </c>
      <c r="B19" s="104">
        <v>1</v>
      </c>
      <c r="C19" s="91" t="s">
        <v>189</v>
      </c>
      <c r="D19" s="104">
        <v>1</v>
      </c>
      <c r="E19" s="104">
        <v>16</v>
      </c>
      <c r="F19" s="104">
        <v>12</v>
      </c>
      <c r="G19" s="104">
        <v>281131</v>
      </c>
      <c r="H19" s="105">
        <v>1.04</v>
      </c>
      <c r="I19" s="106">
        <v>34.199999999999996</v>
      </c>
      <c r="J19" s="107">
        <f t="shared" si="0"/>
        <v>33.919090603697647</v>
      </c>
      <c r="K19" s="108"/>
      <c r="L19" s="108"/>
      <c r="M19" s="108"/>
      <c r="N19" s="109"/>
    </row>
    <row r="20" spans="1:14" ht="18" customHeight="1">
      <c r="A20" s="103">
        <v>1</v>
      </c>
      <c r="B20" s="104">
        <v>1</v>
      </c>
      <c r="C20" s="91" t="s">
        <v>189</v>
      </c>
      <c r="D20" s="104">
        <v>1</v>
      </c>
      <c r="E20" s="104">
        <v>3</v>
      </c>
      <c r="F20" s="104">
        <v>6</v>
      </c>
      <c r="G20" s="104">
        <v>281132</v>
      </c>
      <c r="H20" s="105">
        <v>1.02</v>
      </c>
      <c r="I20" s="106">
        <v>34.400000000000006</v>
      </c>
      <c r="J20" s="107">
        <f t="shared" si="0"/>
        <v>33.983712581383266</v>
      </c>
      <c r="K20" s="108"/>
      <c r="L20" s="108"/>
      <c r="M20" s="108"/>
      <c r="N20" s="109"/>
    </row>
    <row r="21" spans="1:14" ht="18" customHeight="1">
      <c r="A21" s="103">
        <v>1</v>
      </c>
      <c r="B21" s="104">
        <v>1</v>
      </c>
      <c r="C21" s="91" t="s">
        <v>189</v>
      </c>
      <c r="D21" s="104">
        <v>1</v>
      </c>
      <c r="E21" s="104">
        <v>19</v>
      </c>
      <c r="F21" s="104">
        <v>10</v>
      </c>
      <c r="G21" s="104">
        <v>281133</v>
      </c>
      <c r="H21" s="105">
        <v>1.05</v>
      </c>
      <c r="I21" s="106">
        <v>33.200000000000003</v>
      </c>
      <c r="J21" s="107">
        <f t="shared" si="0"/>
        <v>33.595980715269583</v>
      </c>
      <c r="K21" s="108"/>
      <c r="L21" s="108"/>
      <c r="M21" s="108"/>
      <c r="N21" s="109"/>
    </row>
    <row r="22" spans="1:14" ht="18" customHeight="1" thickBot="1">
      <c r="A22" s="103">
        <v>1</v>
      </c>
      <c r="B22" s="104">
        <v>1</v>
      </c>
      <c r="C22" s="91" t="s">
        <v>189</v>
      </c>
      <c r="D22" s="104">
        <v>1</v>
      </c>
      <c r="E22" s="104">
        <v>14</v>
      </c>
      <c r="F22" s="104">
        <v>7</v>
      </c>
      <c r="G22" s="104">
        <v>281134</v>
      </c>
      <c r="H22" s="105">
        <v>1.04</v>
      </c>
      <c r="I22" s="106">
        <v>33.800000000000004</v>
      </c>
      <c r="J22" s="107">
        <f>IF(ISNUMBER($I22),(($I22-$I$23)*$I$27)+$I$23,"-     ")</f>
        <v>33.789846648326424</v>
      </c>
      <c r="K22" s="108"/>
      <c r="L22" s="108"/>
      <c r="M22" s="108"/>
      <c r="N22" s="109"/>
    </row>
    <row r="23" spans="1:14" ht="18" customHeight="1">
      <c r="A23" s="142" t="s">
        <v>188</v>
      </c>
      <c r="B23" s="126"/>
      <c r="C23" s="127"/>
      <c r="D23" s="126"/>
      <c r="E23" s="126"/>
      <c r="F23" s="128"/>
      <c r="G23" s="126"/>
      <c r="H23" s="129">
        <f>AVERAGE(H$3:H$22)</f>
        <v>1.044</v>
      </c>
      <c r="I23" s="110">
        <f>AVERAGE(I$3:I$22)</f>
        <v>33.785000000000004</v>
      </c>
      <c r="J23" s="111">
        <f>AVERAGE(J$3:J$22)</f>
        <v>33.784999999999997</v>
      </c>
      <c r="K23" s="127"/>
      <c r="L23" s="127"/>
      <c r="M23" s="127"/>
      <c r="N23" s="130"/>
    </row>
    <row r="24" spans="1:14" ht="18" customHeight="1">
      <c r="A24" s="143" t="s">
        <v>187</v>
      </c>
      <c r="B24" s="125"/>
      <c r="C24" s="124"/>
      <c r="D24" s="125"/>
      <c r="E24" s="125"/>
      <c r="F24" s="125"/>
      <c r="G24" s="125"/>
      <c r="H24" s="131"/>
      <c r="I24" s="112">
        <f>MEDIAN(I$3:I$22)</f>
        <v>33.800000000000004</v>
      </c>
      <c r="J24" s="113">
        <f>MEDIAN(J$3:J$22)</f>
        <v>33.789846648326424</v>
      </c>
      <c r="K24" s="124"/>
      <c r="L24" s="124"/>
      <c r="M24" s="124"/>
      <c r="N24" s="132"/>
    </row>
    <row r="25" spans="1:14" ht="18" customHeight="1">
      <c r="A25" s="143" t="s">
        <v>186</v>
      </c>
      <c r="B25" s="125"/>
      <c r="C25" s="124"/>
      <c r="D25" s="125"/>
      <c r="E25" s="125"/>
      <c r="F25" s="125"/>
      <c r="G25" s="125"/>
      <c r="H25" s="131"/>
      <c r="I25" s="112">
        <f>STDEV(I$3:I$22)</f>
        <v>0.43802787702682977</v>
      </c>
      <c r="J25" s="113">
        <f>STDEV(J$3:J$22)</f>
        <v>0.14153113847452192</v>
      </c>
      <c r="K25" s="124"/>
      <c r="L25" s="124"/>
      <c r="M25" s="124"/>
      <c r="N25" s="132"/>
    </row>
    <row r="26" spans="1:14" ht="18" customHeight="1" thickBot="1">
      <c r="A26" s="143" t="s">
        <v>185</v>
      </c>
      <c r="B26" s="125"/>
      <c r="C26" s="124"/>
      <c r="D26" s="125"/>
      <c r="E26" s="125"/>
      <c r="F26" s="125"/>
      <c r="G26" s="125"/>
      <c r="H26" s="131"/>
      <c r="I26" s="114">
        <f>I25/I23</f>
        <v>1.2965158414291245E-2</v>
      </c>
      <c r="J26" s="115">
        <f>J25/J23</f>
        <v>4.1891708886938562E-3</v>
      </c>
      <c r="K26" s="124"/>
      <c r="L26" s="124"/>
      <c r="M26" s="124"/>
      <c r="N26" s="132"/>
    </row>
    <row r="27" spans="1:14" ht="18" customHeight="1" thickBot="1">
      <c r="A27" s="144" t="s">
        <v>184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0.32310988842807026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183</v>
      </c>
      <c r="B30" s="123" t="s">
        <v>197</v>
      </c>
      <c r="H30" s="121"/>
    </row>
    <row r="31" spans="1:14" ht="18" customHeight="1">
      <c r="A31" s="91" t="s">
        <v>182</v>
      </c>
      <c r="C31" s="125">
        <v>10</v>
      </c>
      <c r="D31" s="124" t="s">
        <v>181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2025-09-05 11:40.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6BD9-0FC6-476D-9B7C-35042AD4A4F2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0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5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235</v>
      </c>
      <c r="E3" s="151" t="s">
        <v>236</v>
      </c>
      <c r="F3" s="151" t="s">
        <v>237</v>
      </c>
      <c r="G3" s="151" t="s">
        <v>238</v>
      </c>
      <c r="H3" s="151" t="s">
        <v>239</v>
      </c>
      <c r="I3" s="151" t="s">
        <v>240</v>
      </c>
      <c r="J3" s="151" t="s">
        <v>241</v>
      </c>
      <c r="K3" s="151" t="s">
        <v>242</v>
      </c>
      <c r="L3" s="151" t="s">
        <v>243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248</v>
      </c>
      <c r="R3" s="151" t="s">
        <v>249</v>
      </c>
      <c r="S3" s="151" t="s">
        <v>250</v>
      </c>
      <c r="T3" s="151" t="s">
        <v>251</v>
      </c>
      <c r="U3" s="151" t="s">
        <v>252</v>
      </c>
      <c r="V3" s="152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253</v>
      </c>
      <c r="E4" s="11" t="s">
        <v>253</v>
      </c>
      <c r="F4" s="11" t="s">
        <v>253</v>
      </c>
      <c r="G4" s="11" t="s">
        <v>253</v>
      </c>
      <c r="H4" s="11" t="s">
        <v>253</v>
      </c>
      <c r="I4" s="11" t="s">
        <v>254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253</v>
      </c>
      <c r="Q4" s="11" t="s">
        <v>253</v>
      </c>
      <c r="R4" s="11" t="s">
        <v>253</v>
      </c>
      <c r="S4" s="11" t="s">
        <v>253</v>
      </c>
      <c r="T4" s="11" t="s">
        <v>255</v>
      </c>
      <c r="U4" s="11" t="s">
        <v>253</v>
      </c>
      <c r="V4" s="15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52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23.453979308266646</v>
      </c>
      <c r="E6" s="22">
        <v>23.410899566837916</v>
      </c>
      <c r="F6" s="22">
        <v>23.475548400080498</v>
      </c>
      <c r="G6" s="22">
        <v>23.4779941675326</v>
      </c>
      <c r="H6" s="22">
        <v>23.42559659341094</v>
      </c>
      <c r="I6" s="22">
        <v>23.427310123407246</v>
      </c>
      <c r="J6" s="22">
        <v>23.400000000000002</v>
      </c>
      <c r="K6" s="147">
        <v>23.598284128185718</v>
      </c>
      <c r="L6" s="22">
        <v>23.549522373051786</v>
      </c>
      <c r="M6" s="147">
        <v>23.34</v>
      </c>
      <c r="N6" s="22">
        <v>23.535911602209943</v>
      </c>
      <c r="O6" s="22">
        <v>23.384430417793808</v>
      </c>
      <c r="P6" s="22">
        <v>23.47</v>
      </c>
      <c r="Q6" s="22">
        <v>23.326979030801645</v>
      </c>
      <c r="R6" s="22">
        <v>23.49</v>
      </c>
      <c r="S6" s="22">
        <v>23.457728789614315</v>
      </c>
      <c r="T6" s="147">
        <v>23.289999559999998</v>
      </c>
      <c r="U6" s="22">
        <v>23.431004257450539</v>
      </c>
      <c r="V6" s="152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23.423845716007634</v>
      </c>
      <c r="E7" s="11">
        <v>23.420973103656692</v>
      </c>
      <c r="F7" s="11">
        <v>23.475548400080498</v>
      </c>
      <c r="G7" s="11">
        <v>23.459088928367915</v>
      </c>
      <c r="H7" s="11">
        <v>23.319273029135076</v>
      </c>
      <c r="I7" s="11">
        <v>23.427310123407246</v>
      </c>
      <c r="J7" s="11">
        <v>23.33</v>
      </c>
      <c r="K7" s="148">
        <v>23.557910673732021</v>
      </c>
      <c r="L7" s="11">
        <v>23.569632981397689</v>
      </c>
      <c r="M7" s="148">
        <v>23.23</v>
      </c>
      <c r="N7" s="149">
        <v>23.636363636363637</v>
      </c>
      <c r="O7" s="11">
        <v>23.444544634806132</v>
      </c>
      <c r="P7" s="11">
        <v>23.47</v>
      </c>
      <c r="Q7" s="11">
        <v>23.437343232667804</v>
      </c>
      <c r="R7" s="11">
        <v>23.45</v>
      </c>
      <c r="S7" s="11">
        <v>23.459230160446502</v>
      </c>
      <c r="T7" s="148">
        <v>23.27398062</v>
      </c>
      <c r="U7" s="11">
        <v>23.461056849486603</v>
      </c>
      <c r="V7" s="152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31</v>
      </c>
    </row>
    <row r="8" spans="1:66">
      <c r="A8" s="30"/>
      <c r="B8" s="19">
        <v>1</v>
      </c>
      <c r="C8" s="9">
        <v>3</v>
      </c>
      <c r="D8" s="11">
        <v>23.423845716007634</v>
      </c>
      <c r="E8" s="11">
        <v>23.431046640475472</v>
      </c>
      <c r="F8" s="11"/>
      <c r="G8" s="11">
        <v>23.434451781584151</v>
      </c>
      <c r="H8" s="11">
        <v>23.415206970725048</v>
      </c>
      <c r="I8" s="11">
        <v>23.437343232667804</v>
      </c>
      <c r="J8" s="11">
        <v>23.34</v>
      </c>
      <c r="K8" s="148">
        <v>23.557910673732021</v>
      </c>
      <c r="L8" s="11">
        <v>23.52941176470588</v>
      </c>
      <c r="M8" s="148">
        <v>23.35</v>
      </c>
      <c r="N8" s="11">
        <v>23.405323957810147</v>
      </c>
      <c r="O8" s="11">
        <v>23.564773068830778</v>
      </c>
      <c r="P8" s="11"/>
      <c r="Q8" s="11">
        <v>23.357078358583326</v>
      </c>
      <c r="R8" s="11"/>
      <c r="S8" s="11">
        <v>23.460186721302826</v>
      </c>
      <c r="T8" s="148">
        <v>23.251042750000003</v>
      </c>
      <c r="U8" s="11">
        <v>23.481091910843979</v>
      </c>
      <c r="V8" s="152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23.393712123748617</v>
      </c>
      <c r="E9" s="11">
        <v>23.410899566837916</v>
      </c>
      <c r="F9" s="11"/>
      <c r="G9" s="11">
        <v>23.415747661985051</v>
      </c>
      <c r="H9" s="11"/>
      <c r="I9" s="11">
        <v>23.427310123407246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>
        <v>23.51114450288004</v>
      </c>
      <c r="V9" s="152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23.445940768430354</v>
      </c>
      <c r="BN9" s="28"/>
    </row>
    <row r="10" spans="1:66">
      <c r="A10" s="30"/>
      <c r="B10" s="19">
        <v>1</v>
      </c>
      <c r="C10" s="9">
        <v>5</v>
      </c>
      <c r="D10" s="11"/>
      <c r="E10" s="11">
        <v>23.431046640475472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>
        <v>23.49110944152266</v>
      </c>
      <c r="V10" s="152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1"/>
      <c r="E11" s="11">
        <v>23.491487861388133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>
        <v>23.501126972201355</v>
      </c>
      <c r="V11" s="152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256</v>
      </c>
      <c r="C12" s="12"/>
      <c r="D12" s="23">
        <v>23.42384571600763</v>
      </c>
      <c r="E12" s="23">
        <v>23.432725563278598</v>
      </c>
      <c r="F12" s="23">
        <v>23.475548400080498</v>
      </c>
      <c r="G12" s="23">
        <v>23.446820634867429</v>
      </c>
      <c r="H12" s="23">
        <v>23.386692197757025</v>
      </c>
      <c r="I12" s="23">
        <v>23.429818400722382</v>
      </c>
      <c r="J12" s="23">
        <v>23.356666666666669</v>
      </c>
      <c r="K12" s="23">
        <v>23.571368491883252</v>
      </c>
      <c r="L12" s="23">
        <v>23.549522373051786</v>
      </c>
      <c r="M12" s="23">
        <v>23.306666666666668</v>
      </c>
      <c r="N12" s="23">
        <v>23.525866398794573</v>
      </c>
      <c r="O12" s="23">
        <v>23.464582707143574</v>
      </c>
      <c r="P12" s="23">
        <v>23.47</v>
      </c>
      <c r="Q12" s="23">
        <v>23.373800207350925</v>
      </c>
      <c r="R12" s="23">
        <v>23.47</v>
      </c>
      <c r="S12" s="23">
        <v>23.459048557121218</v>
      </c>
      <c r="T12" s="23">
        <v>23.271674309999998</v>
      </c>
      <c r="U12" s="23">
        <v>23.479422322397529</v>
      </c>
      <c r="V12" s="152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257</v>
      </c>
      <c r="C13" s="29"/>
      <c r="D13" s="11">
        <v>23.423845716007634</v>
      </c>
      <c r="E13" s="11">
        <v>23.426009872066082</v>
      </c>
      <c r="F13" s="11">
        <v>23.475548400080498</v>
      </c>
      <c r="G13" s="11">
        <v>23.446770354976032</v>
      </c>
      <c r="H13" s="11">
        <v>23.415206970725048</v>
      </c>
      <c r="I13" s="11">
        <v>23.427310123407246</v>
      </c>
      <c r="J13" s="11">
        <v>23.34</v>
      </c>
      <c r="K13" s="11">
        <v>23.557910673732021</v>
      </c>
      <c r="L13" s="11">
        <v>23.549522373051786</v>
      </c>
      <c r="M13" s="11">
        <v>23.34</v>
      </c>
      <c r="N13" s="11">
        <v>23.535911602209943</v>
      </c>
      <c r="O13" s="11">
        <v>23.444544634806132</v>
      </c>
      <c r="P13" s="11">
        <v>23.47</v>
      </c>
      <c r="Q13" s="11">
        <v>23.357078358583326</v>
      </c>
      <c r="R13" s="11">
        <v>23.47</v>
      </c>
      <c r="S13" s="11">
        <v>23.459230160446502</v>
      </c>
      <c r="T13" s="11">
        <v>23.27398062</v>
      </c>
      <c r="U13" s="11">
        <v>23.48610067618332</v>
      </c>
      <c r="V13" s="15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258</v>
      </c>
      <c r="C14" s="29"/>
      <c r="D14" s="24">
        <v>2.4603975050555501E-2</v>
      </c>
      <c r="E14" s="24">
        <v>3.0164594448105878E-2</v>
      </c>
      <c r="F14" s="24">
        <v>0</v>
      </c>
      <c r="G14" s="24">
        <v>2.7330192946829524E-2</v>
      </c>
      <c r="H14" s="24">
        <v>5.861735483749312E-2</v>
      </c>
      <c r="I14" s="24">
        <v>5.0165546302789465E-3</v>
      </c>
      <c r="J14" s="24">
        <v>3.7859388972003673E-2</v>
      </c>
      <c r="K14" s="24">
        <v>2.3309624796956866E-2</v>
      </c>
      <c r="L14" s="24">
        <v>2.0110608345904168E-2</v>
      </c>
      <c r="M14" s="24">
        <v>6.6583281184794105E-2</v>
      </c>
      <c r="N14" s="24">
        <v>0.11584693716394517</v>
      </c>
      <c r="O14" s="24">
        <v>9.1825983267324426E-2</v>
      </c>
      <c r="P14" s="24">
        <v>0</v>
      </c>
      <c r="Q14" s="24">
        <v>5.7050674255817183E-2</v>
      </c>
      <c r="R14" s="24">
        <v>2.8284271247461298E-2</v>
      </c>
      <c r="S14" s="24">
        <v>1.238988245369296E-3</v>
      </c>
      <c r="T14" s="24">
        <v>1.9580540357865432E-2</v>
      </c>
      <c r="U14" s="24">
        <v>2.9320178871044253E-2</v>
      </c>
      <c r="V14" s="205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1.0503815363564054E-3</v>
      </c>
      <c r="E15" s="13">
        <v>1.2872849283643208E-3</v>
      </c>
      <c r="F15" s="13">
        <v>0</v>
      </c>
      <c r="G15" s="13">
        <v>1.165624686282079E-3</v>
      </c>
      <c r="H15" s="13">
        <v>2.5064406005700542E-3</v>
      </c>
      <c r="I15" s="13">
        <v>2.1410983834703037E-4</v>
      </c>
      <c r="J15" s="13">
        <v>1.6209243173399602E-3</v>
      </c>
      <c r="K15" s="13">
        <v>9.8889569373044597E-4</v>
      </c>
      <c r="L15" s="13">
        <v>8.5397096498726274E-4</v>
      </c>
      <c r="M15" s="13">
        <v>2.8568341469448269E-3</v>
      </c>
      <c r="N15" s="13">
        <v>4.924236803873076E-3</v>
      </c>
      <c r="O15" s="13">
        <v>3.9133865883482707E-3</v>
      </c>
      <c r="P15" s="13">
        <v>0</v>
      </c>
      <c r="Q15" s="13">
        <v>2.4407958376351261E-3</v>
      </c>
      <c r="R15" s="13">
        <v>1.2051244672970302E-3</v>
      </c>
      <c r="S15" s="13">
        <v>5.2814940143563036E-5</v>
      </c>
      <c r="T15" s="13">
        <v>8.4138941173869642E-4</v>
      </c>
      <c r="U15" s="13">
        <v>1.2487606580965623E-3</v>
      </c>
      <c r="V15" s="15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-9.4238284745962186E-4</v>
      </c>
      <c r="E16" s="13">
        <v>-5.6364576206513473E-4</v>
      </c>
      <c r="F16" s="13">
        <v>1.2628041648050647E-3</v>
      </c>
      <c r="G16" s="13">
        <v>3.7527452865449007E-5</v>
      </c>
      <c r="H16" s="13">
        <v>-2.527028932577835E-3</v>
      </c>
      <c r="I16" s="13">
        <v>-6.8764004256460787E-4</v>
      </c>
      <c r="J16" s="13">
        <v>-3.807657054388347E-3</v>
      </c>
      <c r="K16" s="13">
        <v>5.3496562450496832E-3</v>
      </c>
      <c r="L16" s="13">
        <v>4.4178907404262002E-3</v>
      </c>
      <c r="M16" s="13">
        <v>-5.9402223668165721E-3</v>
      </c>
      <c r="N16" s="13">
        <v>3.4089325377737456E-3</v>
      </c>
      <c r="O16" s="13">
        <v>7.9510303712448938E-4</v>
      </c>
      <c r="P16" s="13">
        <v>1.0261576537820005E-3</v>
      </c>
      <c r="Q16" s="13">
        <v>-3.0768891635418738E-3</v>
      </c>
      <c r="R16" s="13">
        <v>1.0261576537820005E-3</v>
      </c>
      <c r="S16" s="13">
        <v>5.5906430969554499E-4</v>
      </c>
      <c r="T16" s="13">
        <v>-7.4326920873656332E-3</v>
      </c>
      <c r="U16" s="13">
        <v>1.4280320119317569E-3</v>
      </c>
      <c r="V16" s="152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0.71</v>
      </c>
      <c r="E17" s="45">
        <v>0.49</v>
      </c>
      <c r="F17" s="45">
        <v>0.55000000000000004</v>
      </c>
      <c r="G17" s="45">
        <v>0.15</v>
      </c>
      <c r="H17" s="45">
        <v>1.61</v>
      </c>
      <c r="I17" s="45">
        <v>0.56000000000000005</v>
      </c>
      <c r="J17" s="45">
        <v>2.34</v>
      </c>
      <c r="K17" s="45">
        <v>2.87</v>
      </c>
      <c r="L17" s="45">
        <v>2.34</v>
      </c>
      <c r="M17" s="45">
        <v>3.55</v>
      </c>
      <c r="N17" s="45">
        <v>1.77</v>
      </c>
      <c r="O17" s="45">
        <v>0.28000000000000003</v>
      </c>
      <c r="P17" s="45">
        <v>0.41</v>
      </c>
      <c r="Q17" s="45">
        <v>1.92</v>
      </c>
      <c r="R17" s="45">
        <v>0.41</v>
      </c>
      <c r="S17" s="45">
        <v>0.15</v>
      </c>
      <c r="T17" s="45">
        <v>4.4000000000000004</v>
      </c>
      <c r="U17" s="45">
        <v>0.64</v>
      </c>
      <c r="V17" s="152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U11">
    <cfRule type="expression" dxfId="34" priority="3">
      <formula>AND($B6&lt;&gt;$B5,NOT(ISBLANK(INDIRECT(Anlyt_LabRefThisCol))))</formula>
    </cfRule>
  </conditionalFormatting>
  <conditionalFormatting sqref="C2:U17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4701-06E5-4EDC-BC72-8A18CEC23F8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512</v>
      </c>
      <c r="BM1" s="28" t="s">
        <v>66</v>
      </c>
    </row>
    <row r="2" spans="1:66" ht="15">
      <c r="A2" s="25" t="s">
        <v>97</v>
      </c>
      <c r="B2" s="18" t="s">
        <v>111</v>
      </c>
      <c r="C2" s="15" t="s">
        <v>112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5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3" t="s">
        <v>261</v>
      </c>
      <c r="E3" s="150" t="s">
        <v>235</v>
      </c>
      <c r="F3" s="151" t="s">
        <v>236</v>
      </c>
      <c r="G3" s="151" t="s">
        <v>237</v>
      </c>
      <c r="H3" s="151" t="s">
        <v>238</v>
      </c>
      <c r="I3" s="151" t="s">
        <v>239</v>
      </c>
      <c r="J3" s="151" t="s">
        <v>240</v>
      </c>
      <c r="K3" s="151" t="s">
        <v>241</v>
      </c>
      <c r="L3" s="151" t="s">
        <v>242</v>
      </c>
      <c r="M3" s="151" t="s">
        <v>243</v>
      </c>
      <c r="N3" s="151" t="s">
        <v>244</v>
      </c>
      <c r="O3" s="151" t="s">
        <v>245</v>
      </c>
      <c r="P3" s="151" t="s">
        <v>246</v>
      </c>
      <c r="Q3" s="151" t="s">
        <v>247</v>
      </c>
      <c r="R3" s="151" t="s">
        <v>249</v>
      </c>
      <c r="S3" s="151" t="s">
        <v>250</v>
      </c>
      <c r="T3" s="151" t="s">
        <v>251</v>
      </c>
      <c r="U3" s="151" t="s">
        <v>252</v>
      </c>
      <c r="V3" s="152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262</v>
      </c>
      <c r="F4" s="11" t="s">
        <v>263</v>
      </c>
      <c r="G4" s="11" t="s">
        <v>262</v>
      </c>
      <c r="H4" s="11" t="s">
        <v>262</v>
      </c>
      <c r="I4" s="11" t="s">
        <v>262</v>
      </c>
      <c r="J4" s="11" t="s">
        <v>262</v>
      </c>
      <c r="K4" s="11" t="s">
        <v>262</v>
      </c>
      <c r="L4" s="11" t="s">
        <v>262</v>
      </c>
      <c r="M4" s="11" t="s">
        <v>262</v>
      </c>
      <c r="N4" s="11" t="s">
        <v>264</v>
      </c>
      <c r="O4" s="11" t="s">
        <v>262</v>
      </c>
      <c r="P4" s="11" t="s">
        <v>262</v>
      </c>
      <c r="Q4" s="11" t="s">
        <v>264</v>
      </c>
      <c r="R4" s="11" t="s">
        <v>264</v>
      </c>
      <c r="S4" s="11" t="s">
        <v>262</v>
      </c>
      <c r="T4" s="11" t="s">
        <v>262</v>
      </c>
      <c r="U4" s="11" t="s">
        <v>262</v>
      </c>
      <c r="V4" s="15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265</v>
      </c>
      <c r="E5" s="26" t="s">
        <v>117</v>
      </c>
      <c r="F5" s="26" t="s">
        <v>266</v>
      </c>
      <c r="G5" s="26" t="s">
        <v>266</v>
      </c>
      <c r="H5" s="26" t="s">
        <v>266</v>
      </c>
      <c r="I5" s="26" t="s">
        <v>116</v>
      </c>
      <c r="J5" s="26" t="s">
        <v>266</v>
      </c>
      <c r="K5" s="26" t="s">
        <v>266</v>
      </c>
      <c r="L5" s="26" t="s">
        <v>267</v>
      </c>
      <c r="M5" s="26" t="s">
        <v>266</v>
      </c>
      <c r="N5" s="26" t="s">
        <v>267</v>
      </c>
      <c r="O5" s="26" t="s">
        <v>266</v>
      </c>
      <c r="P5" s="26" t="s">
        <v>266</v>
      </c>
      <c r="Q5" s="26" t="s">
        <v>116</v>
      </c>
      <c r="R5" s="26" t="s">
        <v>268</v>
      </c>
      <c r="S5" s="26" t="s">
        <v>266</v>
      </c>
      <c r="T5" s="26" t="s">
        <v>116</v>
      </c>
      <c r="U5" s="26" t="s">
        <v>269</v>
      </c>
      <c r="V5" s="152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33.4</v>
      </c>
      <c r="E6" s="22">
        <v>33.850068637626812</v>
      </c>
      <c r="F6" s="22">
        <v>32.638259292837716</v>
      </c>
      <c r="G6" s="22">
        <v>33.336687462266049</v>
      </c>
      <c r="H6" s="22">
        <v>32.410417993497134</v>
      </c>
      <c r="I6" s="22">
        <v>33.408999999999999</v>
      </c>
      <c r="J6" s="22">
        <v>33.500551821009331</v>
      </c>
      <c r="K6" s="22">
        <v>33.5</v>
      </c>
      <c r="L6" s="22">
        <v>34.216502649507945</v>
      </c>
      <c r="M6" s="22">
        <v>33.986928104575156</v>
      </c>
      <c r="N6" s="22">
        <v>32.961377721361472</v>
      </c>
      <c r="O6" s="22">
        <v>33.601205424409848</v>
      </c>
      <c r="P6" s="22">
        <v>33.764151888588323</v>
      </c>
      <c r="Q6" s="22">
        <v>33.270000000000003</v>
      </c>
      <c r="R6" s="22">
        <v>32.880000000000003</v>
      </c>
      <c r="S6" s="22">
        <v>33.999685700759997</v>
      </c>
      <c r="T6" s="147">
        <v>32.123884935351306</v>
      </c>
      <c r="U6" s="22">
        <v>33.97946406210869</v>
      </c>
      <c r="V6" s="152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33.5</v>
      </c>
      <c r="E7" s="11">
        <v>33.146951484916464</v>
      </c>
      <c r="F7" s="11">
        <v>32.83973002921325</v>
      </c>
      <c r="G7" s="11">
        <v>33.266250754679014</v>
      </c>
      <c r="H7" s="11">
        <v>33.466295712801262</v>
      </c>
      <c r="I7" s="11">
        <v>32.673999999999999</v>
      </c>
      <c r="J7" s="11">
        <v>33.410253837664285</v>
      </c>
      <c r="K7" s="11">
        <v>33.9</v>
      </c>
      <c r="L7" s="11">
        <v>34.014635377239465</v>
      </c>
      <c r="M7" s="11">
        <v>33.685268979386628</v>
      </c>
      <c r="N7" s="11">
        <v>32.232105992125035</v>
      </c>
      <c r="O7" s="11">
        <v>32.656956303365142</v>
      </c>
      <c r="P7" s="11">
        <v>33.463580803526703</v>
      </c>
      <c r="Q7" s="11">
        <v>33.19</v>
      </c>
      <c r="R7" s="11">
        <v>33</v>
      </c>
      <c r="S7" s="11">
        <v>34.139147029435676</v>
      </c>
      <c r="T7" s="148">
        <v>32.033677458153754</v>
      </c>
      <c r="U7" s="11">
        <v>33.869271224643128</v>
      </c>
      <c r="V7" s="152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34.400000000000006</v>
      </c>
      <c r="E8" s="11">
        <v>33.74962333009676</v>
      </c>
      <c r="F8" s="11">
        <v>32.94046539740102</v>
      </c>
      <c r="G8" s="11">
        <v>33.276313141477161</v>
      </c>
      <c r="H8" s="11">
        <v>32.631649515637051</v>
      </c>
      <c r="I8" s="11">
        <v>33.276000000000003</v>
      </c>
      <c r="J8" s="11">
        <v>33.610916022875486</v>
      </c>
      <c r="K8" s="11">
        <v>33.700000000000003</v>
      </c>
      <c r="L8" s="11">
        <v>34.216502649507945</v>
      </c>
      <c r="M8" s="11">
        <v>33.484162895927597</v>
      </c>
      <c r="N8" s="11">
        <v>32.7045684805259</v>
      </c>
      <c r="O8" s="11">
        <v>33.601205424409848</v>
      </c>
      <c r="P8" s="11">
        <v>33.463580803526703</v>
      </c>
      <c r="Q8" s="11"/>
      <c r="R8" s="11"/>
      <c r="S8" s="11">
        <v>33.747422946549882</v>
      </c>
      <c r="T8" s="148">
        <v>32.0637466172196</v>
      </c>
      <c r="U8" s="11">
        <v>33.909341347357881</v>
      </c>
      <c r="V8" s="152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34</v>
      </c>
      <c r="E9" s="11">
        <v>33.850068637626812</v>
      </c>
      <c r="F9" s="11"/>
      <c r="G9" s="11"/>
      <c r="H9" s="11"/>
      <c r="I9" s="11"/>
      <c r="J9" s="11">
        <v>33.49051871174877</v>
      </c>
      <c r="K9" s="11"/>
      <c r="L9" s="11"/>
      <c r="M9" s="11"/>
      <c r="N9" s="11"/>
      <c r="O9" s="11"/>
      <c r="P9" s="11">
        <v>33.363390441839492</v>
      </c>
      <c r="Q9" s="11"/>
      <c r="R9" s="11"/>
      <c r="S9" s="11"/>
      <c r="T9" s="11"/>
      <c r="U9" s="11">
        <v>33.959429000751314</v>
      </c>
      <c r="V9" s="152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33.394154891202632</v>
      </c>
      <c r="BN9" s="28"/>
    </row>
    <row r="10" spans="1:66">
      <c r="A10" s="30"/>
      <c r="B10" s="19">
        <v>1</v>
      </c>
      <c r="C10" s="9">
        <v>5</v>
      </c>
      <c r="D10" s="10">
        <v>33.800000000000004</v>
      </c>
      <c r="E10" s="11">
        <v>34.050959252686908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v>33.363390441839492</v>
      </c>
      <c r="Q10" s="11"/>
      <c r="R10" s="11"/>
      <c r="S10" s="11"/>
      <c r="T10" s="11"/>
      <c r="U10" s="11">
        <v>33.959429000751314</v>
      </c>
      <c r="V10" s="152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34.199999999999996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>
        <v>33.363390441839492</v>
      </c>
      <c r="Q11" s="11"/>
      <c r="R11" s="11"/>
      <c r="S11" s="11"/>
      <c r="T11" s="11"/>
      <c r="U11" s="11">
        <v>33.939393939393945</v>
      </c>
      <c r="V11" s="152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33.599999999999994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52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34.6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5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52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5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33.200000000000003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52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32.9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52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2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33.800000000000004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5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33.5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52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34.199999999999996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5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33.5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5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33.699999999999996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52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33.200000000000003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52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34.199999999999996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52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256</v>
      </c>
      <c r="C26" s="12"/>
      <c r="D26" s="23">
        <v>33.785000000000011</v>
      </c>
      <c r="E26" s="23">
        <v>33.729534268590747</v>
      </c>
      <c r="F26" s="23">
        <v>32.806151573150665</v>
      </c>
      <c r="G26" s="23">
        <v>33.293083786140741</v>
      </c>
      <c r="H26" s="23">
        <v>32.836121073978482</v>
      </c>
      <c r="I26" s="23">
        <v>33.119666666666667</v>
      </c>
      <c r="J26" s="23">
        <v>33.503060098324468</v>
      </c>
      <c r="K26" s="23">
        <v>33.700000000000003</v>
      </c>
      <c r="L26" s="23">
        <v>34.149213558751782</v>
      </c>
      <c r="M26" s="23">
        <v>33.718786659963122</v>
      </c>
      <c r="N26" s="23">
        <v>32.632684064670798</v>
      </c>
      <c r="O26" s="23">
        <v>33.286455717394944</v>
      </c>
      <c r="P26" s="23">
        <v>33.463580803526703</v>
      </c>
      <c r="Q26" s="23">
        <v>33.230000000000004</v>
      </c>
      <c r="R26" s="23">
        <v>32.94</v>
      </c>
      <c r="S26" s="23">
        <v>33.962085225581852</v>
      </c>
      <c r="T26" s="23">
        <v>32.073769670241553</v>
      </c>
      <c r="U26" s="23">
        <v>33.936054762501044</v>
      </c>
      <c r="V26" s="152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257</v>
      </c>
      <c r="C27" s="29"/>
      <c r="D27" s="11">
        <v>33.800000000000004</v>
      </c>
      <c r="E27" s="11">
        <v>33.850068637626812</v>
      </c>
      <c r="F27" s="11">
        <v>32.83973002921325</v>
      </c>
      <c r="G27" s="11">
        <v>33.276313141477161</v>
      </c>
      <c r="H27" s="11">
        <v>32.631649515637051</v>
      </c>
      <c r="I27" s="11">
        <v>33.276000000000003</v>
      </c>
      <c r="J27" s="11">
        <v>33.495535266379051</v>
      </c>
      <c r="K27" s="11">
        <v>33.700000000000003</v>
      </c>
      <c r="L27" s="11">
        <v>34.216502649507945</v>
      </c>
      <c r="M27" s="11">
        <v>33.685268979386628</v>
      </c>
      <c r="N27" s="11">
        <v>32.7045684805259</v>
      </c>
      <c r="O27" s="11">
        <v>33.601205424409848</v>
      </c>
      <c r="P27" s="11">
        <v>33.413485622683098</v>
      </c>
      <c r="Q27" s="11">
        <v>33.230000000000004</v>
      </c>
      <c r="R27" s="11">
        <v>32.94</v>
      </c>
      <c r="S27" s="11">
        <v>33.999685700759997</v>
      </c>
      <c r="T27" s="11">
        <v>32.0637466172196</v>
      </c>
      <c r="U27" s="11">
        <v>33.949411470072633</v>
      </c>
      <c r="V27" s="152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258</v>
      </c>
      <c r="C28" s="29"/>
      <c r="D28" s="24">
        <v>0.43802787702682977</v>
      </c>
      <c r="E28" s="24">
        <v>0.34357581363686357</v>
      </c>
      <c r="F28" s="24">
        <v>0.15387581662656408</v>
      </c>
      <c r="G28" s="24">
        <v>3.8095581577781867E-2</v>
      </c>
      <c r="H28" s="24">
        <v>0.55684459515977336</v>
      </c>
      <c r="I28" s="24">
        <v>0.39164567319623717</v>
      </c>
      <c r="J28" s="24">
        <v>8.2481271229314743E-2</v>
      </c>
      <c r="K28" s="24">
        <v>0.19999999999999929</v>
      </c>
      <c r="L28" s="24">
        <v>0.11654812398478227</v>
      </c>
      <c r="M28" s="24">
        <v>0.25305293900689491</v>
      </c>
      <c r="N28" s="24">
        <v>0.3699119364091909</v>
      </c>
      <c r="O28" s="24">
        <v>0.54516248421722846</v>
      </c>
      <c r="P28" s="24">
        <v>0.15521424090602129</v>
      </c>
      <c r="Q28" s="24">
        <v>5.6568542494927619E-2</v>
      </c>
      <c r="R28" s="24">
        <v>8.485281374238389E-2</v>
      </c>
      <c r="S28" s="24">
        <v>0.19855046229710943</v>
      </c>
      <c r="T28" s="24">
        <v>4.5931399167643321E-2</v>
      </c>
      <c r="U28" s="24">
        <v>4.0402660555314482E-2</v>
      </c>
      <c r="V28" s="205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1.2965158414291243E-2</v>
      </c>
      <c r="E29" s="13">
        <v>1.0186200938944021E-2</v>
      </c>
      <c r="F29" s="13">
        <v>4.6904561872627487E-3</v>
      </c>
      <c r="G29" s="13">
        <v>1.144249112593178E-3</v>
      </c>
      <c r="H29" s="13">
        <v>1.6958294005105672E-2</v>
      </c>
      <c r="I29" s="13">
        <v>1.1825169532591023E-2</v>
      </c>
      <c r="J29" s="13">
        <v>2.461902613888089E-3</v>
      </c>
      <c r="K29" s="13">
        <v>5.9347181008901862E-3</v>
      </c>
      <c r="L29" s="13">
        <v>3.4129079952095482E-3</v>
      </c>
      <c r="M29" s="13">
        <v>7.5048056016607471E-3</v>
      </c>
      <c r="N29" s="13">
        <v>1.133562705648444E-2</v>
      </c>
      <c r="O29" s="13">
        <v>1.6377907243886457E-2</v>
      </c>
      <c r="P29" s="13">
        <v>4.6383034086317316E-3</v>
      </c>
      <c r="Q29" s="13">
        <v>1.7023335087248755E-3</v>
      </c>
      <c r="R29" s="13">
        <v>2.57598098792908E-3</v>
      </c>
      <c r="S29" s="13">
        <v>5.8462388566044767E-3</v>
      </c>
      <c r="T29" s="13">
        <v>1.4320549046736796E-3</v>
      </c>
      <c r="U29" s="13">
        <v>1.1905526684839914E-3</v>
      </c>
      <c r="V29" s="152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259</v>
      </c>
      <c r="C30" s="29"/>
      <c r="D30" s="13">
        <v>1.1703997602896088E-2</v>
      </c>
      <c r="E30" s="13">
        <v>1.0043056291760388E-2</v>
      </c>
      <c r="F30" s="13">
        <v>-1.7607971214353757E-2</v>
      </c>
      <c r="G30" s="13">
        <v>-3.0266106566008144E-3</v>
      </c>
      <c r="H30" s="13">
        <v>-1.6710523714171255E-2</v>
      </c>
      <c r="I30" s="13">
        <v>-8.2196487807594254E-3</v>
      </c>
      <c r="J30" s="13">
        <v>3.2612056653820165E-3</v>
      </c>
      <c r="K30" s="13">
        <v>9.1586419777296424E-3</v>
      </c>
      <c r="L30" s="13">
        <v>2.2610503844433749E-2</v>
      </c>
      <c r="M30" s="13">
        <v>9.7212152790850936E-3</v>
      </c>
      <c r="N30" s="13">
        <v>-2.2802518255445881E-2</v>
      </c>
      <c r="O30" s="13">
        <v>-3.2250905632608129E-3</v>
      </c>
      <c r="P30" s="13">
        <v>2.0789839584280934E-3</v>
      </c>
      <c r="Q30" s="13">
        <v>-4.9156773614257299E-3</v>
      </c>
      <c r="R30" s="13">
        <v>-1.3599831847287636E-2</v>
      </c>
      <c r="S30" s="13">
        <v>1.7006878486056198E-2</v>
      </c>
      <c r="T30" s="13">
        <v>-3.9539411171292227E-2</v>
      </c>
      <c r="U30" s="13">
        <v>1.6227386890427686E-2</v>
      </c>
      <c r="V30" s="152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260</v>
      </c>
      <c r="C31" s="47"/>
      <c r="D31" s="45" t="s">
        <v>270</v>
      </c>
      <c r="E31" s="45">
        <v>0.69</v>
      </c>
      <c r="F31" s="45">
        <v>0.77</v>
      </c>
      <c r="G31" s="45">
        <v>0</v>
      </c>
      <c r="H31" s="45">
        <v>0.72</v>
      </c>
      <c r="I31" s="45">
        <v>0.27</v>
      </c>
      <c r="J31" s="45">
        <v>0.33</v>
      </c>
      <c r="K31" s="45">
        <v>0.64</v>
      </c>
      <c r="L31" s="45">
        <v>1.36</v>
      </c>
      <c r="M31" s="45">
        <v>0.67</v>
      </c>
      <c r="N31" s="45">
        <v>1.05</v>
      </c>
      <c r="O31" s="45">
        <v>0.01</v>
      </c>
      <c r="P31" s="45">
        <v>0.27</v>
      </c>
      <c r="Q31" s="45">
        <v>0.1</v>
      </c>
      <c r="R31" s="45">
        <v>0.56000000000000005</v>
      </c>
      <c r="S31" s="45">
        <v>1.06</v>
      </c>
      <c r="T31" s="45">
        <v>1.93</v>
      </c>
      <c r="U31" s="45">
        <v>1.02</v>
      </c>
      <c r="V31" s="15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31" priority="3">
      <formula>AND($B6&lt;&gt;$B5,NOT(ISBLANK(INDIRECT(Anlyt_LabRefThisCol))))</formula>
    </cfRule>
  </conditionalFormatting>
  <conditionalFormatting sqref="C2:U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B63F-7FBD-4505-B90E-F5BD775F70BB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513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5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235</v>
      </c>
      <c r="E3" s="151" t="s">
        <v>236</v>
      </c>
      <c r="F3" s="151" t="s">
        <v>237</v>
      </c>
      <c r="G3" s="151" t="s">
        <v>238</v>
      </c>
      <c r="H3" s="151" t="s">
        <v>239</v>
      </c>
      <c r="I3" s="151" t="s">
        <v>240</v>
      </c>
      <c r="J3" s="151" t="s">
        <v>241</v>
      </c>
      <c r="K3" s="151" t="s">
        <v>242</v>
      </c>
      <c r="L3" s="151" t="s">
        <v>243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248</v>
      </c>
      <c r="R3" s="151" t="s">
        <v>249</v>
      </c>
      <c r="S3" s="151" t="s">
        <v>251</v>
      </c>
      <c r="T3" s="151" t="s">
        <v>252</v>
      </c>
      <c r="U3" s="15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271</v>
      </c>
      <c r="E4" s="11" t="s">
        <v>271</v>
      </c>
      <c r="F4" s="11" t="s">
        <v>272</v>
      </c>
      <c r="G4" s="11" t="s">
        <v>271</v>
      </c>
      <c r="H4" s="11" t="s">
        <v>272</v>
      </c>
      <c r="I4" s="11" t="s">
        <v>271</v>
      </c>
      <c r="J4" s="11" t="s">
        <v>271</v>
      </c>
      <c r="K4" s="11" t="s">
        <v>273</v>
      </c>
      <c r="L4" s="11" t="s">
        <v>271</v>
      </c>
      <c r="M4" s="11" t="s">
        <v>114</v>
      </c>
      <c r="N4" s="11" t="s">
        <v>272</v>
      </c>
      <c r="O4" s="11" t="s">
        <v>271</v>
      </c>
      <c r="P4" s="11" t="s">
        <v>274</v>
      </c>
      <c r="Q4" s="11" t="s">
        <v>271</v>
      </c>
      <c r="R4" s="11" t="s">
        <v>262</v>
      </c>
      <c r="S4" s="11" t="s">
        <v>275</v>
      </c>
      <c r="T4" s="11" t="s">
        <v>273</v>
      </c>
      <c r="U4" s="15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 t="s">
        <v>276</v>
      </c>
      <c r="L5" s="26"/>
      <c r="M5" s="26"/>
      <c r="N5" s="26"/>
      <c r="O5" s="26"/>
      <c r="P5" s="26" t="s">
        <v>277</v>
      </c>
      <c r="Q5" s="26"/>
      <c r="R5" s="26" t="s">
        <v>276</v>
      </c>
      <c r="S5" s="26"/>
      <c r="T5" s="26" t="s">
        <v>278</v>
      </c>
      <c r="U5" s="15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7">
        <v>40.178123012019952</v>
      </c>
      <c r="E6" s="208">
        <v>44.827238843557971</v>
      </c>
      <c r="F6" s="207">
        <v>40.249547192594079</v>
      </c>
      <c r="G6" s="207">
        <v>42.235108772165056</v>
      </c>
      <c r="H6" s="207">
        <v>37.12046763639934</v>
      </c>
      <c r="I6" s="207">
        <v>39.129126116183407</v>
      </c>
      <c r="J6" s="207">
        <v>38</v>
      </c>
      <c r="K6" s="207">
        <v>42.392127176381528</v>
      </c>
      <c r="L6" s="207">
        <v>41.226747109100046</v>
      </c>
      <c r="M6" s="207">
        <v>42.374886718356663</v>
      </c>
      <c r="N6" s="207">
        <v>41.155198392767453</v>
      </c>
      <c r="O6" s="207">
        <v>42.079951908626391</v>
      </c>
      <c r="P6" s="207">
        <v>41.17292629041976</v>
      </c>
      <c r="Q6" s="207">
        <v>40.132437042239388</v>
      </c>
      <c r="R6" s="207">
        <v>39.42</v>
      </c>
      <c r="S6" s="208">
        <v>36.944973438909493</v>
      </c>
      <c r="T6" s="207">
        <v>41.071875782619585</v>
      </c>
      <c r="U6" s="209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41.182576087320449</v>
      </c>
      <c r="E7" s="213">
        <v>44.42429737080689</v>
      </c>
      <c r="F7" s="212">
        <v>40.249547192594079</v>
      </c>
      <c r="G7" s="212">
        <v>42.235108772165056</v>
      </c>
      <c r="H7" s="212">
        <v>37.030524028548832</v>
      </c>
      <c r="I7" s="212">
        <v>39.129126116183407</v>
      </c>
      <c r="J7" s="212">
        <v>39</v>
      </c>
      <c r="K7" s="212">
        <v>43.401463537723949</v>
      </c>
      <c r="L7" s="212">
        <v>42.232277526395173</v>
      </c>
      <c r="M7" s="212">
        <v>43.179740207431273</v>
      </c>
      <c r="N7" s="212">
        <v>39.839276745354091</v>
      </c>
      <c r="O7" s="212">
        <v>41.078048291754335</v>
      </c>
      <c r="P7" s="212">
        <v>41.17292629041976</v>
      </c>
      <c r="Q7" s="212">
        <v>40.132437042239388</v>
      </c>
      <c r="R7" s="212">
        <v>40.24</v>
      </c>
      <c r="S7" s="213">
        <v>35.972737295780291</v>
      </c>
      <c r="T7" s="212">
        <v>41.071875782619585</v>
      </c>
      <c r="U7" s="209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40.178123012019952</v>
      </c>
      <c r="E8" s="213">
        <v>44.42429737080689</v>
      </c>
      <c r="F8" s="212">
        <v>40.249547192594079</v>
      </c>
      <c r="G8" s="212">
        <v>43.240706600073743</v>
      </c>
      <c r="H8" s="212">
        <v>37.470833189910032</v>
      </c>
      <c r="I8" s="212">
        <v>38.125815190127419</v>
      </c>
      <c r="J8" s="212">
        <v>39</v>
      </c>
      <c r="K8" s="212">
        <v>43.401463537723949</v>
      </c>
      <c r="L8" s="212">
        <v>41.226747109100046</v>
      </c>
      <c r="M8" s="212">
        <v>42.122042090423925</v>
      </c>
      <c r="N8" s="212">
        <v>40.110497237569056</v>
      </c>
      <c r="O8" s="212">
        <v>40.076144674882279</v>
      </c>
      <c r="P8" s="212"/>
      <c r="Q8" s="212">
        <v>40.132437042239388</v>
      </c>
      <c r="R8" s="212"/>
      <c r="S8" s="213">
        <v>36.453843840833912</v>
      </c>
      <c r="T8" s="212">
        <v>42.073628850488355</v>
      </c>
      <c r="U8" s="209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40.178123012019952</v>
      </c>
      <c r="E9" s="213">
        <v>44.22282663443135</v>
      </c>
      <c r="F9" s="212"/>
      <c r="G9" s="212">
        <v>42.235108772165056</v>
      </c>
      <c r="H9" s="212"/>
      <c r="I9" s="212">
        <v>39.129126116183407</v>
      </c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>
        <v>41.071875782619585</v>
      </c>
      <c r="U9" s="209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40.600509211751032</v>
      </c>
      <c r="BN9" s="28"/>
    </row>
    <row r="10" spans="1:66">
      <c r="A10" s="30"/>
      <c r="B10" s="19">
        <v>1</v>
      </c>
      <c r="C10" s="9">
        <v>5</v>
      </c>
      <c r="D10" s="212">
        <v>40.178123012019952</v>
      </c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>
        <v>41.071875782619585</v>
      </c>
      <c r="U10" s="209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11</v>
      </c>
    </row>
    <row r="11" spans="1:66">
      <c r="A11" s="30"/>
      <c r="B11" s="19">
        <v>1</v>
      </c>
      <c r="C11" s="9">
        <v>6</v>
      </c>
      <c r="D11" s="212">
        <v>41.182576087320449</v>
      </c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>
        <v>41.071875782619585</v>
      </c>
      <c r="U11" s="209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4"/>
    </row>
    <row r="12" spans="1:66">
      <c r="A12" s="30"/>
      <c r="B12" s="20" t="s">
        <v>256</v>
      </c>
      <c r="C12" s="12"/>
      <c r="D12" s="215">
        <v>40.512940703786789</v>
      </c>
      <c r="E12" s="215">
        <v>44.474665054900775</v>
      </c>
      <c r="F12" s="215">
        <v>40.249547192594079</v>
      </c>
      <c r="G12" s="215">
        <v>42.486508229142231</v>
      </c>
      <c r="H12" s="215">
        <v>37.207274951619404</v>
      </c>
      <c r="I12" s="215">
        <v>38.878298384669414</v>
      </c>
      <c r="J12" s="215">
        <v>38.666666666666664</v>
      </c>
      <c r="K12" s="215">
        <v>43.065018083943137</v>
      </c>
      <c r="L12" s="215">
        <v>41.561923914865083</v>
      </c>
      <c r="M12" s="215">
        <v>42.55888967207062</v>
      </c>
      <c r="N12" s="215">
        <v>40.368324125230203</v>
      </c>
      <c r="O12" s="215">
        <v>41.078048291754335</v>
      </c>
      <c r="P12" s="215">
        <v>41.17292629041976</v>
      </c>
      <c r="Q12" s="215">
        <v>40.132437042239388</v>
      </c>
      <c r="R12" s="215">
        <v>39.83</v>
      </c>
      <c r="S12" s="215">
        <v>36.457184858507901</v>
      </c>
      <c r="T12" s="215">
        <v>41.238834627264389</v>
      </c>
      <c r="U12" s="209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4"/>
    </row>
    <row r="13" spans="1:66">
      <c r="A13" s="30"/>
      <c r="B13" s="3" t="s">
        <v>257</v>
      </c>
      <c r="C13" s="29"/>
      <c r="D13" s="212">
        <v>40.178123012019952</v>
      </c>
      <c r="E13" s="212">
        <v>44.42429737080689</v>
      </c>
      <c r="F13" s="212">
        <v>40.249547192594079</v>
      </c>
      <c r="G13" s="212">
        <v>42.235108772165056</v>
      </c>
      <c r="H13" s="212">
        <v>37.12046763639934</v>
      </c>
      <c r="I13" s="212">
        <v>39.129126116183407</v>
      </c>
      <c r="J13" s="212">
        <v>39</v>
      </c>
      <c r="K13" s="212">
        <v>43.401463537723949</v>
      </c>
      <c r="L13" s="212">
        <v>41.226747109100046</v>
      </c>
      <c r="M13" s="212">
        <v>42.374886718356663</v>
      </c>
      <c r="N13" s="212">
        <v>40.110497237569056</v>
      </c>
      <c r="O13" s="212">
        <v>41.078048291754335</v>
      </c>
      <c r="P13" s="212">
        <v>41.17292629041976</v>
      </c>
      <c r="Q13" s="212">
        <v>40.132437042239388</v>
      </c>
      <c r="R13" s="212">
        <v>39.83</v>
      </c>
      <c r="S13" s="212">
        <v>36.453843840833912</v>
      </c>
      <c r="T13" s="212">
        <v>41.071875782619585</v>
      </c>
      <c r="U13" s="209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4"/>
    </row>
    <row r="14" spans="1:66">
      <c r="A14" s="30"/>
      <c r="B14" s="3" t="s">
        <v>258</v>
      </c>
      <c r="C14" s="29"/>
      <c r="D14" s="24">
        <v>0.51869733769141957</v>
      </c>
      <c r="E14" s="24">
        <v>0.25351178386456857</v>
      </c>
      <c r="F14" s="24">
        <v>0</v>
      </c>
      <c r="G14" s="24">
        <v>0.50279891395434362</v>
      </c>
      <c r="H14" s="24">
        <v>0.23263635115010928</v>
      </c>
      <c r="I14" s="24">
        <v>0.50165546302799413</v>
      </c>
      <c r="J14" s="24">
        <v>0.57735026918962584</v>
      </c>
      <c r="K14" s="24">
        <v>0.58274061992392368</v>
      </c>
      <c r="L14" s="24">
        <v>0.58054325710369814</v>
      </c>
      <c r="M14" s="24">
        <v>0.55233517171353297</v>
      </c>
      <c r="N14" s="24">
        <v>0.69481542407573815</v>
      </c>
      <c r="O14" s="24">
        <v>1.0019036168720561</v>
      </c>
      <c r="P14" s="24">
        <v>0</v>
      </c>
      <c r="Q14" s="24">
        <v>0</v>
      </c>
      <c r="R14" s="24">
        <v>0.57982756057296914</v>
      </c>
      <c r="S14" s="24">
        <v>0.48612668235863143</v>
      </c>
      <c r="T14" s="24">
        <v>0.40896397742435514</v>
      </c>
      <c r="U14" s="152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1.2803250731264156E-2</v>
      </c>
      <c r="E15" s="13">
        <v>5.7001392489775139E-3</v>
      </c>
      <c r="F15" s="13">
        <v>0</v>
      </c>
      <c r="G15" s="13">
        <v>1.1834319526627165E-2</v>
      </c>
      <c r="H15" s="13">
        <v>6.2524426057163872E-3</v>
      </c>
      <c r="I15" s="13">
        <v>1.2903225806451656E-2</v>
      </c>
      <c r="J15" s="13">
        <v>1.4931472479042049E-2</v>
      </c>
      <c r="K15" s="13">
        <v>1.3531646934131893E-2</v>
      </c>
      <c r="L15" s="13">
        <v>1.396815167394261E-2</v>
      </c>
      <c r="M15" s="13">
        <v>1.2978138667842275E-2</v>
      </c>
      <c r="N15" s="13">
        <v>1.7211896682168149E-2</v>
      </c>
      <c r="O15" s="13">
        <v>2.4390243902439004E-2</v>
      </c>
      <c r="P15" s="13">
        <v>0</v>
      </c>
      <c r="Q15" s="13">
        <v>0</v>
      </c>
      <c r="R15" s="13">
        <v>1.4557558638538016E-2</v>
      </c>
      <c r="S15" s="13">
        <v>1.3334180470744316E-2</v>
      </c>
      <c r="T15" s="13">
        <v>9.9169625213893706E-3</v>
      </c>
      <c r="U15" s="15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-2.1568327507305307E-3</v>
      </c>
      <c r="E16" s="13">
        <v>9.54213609229424E-2</v>
      </c>
      <c r="F16" s="13">
        <v>-8.6442762903913284E-3</v>
      </c>
      <c r="G16" s="13">
        <v>4.6452595152312259E-2</v>
      </c>
      <c r="H16" s="13">
        <v>-8.3576150299846996E-2</v>
      </c>
      <c r="I16" s="13">
        <v>-4.2418453869616957E-2</v>
      </c>
      <c r="J16" s="13">
        <v>-4.7630992384811166E-2</v>
      </c>
      <c r="K16" s="13">
        <v>6.0701427643149009E-2</v>
      </c>
      <c r="L16" s="13">
        <v>2.3679868104604651E-2</v>
      </c>
      <c r="M16" s="13">
        <v>4.8235366953298442E-2</v>
      </c>
      <c r="N16" s="13">
        <v>-5.7187727698161384E-3</v>
      </c>
      <c r="O16" s="13">
        <v>1.1761898785867642E-2</v>
      </c>
      <c r="P16" s="13">
        <v>1.4098765995354867E-2</v>
      </c>
      <c r="Q16" s="13">
        <v>-1.1528726575088633E-2</v>
      </c>
      <c r="R16" s="13">
        <v>-1.8977821379836834E-2</v>
      </c>
      <c r="S16" s="13">
        <v>-0.10205104403084497</v>
      </c>
      <c r="T16" s="13">
        <v>1.5722103685551936E-2</v>
      </c>
      <c r="U16" s="15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</v>
      </c>
      <c r="E17" s="45">
        <v>2.5499999999999998</v>
      </c>
      <c r="F17" s="45">
        <v>0.17</v>
      </c>
      <c r="G17" s="45">
        <v>1.27</v>
      </c>
      <c r="H17" s="45">
        <v>2.12</v>
      </c>
      <c r="I17" s="45">
        <v>1.05</v>
      </c>
      <c r="J17" s="45">
        <v>1.19</v>
      </c>
      <c r="K17" s="45">
        <v>1.64</v>
      </c>
      <c r="L17" s="45">
        <v>0.67</v>
      </c>
      <c r="M17" s="45">
        <v>1.32</v>
      </c>
      <c r="N17" s="45">
        <v>0.09</v>
      </c>
      <c r="O17" s="45">
        <v>0.36</v>
      </c>
      <c r="P17" s="45">
        <v>0.42</v>
      </c>
      <c r="Q17" s="45">
        <v>0.24</v>
      </c>
      <c r="R17" s="45">
        <v>0.44</v>
      </c>
      <c r="S17" s="45">
        <v>2.61</v>
      </c>
      <c r="T17" s="45">
        <v>0.47</v>
      </c>
      <c r="U17" s="15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T11">
    <cfRule type="expression" dxfId="28" priority="3">
      <formula>AND($B6&lt;&gt;$B5,NOT(ISBLANK(INDIRECT(Anlyt_LabRefThisCol))))</formula>
    </cfRule>
  </conditionalFormatting>
  <conditionalFormatting sqref="C2:T17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Classical</vt:lpstr>
      <vt:lpstr>Fire Assay (Umpire)</vt:lpstr>
      <vt:lpstr>AD (no HF)</vt:lpstr>
      <vt:lpstr>Fire Assay</vt:lpstr>
      <vt:lpstr>Oxidising Fusion XRF</vt:lpstr>
      <vt:lpstr>Thermograv</vt:lpstr>
      <vt:lpstr>IRC</vt:lpstr>
      <vt:lpstr>Aqua Regia</vt:lpstr>
      <vt:lpstr>ISE</vt:lpstr>
      <vt:lpstr>4-Acid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2025-09-08T06:38:40Z</dcterms:modified>
</cp:coreProperties>
</file>