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drawings/drawing17.xml" ContentType="application/vnd.openxmlformats-officedocument.drawing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Au PHASE10 230b, 267, 290b, 291b, 247b &amp; 249 JN1946\DataPacks\R1\"/>
    </mc:Choice>
  </mc:AlternateContent>
  <xr:revisionPtr revIDLastSave="0" documentId="13_ncr:1_{C1590654-3BA2-4D7F-905E-B3C628E75FCC}" xr6:coauthVersionLast="47" xr6:coauthVersionMax="47" xr10:uidLastSave="{00000000-0000-0000-0000-000000000000}"/>
  <bookViews>
    <workbookView xWindow="-289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Fire Assay (Bi)" sheetId="47897" r:id="rId8"/>
    <sheet name="PA" sheetId="47898" r:id="rId9"/>
    <sheet name="AR Digest 10-50g" sheetId="47899" r:id="rId10"/>
    <sheet name="PF ICP" sheetId="47900" r:id="rId11"/>
    <sheet name="Fusion XRF" sheetId="47901" r:id="rId12"/>
    <sheet name="Thermograv" sheetId="47902" r:id="rId13"/>
    <sheet name="IRC" sheetId="47903" r:id="rId14"/>
    <sheet name="Laser Ablation" sheetId="47904" r:id="rId15"/>
    <sheet name="4-Acid" sheetId="47905" r:id="rId16"/>
    <sheet name="Aqua Regia" sheetId="47906" r:id="rId17"/>
  </sheet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6" i="47895" s="1"/>
  <c r="I24" i="47895"/>
  <c r="I25" i="47895"/>
  <c r="H23" i="47895"/>
  <c r="I27" i="47895" l="1"/>
  <c r="J4" i="47895" s="1"/>
  <c r="J22" i="47895"/>
  <c r="J3" i="47895" l="1"/>
  <c r="J17" i="47895"/>
  <c r="J16" i="47895"/>
  <c r="J15" i="47895"/>
  <c r="J14" i="47895"/>
  <c r="J12" i="47895"/>
  <c r="J11" i="47895"/>
  <c r="J9" i="47895"/>
  <c r="J8" i="47895"/>
  <c r="J7" i="47895"/>
  <c r="J10" i="47895"/>
  <c r="J6" i="47895"/>
  <c r="J5" i="47895"/>
  <c r="J18" i="47895"/>
  <c r="J19" i="47895"/>
  <c r="J20" i="47895"/>
  <c r="J13" i="47895"/>
  <c r="J21" i="47895"/>
  <c r="J23" i="47895"/>
  <c r="J24" i="47895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33453316-5411-46FA-8052-17853982F8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7BCD28A-5793-4E25-96B0-617F73E7AE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FE315B1F-B385-4D98-B179-0B2E41DFAE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FBE1E3ED-B9AF-40A1-A933-1F5087B3C5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379915BA-7922-4129-BB42-DD09A1E830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98610707-EDCF-4EE7-8B9A-3AA6EA8F53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E1CBE035-74B1-41A6-9A70-7A8496E952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ABA0CE5B-F325-45C1-8FE0-C3E55921CC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EA48C7D3-05FF-45C0-9707-9C42557056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1CD99B41-2583-4084-B0C7-0A2A866ED4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1F8F60E5-BE13-42E6-89E6-82E8834741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D16F8FBA-B1F8-4D8A-846F-CB33E7B395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C42E81C4-881D-400A-A0E1-6CB585E7E5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CEEB05A2-DBA7-490F-B771-F9BEF78DC4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A2C0FA23-9EC3-4D01-ADCF-E8100ACC43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8440821B-E7EC-4D10-818C-6DD3B29E62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4208A131-9604-4AD6-8B02-AC9C09E3E7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F5061A44-BFF9-4D5D-BFB9-CA2FA8A0E6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766BC436-7ACC-4994-8CB6-D8A5D2415E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5A65D1AE-34F4-427D-BA29-968602CC82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65EEBEEE-6A39-45DB-8032-C53006E71C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 shapeId="0" xr:uid="{A0D91D39-B18F-4855-914C-1DB7A617E2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 shapeId="0" xr:uid="{E02D1847-660D-40FE-B3E2-38E592FBF0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 shapeId="0" xr:uid="{BEBDFCDA-5E8C-45D3-918B-57C1A65CAB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ACF6CC38-1FC5-4362-B5A4-1C0BE7B00C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1" authorId="0" shapeId="0" xr:uid="{5502FA29-BB0A-4AD3-809E-7B875B0B1B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9" authorId="0" shapeId="0" xr:uid="{20D90DF8-C3DC-4219-9C19-3927A05659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7" authorId="0" shapeId="0" xr:uid="{3648C72F-78CD-429F-A329-158880B220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5" authorId="0" shapeId="0" xr:uid="{ED34D44D-1F6A-4629-844D-A599953BEF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3" authorId="0" shapeId="0" xr:uid="{2558FC9D-3EDD-48E6-9465-1276876A7C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1" authorId="0" shapeId="0" xr:uid="{691766A7-C05E-4DFB-9CE8-D2921D97B4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9129348D-D2D8-44B0-82CE-E56FB14B36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8" authorId="0" shapeId="0" xr:uid="{8882D2B5-DBA9-42AD-8787-71AEFEC0D0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6" authorId="0" shapeId="0" xr:uid="{336AFB97-EFB7-4379-9409-5CC2BC21A6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4" authorId="0" shapeId="0" xr:uid="{26798CA1-8767-4FF1-8361-CDF42D4267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2" authorId="0" shapeId="0" xr:uid="{31982BDE-9767-4D90-87DD-77C02EB90D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0" authorId="0" shapeId="0" xr:uid="{EE45DA87-F45B-4E7B-ABF6-24DD344031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8" authorId="0" shapeId="0" xr:uid="{6C383F44-B6AE-4489-B2EA-99665B8A25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6" authorId="0" shapeId="0" xr:uid="{0B03BF45-3521-465A-8C14-23369DB190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4" authorId="0" shapeId="0" xr:uid="{3383E6CB-4304-4E2E-BDF7-F20FD1229A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2" authorId="0" shapeId="0" xr:uid="{B4FC20FC-A744-4F21-A6CA-87025C9413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0" authorId="0" shapeId="0" xr:uid="{F8D359B1-8161-4C5F-B3AC-482A01A41C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8" authorId="0" shapeId="0" xr:uid="{DD1FE8C4-921D-47AD-8A5A-D7C1C3686D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6" authorId="0" shapeId="0" xr:uid="{101F6783-F818-4F01-9F82-EC3CECCFDB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4" authorId="0" shapeId="0" xr:uid="{8CF02D21-4036-4AC9-AF49-9B0908989C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2" authorId="0" shapeId="0" xr:uid="{495B1632-1A95-4013-9D33-C262EEBBAA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0" authorId="0" shapeId="0" xr:uid="{70149F72-C376-47B3-8496-91AD17B774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9" authorId="0" shapeId="0" xr:uid="{56CD13DB-E20A-4B76-B99D-BC62E3033D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7" authorId="0" shapeId="0" xr:uid="{8A1282C0-07E7-4253-90F4-DEA8C75868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5" authorId="0" shapeId="0" xr:uid="{22AD2B89-5FF1-419C-81C9-BD8D8A7A86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4" authorId="0" shapeId="0" xr:uid="{565A84B5-A9FD-49CE-854D-DD589D60FC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2" authorId="0" shapeId="0" xr:uid="{C8798E59-95B6-4BC0-B5C6-2EB9BE7121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0" authorId="0" shapeId="0" xr:uid="{18AFD4F1-4D0F-49AF-82E8-C59ACDB4BB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8" authorId="0" shapeId="0" xr:uid="{6CF6EBEB-1B49-42BC-B6F5-66DDF92BE3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6" authorId="0" shapeId="0" xr:uid="{68C3EE5B-3B30-4908-866B-2B03ACFA7B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4" authorId="0" shapeId="0" xr:uid="{5E15D641-D7CB-4B43-BE36-DAD46CCF15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2" authorId="0" shapeId="0" xr:uid="{18B45303-B824-4064-A33A-034BF4A3F6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0" authorId="0" shapeId="0" xr:uid="{6C9D2C42-51A6-4A6A-806E-5925065B31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8" authorId="0" shapeId="0" xr:uid="{E5412CC9-BDFD-420D-ADA1-8BA4469B41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6" authorId="0" shapeId="0" xr:uid="{A487F23C-A63B-4775-993E-AF3B44EBC4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4" authorId="0" shapeId="0" xr:uid="{5DE47F04-42DF-40A3-A579-C5A015E6C9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2" authorId="0" shapeId="0" xr:uid="{4132DC89-13D8-4275-868E-5846B6FD5B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9FE645C-BBA7-4537-A3B8-B8FF41DD00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5A1A152B-C5A9-4A5B-BC2A-96E9C9E9B6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63B67AD2-D007-476E-9003-746C1D79C5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4A0EB777-C001-445D-BA0E-0C53267BE3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8DF90806-DB16-447E-AA04-B72B1DE787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746D2C81-7946-4832-8F84-11BA33D2CB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FEFA3FBD-CE64-4C32-82DE-8179974615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04A3EB36-E667-478F-9E3B-B81A2C983F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D607A221-E819-4E8A-A028-E751BD2134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64F7BA87-2F16-4F85-B9EC-BA1C8C8CC7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50F64A31-B1DE-44A1-A6E2-A910360F4D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A4254C01-6D45-49AA-B02E-32455ECB62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D144E031-C3FC-4B3D-A187-FD3B5051B6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71F1EC08-E041-4082-B77B-75114DD54D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CBA8B26D-5CEC-451F-BC2D-FDE8C334FB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BDC3F173-6859-4BCE-9B13-AC04417385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4F526330-F0ED-47A8-9741-000641D0D4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88D48E86-3AA1-4BB9-B584-A153CC3B55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8D6C3967-A1A5-4372-85E3-9E7E0C9401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0300AC92-A210-4778-81CC-B2A3B2DA4B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A9DF6002-5B8A-4889-8282-F123575529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1B45DE5E-5325-4FF5-95FD-DD989967F6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73B4F1AA-BA6D-4F7D-AF23-143C88ED82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F3CABB99-96EC-4905-B9D0-C6304E9B25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B43B0618-02E4-4AB5-97C9-0387B02C3D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0B0400C9-CD59-4280-AAEA-FD876D433B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325D73A7-78DC-4844-8D85-84F960215E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 shapeId="0" xr:uid="{D53F3E76-F2BF-48B0-97E4-8F54F9F957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 xr:uid="{E1B6E665-BEA6-42B8-9463-ABA6E24C10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 shapeId="0" xr:uid="{D6B53CF9-305C-434A-8F7B-F94832A6E8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 shapeId="0" xr:uid="{7DE7AC31-F51C-4D73-8C65-F1DC0B115A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0" authorId="0" shapeId="0" xr:uid="{C0553F2E-09A4-48CD-8217-5C09074060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 shapeId="0" xr:uid="{903AB151-168A-47A9-916E-FD4C1D2596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7" authorId="0" shapeId="0" xr:uid="{EBC35C41-835D-4907-8D10-E21CD499F0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 shapeId="0" xr:uid="{B9FD668B-44D5-432C-B256-E592F56CDE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4" authorId="0" shapeId="0" xr:uid="{73B02781-2854-436D-B58E-456196B33E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2" authorId="0" shapeId="0" xr:uid="{A920227F-4AC9-42B8-BCE7-0CEA6604ED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0" authorId="0" shapeId="0" xr:uid="{A63FF663-4F41-406A-AD58-4D062302F5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 shapeId="0" xr:uid="{4586FF78-85EC-4A68-A551-5F0F50EE09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 shapeId="0" xr:uid="{93C4B346-1535-4CAF-B21D-A2AB40DC87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 shapeId="0" xr:uid="{2C6F3EB9-6316-4147-A7CF-CF4AE5E7B9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 shapeId="0" xr:uid="{FFB259F0-75AB-4283-9412-517BF8000C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 shapeId="0" xr:uid="{2EA7764E-E6DB-450D-A51C-2E8C0F2AFD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9" authorId="0" shapeId="0" xr:uid="{40AC46BE-746D-4940-B3F9-6DB91B62C9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 xr:uid="{4D9E842B-7EFB-4EA1-BBC5-C09A81360F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 shapeId="0" xr:uid="{5F49C88B-D722-4127-B5EB-FF0CC5D378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5" authorId="0" shapeId="0" xr:uid="{F418F7F8-F858-450B-B2F1-665160F7F4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3" authorId="0" shapeId="0" xr:uid="{7EBA3469-A25A-4A10-ABCE-09699238E8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 shapeId="0" xr:uid="{012B3BA5-F411-4886-BB1C-B9052D7D8F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 shapeId="0" xr:uid="{1D3CABF8-3279-4244-966B-B5E0138F38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7" authorId="0" shapeId="0" xr:uid="{9E89FB3C-C291-4821-9303-624565505C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5" authorId="0" shapeId="0" xr:uid="{B1B7E652-F496-4FD2-B8C1-A1E95440FA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3" authorId="0" shapeId="0" xr:uid="{ED8C084D-D9C2-4C61-85F9-052C799142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2" authorId="0" shapeId="0" xr:uid="{32353673-9A34-4740-91AE-7310755191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0" authorId="0" shapeId="0" xr:uid="{050B69CB-6E6E-4BF3-89F2-689E84A48D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8" authorId="0" shapeId="0" xr:uid="{9BAB1697-E6BE-4169-8839-D08E5E3A54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 shapeId="0" xr:uid="{00501C89-9FBD-4006-86D3-3B50BB9F3B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4" authorId="0" shapeId="0" xr:uid="{D81EDDC7-D011-44B0-AF44-2D1335476F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3" authorId="0" shapeId="0" xr:uid="{6CEFC156-E914-4535-900C-C80F5604FC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1" authorId="0" shapeId="0" xr:uid="{65E96948-E59D-4753-A521-681BC27D38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9" authorId="0" shapeId="0" xr:uid="{4CD797EF-EDE2-4F60-A8EC-76B159F897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7" authorId="0" shapeId="0" xr:uid="{EC4AF21D-ECE1-427B-B1D1-D5D5BA1538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6517A81C-4E74-40D5-A09A-9072B5DC13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0A31B3E5-2C9B-45F7-9232-F2AAEF37C7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74506D17-BDB4-4067-9A18-EB85956D8B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C1BE7C3-4077-4826-AD98-EFF2FA58F0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792B0B21-E8BD-43C1-BFED-664A190098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C4D4726B-8829-413D-930E-06572B5A04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44704FC5-BF87-4C11-95CB-90B8115489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FD64720F-A8C4-4EF0-B9B2-48425CAB46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5B20F21D-DB2D-4CEB-BF9E-6B99D4B069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D26FD68A-4358-4ECB-8294-B238090813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410B1851-294E-4838-A631-98E834C1B9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DEDA6090-257E-4C90-9139-98DF0779AC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2A7B071B-0956-4B30-9240-9E33AD370C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A97C5344-9077-4F08-B6B0-6EE3595171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D4114626-80EB-4BDF-B4AE-C44D9C46C1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709905B9-A39E-4D13-9483-04DF52E7DD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587C7298-2E0C-49C8-A2CF-D1BF199D62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1055A2A9-5669-440C-BBC9-63241CC1FA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8E5B311E-FF53-4919-AC21-EF6B1147EF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693D8F0E-4D83-4111-A650-7576567ABF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E8D8652B-BE33-41BD-87A0-6552ABDB56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F46461BE-52F2-416A-903D-8EECC496F1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833F211C-B15A-487B-B12B-95931C0F64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3F7A38EA-6C00-4D82-B35F-2EF13A62C7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847EEA20-520D-4712-8D57-A8E559284A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5F15AD16-97F9-4C1D-B29E-A16B28A2EB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4DF209E7-3871-4757-BA6D-4204CE7EE5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77DBDA40-4AD9-4F35-8E96-7AF0CED78F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DCEF955F-3892-4273-96CB-C730BCA95F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A4547C81-4484-42DB-92C7-BCFD9D0DEC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BFECC473-4BEF-4F69-A9CE-44DD950358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D60BAE5E-9FC9-4353-9794-5B2061A499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B6F042FB-10BA-4497-961D-A23450DEC4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23FBDF43-0976-43F8-98EF-A2C8BA5E9D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9251FB65-5F4F-4DFB-835C-B687B70E9D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C3211917-248D-43C8-89F9-3A8768F584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DF9BE771-8178-45D9-8308-875882D0A9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E37EFB89-F7AB-4388-810E-EE44921BA4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81A660AF-4BA3-4136-906A-75100D3594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F8514138-BE29-465D-B235-C3DBD0F96B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FE433660-D253-4D50-85F4-E196A22F55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37A6015E-F2E7-4708-B24D-8956C9D4EF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CF412135-AA29-4652-8580-1B03492BAA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EBA96BDE-FA97-432E-BDFA-7757AB71F9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6D76BC48-B0B6-4FE2-867C-0D2652656E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2D054E45-8550-4CBE-A2F0-86A6B80401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2BD676E2-19EB-4163-BB35-34B4212972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F8C22A1A-DB01-4866-862D-EC5FF675D2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0C81209B-D7A8-4B4F-B258-C4A28E9005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59685604-255C-4308-BD10-1A6688FF92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0D7784F0-1608-4DBA-B2F7-643E972836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1B2F27B9-2ED8-4E1B-9F7A-294D994AD5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D82C1C01-041F-431D-B4B8-B7EC022AF4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1B86A121-2A32-4C51-9E02-907CDADF7B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35677BAA-EE24-42FF-A90A-159F566C3D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90058EDB-152C-40D6-98A5-EBF652F2C9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38C1E34B-65AF-4105-988B-69233DCAC0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F9304F0C-37C1-4E11-BFA2-2049CA9A42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7F8F75F8-9C03-4B90-904B-BD8FFBDD10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8461B317-2A39-4B6E-B8B3-CF2EF71805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77A2817B-1455-4024-823A-CAC03D7816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5EAC3E16-C709-4B54-A0EC-C550FFFD11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8C394F99-6554-4F70-BF70-888D8832ED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7B969460-4E28-4287-875C-D6480D8C25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2059F804-E917-4508-AB0C-9907D004E0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CE90CB0D-D49D-45C1-9181-60F1C6C1AC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780D4AF6-549A-4E61-839D-FA4F49F99A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C6A1656B-F06C-4765-8EC4-9EF4DB00FC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E7D32A16-298F-483E-A2F0-4B4D9DB0BA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9" authorId="0" shapeId="0" xr:uid="{B6B9F589-FE1E-4175-8FB1-9BC44BB008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979DD0E6-8941-4E99-88CE-D72CFEAE4D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7" authorId="0" shapeId="0" xr:uid="{FBBEBB12-F047-4F6C-AE34-71E1C3A36D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A7E7D048-2595-4790-9C81-0941AA9DEB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F3C2CBB9-338C-41E5-A3F5-92CF013151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7D3DE482-01BE-412E-A3B6-8A34DDD20C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715D2022-BBD7-4A01-A80E-F9D8FD2807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8C9D1AC2-20B3-485D-805E-2EDFBB5384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B3CE6432-90EA-4D60-B6B4-1B5470269A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CC0380B7-A21E-48C6-9953-BB1321D1C5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0E09DC19-DA62-4EA0-93D0-972DE12A75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0397A9A1-F6C3-4ACD-8B20-92824585F3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F311851C-14D2-4BBD-9F66-EE2AAA2F6C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AFA45DB2-7A1A-40EC-A3E1-5C288135BC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3F5C4DC0-9933-4F7D-84C3-6AC90152A5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6DE85AD8-A432-42B7-8759-4BE556DBC6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9DDD5FEF-F938-4672-B864-7FEB0AE9C4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CBD7C707-16B1-469B-A304-E19E6E5A25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F81F595D-D75B-46B1-BA16-C3B2D49F7A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3956AC94-6213-4DC1-A3DF-9DA6EBD059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822DDB7A-5A8B-4477-AB87-AF782D25F0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F5462527-B44B-468D-9764-AEF133DBB4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1DF5D35A-B988-43CD-AA55-4B74F8D404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8C29C238-B969-41C7-ADF2-AA66CCEAC5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591F9935-A994-426A-B918-3F9BF9A573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662926F2-2CA3-473D-9713-0BB6009AA2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9A4B0D00-6E3E-4E34-B3EC-71DBA4C953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5172CC25-7CF4-4FFD-9289-55F1393C5A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BA3EFA65-BFDE-4198-857B-AF5FDBAB02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2FB18E27-D982-4F07-81E2-57252E4270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051DBC97-CAD5-47A8-A38B-59172D4D02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80837860-60B8-4A3C-ADCC-C128F853E0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70F32EBC-BECE-4A12-8572-DFEDCB36A1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54D2B833-4649-43C4-ADF2-A9FF9D4F57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B9DF18DE-5252-4672-AAA0-D9CCBF9BDC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2895FCC9-F030-49AE-BE23-D480F38D33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4A7884E4-F29A-404D-9170-2290650E73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35EF0AD0-8F3D-4070-A3A4-CA3E7B0B7D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0C808567-7069-4991-A591-E0199EB464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F6645920-9ED7-4B55-AC06-973757864E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46E00B87-933C-472C-8757-92F6859FFE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3B338125-F898-4ACC-8D8C-18EB82870E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9415F904-7CF9-432B-9EDB-9B4573AFCC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A8CECB33-1073-4971-BCFA-D2FAA6C163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5BB172E6-A4A6-490B-B20F-8BC02DF3E2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2F00A8CC-AE7B-47E1-894A-B5B99A6D73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29373905-5BA4-4991-8F8B-5232DC9194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809069E8-B951-463F-9DB1-028CCFAEA1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F439011C-BA89-4FCA-AAAA-8C1799205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923CD4E6-F61D-4E8A-9C10-1E36DAFF0F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45D85782-6CA8-426A-9B03-2E6658524D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8313FE31-9C6A-485B-BFFA-5DF1CC714E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40C51F2B-082F-4068-B3EB-A71C216597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45AFD28A-FEA5-4938-8218-31CDAC1DE2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7A41B338-CF20-4EE1-8B9B-7DFD9C7FB6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D4954641-A8B9-4953-99F7-41107AC3B1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<sst xmlns="http://schemas.openxmlformats.org/spreadsheetml/2006/main" count="11867" uniqueCount="722">
  <si>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</si>
  <si>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</si>
  <si>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</si>
  <si>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</si>
  <si>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</si>
  <si>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</si>
  <si>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</si>
  <si>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</si>
  <si>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</si>
  <si>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</si>
  <si>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</si>
  <si>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</si>
  <si>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</si>
  <si>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</si>
  <si>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</si>
  <si>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</si>
  <si>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</si>
  <si>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</si>
  <si>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</si>
  <si>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</si>
  <si>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</si>
  <si>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</si>
  <si>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</si>
  <si>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</si>
  <si>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</si>
  <si>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</si>
  <si>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</si>
  <si>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</si>
  <si>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</si>
  <si>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</si>
  <si>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</si>
  <si>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</si>
  <si>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</si>
  <si>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</si>
  <si>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</si>
  <si>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</si>
  <si>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</si>
  <si>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</si>
  <si>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</si>
  <si>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</si>
  <si>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</si>
  <si>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</si>
  <si>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</si>
  <si>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</si>
  <si>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</si>
  <si>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</si>
  <si>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</si>
  <si>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</si>
  <si>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</si>
  <si>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</si>
  <si>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</si>
  <si>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</si>
  <si>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</si>
  <si>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</si>
  <si>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</si>
  <si>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</si>
  <si>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</si>
  <si>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</si>
  <si>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</si>
  <si>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</si>
  <si>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</si>
  <si>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</si>
  <si>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</si>
  <si>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</si>
  <si>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</si>
  <si>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</si>
  <si>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</si>
  <si>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</si>
  <si>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</si>
  <si>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</si>
  <si>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</si>
  <si>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</si>
  <si>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</si>
  <si>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</si>
  <si>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</si>
  <si>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</si>
  <si>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</si>
  <si>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</si>
  <si>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</si>
  <si>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</si>
  <si>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</si>
  <si>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</si>
  <si>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</si>
  <si>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</si>
  <si>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</si>
  <si>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</si>
  <si>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</si>
  <si>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</si>
  <si>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</si>
  <si>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</si>
  <si>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</si>
  <si>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</si>
  <si>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</si>
  <si>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</si>
  <si>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</si>
  <si>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</si>
  <si>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</si>
  <si>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</si>
  <si>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</si>
  <si>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BF*XRF</t>
  </si>
  <si>
    <t>IRC</t>
  </si>
  <si>
    <t>PF*MS</t>
  </si>
  <si>
    <t>PF*OES</t>
  </si>
  <si>
    <t>PPP*XRF</t>
  </si>
  <si>
    <t>CaO</t>
  </si>
  <si>
    <t>&lt; 50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</si>
  <si>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</si>
  <si>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</si>
  <si>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</si>
  <si>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</si>
  <si>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</si>
  <si>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</si>
  <si>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</si>
  <si>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</si>
  <si>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</si>
  <si>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</si>
  <si>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</si>
  <si>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</si>
  <si>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</si>
  <si>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</si>
  <si>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</si>
  <si>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</si>
  <si>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</si>
  <si>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</si>
  <si>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</si>
  <si>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</si>
  <si>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</si>
  <si>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</si>
  <si>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</si>
  <si>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</si>
  <si>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</si>
  <si>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</si>
  <si>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</si>
  <si>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</si>
  <si>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</si>
  <si>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</si>
  <si>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</si>
  <si>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</si>
  <si>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</si>
  <si>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</si>
  <si>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</si>
  <si>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</si>
  <si>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</si>
  <si>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</si>
  <si>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</si>
  <si>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</si>
  <si>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</si>
  <si>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</si>
  <si>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</si>
  <si>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</si>
  <si>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</si>
  <si>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</si>
  <si>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</si>
  <si>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</si>
  <si>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</si>
  <si>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</si>
  <si>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</si>
  <si>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</si>
  <si>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</si>
  <si>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</si>
  <si>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</si>
  <si>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</si>
  <si>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</si>
  <si>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</si>
  <si>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</si>
  <si>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</si>
  <si>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</si>
  <si>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</si>
  <si>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</si>
  <si>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</si>
  <si>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</si>
  <si>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</si>
  <si>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</si>
  <si>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</si>
  <si>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</si>
  <si>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</si>
  <si>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</si>
  <si>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</si>
  <si>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</si>
  <si>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</si>
  <si>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</si>
  <si>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</si>
  <si>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</si>
  <si>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</si>
  <si>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</si>
  <si>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</si>
  <si>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</si>
  <si>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</si>
  <si>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</si>
  <si>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</si>
  <si>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</si>
  <si>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</si>
  <si>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</si>
  <si>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</si>
  <si>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</si>
  <si>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</si>
  <si>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</si>
  <si>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</si>
  <si>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</si>
  <si>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</si>
  <si>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</si>
  <si>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</si>
  <si>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</si>
  <si>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</si>
  <si>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</si>
  <si>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</si>
  <si>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</si>
  <si>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Peroxide Fusion ICP</t>
  </si>
  <si>
    <t>&lt; 0.5</t>
  </si>
  <si>
    <t>&lt; 3</t>
  </si>
  <si>
    <t>Laser Ablation ICP-MS</t>
  </si>
  <si>
    <t>Aqua Regia Digestion</t>
  </si>
  <si>
    <t>Pb Fire Assay</t>
  </si>
  <si>
    <t>Bi Fire Assay</t>
  </si>
  <si>
    <t>PhotonAssay</t>
  </si>
  <si>
    <t>Aqua Regia Digestion (sample weights 10-50g)</t>
  </si>
  <si>
    <t>&lt; 0.002</t>
  </si>
  <si>
    <t>&lt; 0.001</t>
  </si>
  <si>
    <t>Au, ppm</t>
  </si>
  <si>
    <t>Sb, wt.%</t>
  </si>
  <si>
    <t>Ag, ppm</t>
  </si>
  <si>
    <t>As, ppm</t>
  </si>
  <si>
    <t>Bi, ppm</t>
  </si>
  <si>
    <t>Cd, ppm</t>
  </si>
  <si>
    <t>Cu, ppm</t>
  </si>
  <si>
    <t>Er, ppm</t>
  </si>
  <si>
    <t>Re, ppm</t>
  </si>
  <si>
    <t>S, wt.%</t>
  </si>
  <si>
    <t>Se, ppm</t>
  </si>
  <si>
    <t>Te, ppm</t>
  </si>
  <si>
    <t>W, ppm</t>
  </si>
  <si>
    <t>Ge, ppm</t>
  </si>
  <si>
    <t>Hg, ppm</t>
  </si>
  <si>
    <t>Lab</t>
  </si>
  <si>
    <t>No</t>
  </si>
  <si>
    <t>2.00</t>
  </si>
  <si>
    <t>1.01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</si>
  <si>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</si>
  <si>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</si>
  <si>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</si>
  <si>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</si>
  <si>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</si>
  <si>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</si>
  <si>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</si>
  <si>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</si>
  <si>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</si>
  <si>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</si>
  <si>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</si>
  <si>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</si>
  <si>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</si>
  <si>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</si>
  <si>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</si>
  <si>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</si>
  <si>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</si>
  <si>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</si>
  <si>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</si>
  <si>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</si>
  <si>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</si>
  <si>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</si>
  <si>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</si>
  <si>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1.30</t>
  </si>
  <si>
    <t>FA*OES</t>
  </si>
  <si>
    <t>FA*AAS</t>
  </si>
  <si>
    <t>FA*GRAV</t>
  </si>
  <si>
    <t>0.085g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</si>
  <si>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</si>
  <si>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</si>
  <si>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</si>
  <si>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</si>
  <si>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</si>
  <si>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</si>
  <si>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</si>
  <si>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</si>
  <si>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7.01</t>
  </si>
  <si>
    <t>6.01</t>
  </si>
  <si>
    <t>6.02</t>
  </si>
  <si>
    <t>6.03</t>
  </si>
  <si>
    <t>6.04</t>
  </si>
  <si>
    <t>6.05</t>
  </si>
  <si>
    <t>6.06</t>
  </si>
  <si>
    <t>6.07</t>
  </si>
  <si>
    <t>6.08</t>
  </si>
  <si>
    <t>6.09</t>
  </si>
  <si>
    <t>6.10</t>
  </si>
  <si>
    <t>6.11</t>
  </si>
  <si>
    <t>6.12</t>
  </si>
  <si>
    <t>PAAU02</t>
  </si>
  <si>
    <t>1.14</t>
  </si>
  <si>
    <t>AR*MS</t>
  </si>
  <si>
    <t>AR*AAS</t>
  </si>
  <si>
    <t>10g</t>
  </si>
  <si>
    <t>15g</t>
  </si>
  <si>
    <t>&gt; 0.5</t>
  </si>
  <si>
    <t>&lt; 1000</t>
  </si>
  <si>
    <t>PF*OES/MS</t>
  </si>
  <si>
    <t>Indicative</t>
  </si>
  <si>
    <t>BV Geo</t>
  </si>
  <si>
    <t>1.27</t>
  </si>
  <si>
    <t>1.28</t>
  </si>
  <si>
    <t>1.29</t>
  </si>
  <si>
    <t>OxBF*XRF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</si>
  <si>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</si>
  <si>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</si>
  <si>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</si>
  <si>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</si>
  <si>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</si>
  <si>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</si>
  <si>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</si>
  <si>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4A*MS</t>
  </si>
  <si>
    <t>4A*OES/MS</t>
  </si>
  <si>
    <t>&lt; 0.3</t>
  </si>
  <si>
    <t>AR*OES</t>
  </si>
  <si>
    <t>0.25g</t>
  </si>
  <si>
    <t>Results from laboratory 24 were removed due to their 0.1 ppm reading resolution.</t>
  </si>
  <si>
    <t>&lt; 0.02</t>
  </si>
  <si>
    <t>Results from laboratories 7 and 18 were removed due to their 1 ppm reading resolution.</t>
  </si>
  <si>
    <t>Results from laboratories 1, 18, 20 and 24 were removed due to their 0.1 ppm reading resolution.</t>
  </si>
  <si>
    <t>&lt; 0.05</t>
  </si>
  <si>
    <t>&lt; 0.003</t>
  </si>
  <si>
    <t>&lt; 0.005</t>
  </si>
  <si>
    <t>&gt; 0.05</t>
  </si>
  <si>
    <t>&gt; 0.1</t>
  </si>
  <si>
    <t>Results from laboratory 7 were removed due to their 1 ppm reading resolution.</t>
  </si>
  <si>
    <t>Results from laboratory 7 were removed due to their 0.1 ppm reading resolution.</t>
  </si>
  <si>
    <t>&lt; 0.03</t>
  </si>
  <si>
    <t>AR*OES/MS</t>
  </si>
  <si>
    <t>0.3g</t>
  </si>
  <si>
    <t>0.2g</t>
  </si>
  <si>
    <t>0.5g</t>
  </si>
  <si>
    <t>01g</t>
  </si>
  <si>
    <t>Results from laboratory 24 were removed due to their 1 ppm reading resolution.</t>
  </si>
  <si>
    <t>Results from laboratories 18, 21, 22 and 24 were removed due to their 0.1 ppm reading resolution.</t>
  </si>
  <si>
    <t>Results from laboratories 7, 18 and 24 were removed due to their 0.1 ppm reading resolution.</t>
  </si>
  <si>
    <t>Results from laboratory 21 were removed due to their 1 ppm reading resolution.</t>
  </si>
  <si>
    <t>Results from laboratory 18 were removed due to their 1 ppm reading resolution.</t>
  </si>
  <si>
    <t>Results from laboratories 18 and 19 were removed due to their 1 ppm reading resolution.</t>
  </si>
  <si>
    <t>&lt; 2.5</t>
  </si>
  <si>
    <t>Results from laboratories 19 and 25 were removed due to their 0.01 wt.% reading resolution.</t>
  </si>
  <si>
    <t>Results from laboratories 1.07, 1.18, 1.19, 1.22 and 1.24 were removed due to their 0.1 ppm reading resolution.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</si>
  <si>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</si>
  <si>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</si>
  <si>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</si>
  <si>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</si>
  <si>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</si>
  <si>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</si>
  <si>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</si>
  <si>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</si>
  <si>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</si>
  <si>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fire assay with atomic absorption spectroscopy</t>
  </si>
  <si>
    <t>fire assay with gravimetric finish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</si>
  <si>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</si>
  <si>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</si>
  <si>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</si>
  <si>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</si>
  <si>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oxidising lithium borate fusion with X-ray fluorescence spectroscopy</t>
  </si>
  <si>
    <t>PhotonAssay (Au) two-cycle analysis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</si>
  <si>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</si>
  <si>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</si>
  <si>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</si>
  <si>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pressed powder pellet with X-ray fluorescence spectroscopy</t>
  </si>
  <si>
    <t>Accura Geomysore Labs Private Limited, Jonnagiri, Kurnool, India</t>
  </si>
  <si>
    <t>Accura Gold Minerals Testing, Namakkal, Tamilnadu, India</t>
  </si>
  <si>
    <t>African Natural Resources &amp; Mines Ltd, Suleja, Niger State, Nigeria</t>
  </si>
  <si>
    <t>AGAT Laboratories, Calgary, Alberta, Canada</t>
  </si>
  <si>
    <t>ALS, Canning Vale, WA, Australia</t>
  </si>
  <si>
    <t>ALS, Kalgoorlie, WA, Australia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</si>
  <si>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</si>
  <si>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</si>
  <si>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</si>
  <si>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</si>
  <si>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</si>
  <si>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ARGETEST Mineral Processing, Ankara, Central Anatolia, Turkey</t>
  </si>
  <si>
    <t>Britannia Mining Solutions, Hamilton, Ontario, Canada</t>
  </si>
  <si>
    <t>Bureau Veritas Geoanalytical, Perth, WA, Australia</t>
  </si>
  <si>
    <t>Gekko Assay Labs, Ballarat, VIC, Australia</t>
  </si>
  <si>
    <t>Intertek, Perth, WA, Australia</t>
  </si>
  <si>
    <t>Intertek, Townsville, QLD, Australia</t>
  </si>
  <si>
    <t>Intertek Minerals Ltd, Tarkwa, Western Region, Ghana</t>
  </si>
  <si>
    <t>MSA ENVAL Laboratories, Yamoussoukro, Côte d'Ivoire</t>
  </si>
  <si>
    <t>MSALABS, Prince George, BC, Canada</t>
  </si>
  <si>
    <t>MSALABS, Val-d'Or, Quebec, Canada</t>
  </si>
  <si>
    <t>MSALABS Timmins, Timmins, Ontario, Canada</t>
  </si>
  <si>
    <t>Nagrom, Perth, WA, Australia</t>
  </si>
  <si>
    <t>On Site Laboratory Services, Bendigo, VIC, Australia</t>
  </si>
  <si>
    <t>Paragon Geochemical Laboratories, Sparks, Nevada, USA</t>
  </si>
  <si>
    <t>Paragon Geochemical Laboratories, Surrey, BC, Canada</t>
  </si>
  <si>
    <t>PT Geoservices Ltd, Cikarang, Jakarta Raya, Indonesia</t>
  </si>
  <si>
    <t>PT Indo Mineral Research, Bungursari, West Java, Indonesia</t>
  </si>
  <si>
    <t>PT Intertek Utama Services, Jakarta Timur, DKI Jakarta, Indonesia</t>
  </si>
  <si>
    <t>Saskatchewan Research Council, Saskatoon, Saskatchewan, Canada</t>
  </si>
  <si>
    <t>SGS del Peru, Lima, Peru</t>
  </si>
  <si>
    <t>SGS Geosol Laboratorios Ltda, Vespasiano, Minas Gerais, Brazil</t>
  </si>
  <si>
    <t>SGS Tarkwa, Tarkwa, Western Region, Ghana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</si>
  <si>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</si>
  <si>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</si>
  <si>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</si>
  <si>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t>UIS Analytical Services, Centurion , South Africa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</si>
  <si>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</si>
  <si>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</si>
  <si>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</si>
  <si>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</si>
  <si>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</si>
  <si>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</si>
  <si>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</si>
  <si>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</si>
  <si>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Sb, Antimony (wt.%)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</si>
  <si>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</si>
  <si>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</si>
  <si>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</si>
  <si>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</si>
  <si>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</si>
  <si>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</si>
  <si>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</si>
  <si>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</si>
  <si>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</si>
  <si>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</si>
  <si>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</si>
  <si>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</si>
  <si>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</si>
  <si>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</si>
  <si>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</si>
  <si>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</si>
  <si>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</si>
  <si>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</si>
  <si>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</si>
  <si>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</si>
  <si>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</si>
  <si>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</si>
  <si>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</si>
  <si>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</si>
  <si>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</si>
  <si>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</si>
  <si>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</si>
  <si>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</si>
  <si>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</si>
  <si>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</si>
  <si>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</si>
  <si>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</si>
  <si>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</si>
  <si>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</si>
  <si>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</si>
  <si>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</si>
  <si>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</si>
  <si>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</si>
  <si>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</si>
  <si>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</si>
  <si>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</si>
  <si>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</si>
  <si>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</si>
  <si>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</si>
  <si>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</si>
  <si>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</si>
  <si>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</si>
  <si>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</si>
  <si>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</si>
  <si>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</si>
  <si>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</si>
  <si>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</si>
  <si>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</si>
  <si>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</si>
  <si>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</si>
  <si>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</si>
  <si>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</si>
  <si>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Ge, Germanium (ppm)</t>
  </si>
  <si>
    <t>Hg, Mercury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</si>
  <si>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</si>
  <si>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290b (Certified Value 2.23 ppm)</t>
  </si>
  <si>
    <t>Analytical results for Au in OREAS 290b (Certified Value 2.21 ppm)</t>
  </si>
  <si>
    <t>Analytical results for Au in OREAS 290b (Certified Value 2.27 ppm)</t>
  </si>
  <si>
    <t>Analytical results for Au in OREAS 290b (Certified Value 2.08 ppm)</t>
  </si>
  <si>
    <t>Analytical results for Ag in OREAS 290b (Indicative Value &lt; 1 ppm)</t>
  </si>
  <si>
    <t>Analytical results for Al in OREAS 290b (Indicative Value 7.48 wt.%)</t>
  </si>
  <si>
    <t>Analytical results for As in OREAS 290b (Indicative Value 283 ppm)</t>
  </si>
  <si>
    <t>Analytical results for B in OREAS 290b (Indicative Value 89 ppm)</t>
  </si>
  <si>
    <t>Analytical results for Ba in OREAS 290b (Indicative Value 748 ppm)</t>
  </si>
  <si>
    <t>Analytical results for Be in OREAS 290b (Indicative Value &lt; 5 ppm)</t>
  </si>
  <si>
    <t>Analytical results for Bi in OREAS 290b (Indicative Value &lt; 0.5 ppm)</t>
  </si>
  <si>
    <t>Analytical results for Ca in OREAS 290b (Indicative Value 0.462 wt.%)</t>
  </si>
  <si>
    <t>Analytical results for Cd in OREAS 290b (Indicative Value &lt; 10 ppm)</t>
  </si>
  <si>
    <t>Analytical results for Ce in OREAS 290b (Indicative Value 81 ppm)</t>
  </si>
  <si>
    <t>Analytical results for Co in OREAS 290b (Indicative Value 15.4 ppm)</t>
  </si>
  <si>
    <t>Analytical results for Cr in OREAS 290b (Indicative Value 152 ppm)</t>
  </si>
  <si>
    <t>Analytical results for Cs in OREAS 290b (Indicative Value 10.9 ppm)</t>
  </si>
  <si>
    <t>Analytical results for Cu in OREAS 290b (Indicative Value 38.5 ppm)</t>
  </si>
  <si>
    <t>Analytical results for Dy in OREAS 290b (Indicative Value 5.58 ppm)</t>
  </si>
  <si>
    <t>Analytical results for Er in OREAS 290b (Indicative Value 3.34 ppm)</t>
  </si>
  <si>
    <t>Analytical results for Eu in OREAS 290b (Indicative Value 1.29 ppm)</t>
  </si>
  <si>
    <t>Analytical results for Fe in OREAS 290b (Indicative Value 4.11 wt.%)</t>
  </si>
  <si>
    <t>Analytical results for Ga in OREAS 290b (Indicative Value 18.8 ppm)</t>
  </si>
  <si>
    <t>Analytical results for Gd in OREAS 290b (Indicative Value 5.85 ppm)</t>
  </si>
  <si>
    <t>Analytical results for Ge in OREAS 290b (Indicative Value 2.17 ppm)</t>
  </si>
  <si>
    <t>Analytical results for Hf in OREAS 290b (Indicative Value 6 ppm)</t>
  </si>
  <si>
    <t>Analytical results for Ho in OREAS 290b (Indicative Value 1.08 ppm)</t>
  </si>
  <si>
    <t>Analytical results for In in OREAS 290b (Indicative Value &lt; 0.2 ppm)</t>
  </si>
  <si>
    <t>Analytical results for K in OREAS 290b (Indicative Value 2.99 wt.%)</t>
  </si>
  <si>
    <t>Analytical results for La in OREAS 290b (Indicative Value 39.4 ppm)</t>
  </si>
  <si>
    <t>Analytical results for Li in OREAS 290b (Indicative Value 71 ppm)</t>
  </si>
  <si>
    <t>Analytical results for Lu in OREAS 290b (Indicative Value 0.46 ppm)</t>
  </si>
  <si>
    <t>Analytical results for Mg in OREAS 290b (Indicative Value 1.52 wt.%)</t>
  </si>
  <si>
    <t>Analytical results for Mn in OREAS 290b (Indicative Value 0.063 wt.%)</t>
  </si>
  <si>
    <t>Analytical results for Mo in OREAS 290b (Indicative Value &lt; 3 ppm)</t>
  </si>
  <si>
    <t>Analytical results for Nb in OREAS 290b (Indicative Value 13.3 ppm)</t>
  </si>
  <si>
    <t>Analytical results for Nd in OREAS 290b (Indicative Value 36.2 ppm)</t>
  </si>
  <si>
    <t>Analytical results for Ni in OREAS 290b (Indicative Value 61 ppm)</t>
  </si>
  <si>
    <t>Analytical results for P in OREAS 290b (Indicative Value 0.063 wt.%)</t>
  </si>
  <si>
    <t>Analytical results for Pb in OREAS 290b (Indicative Value 26.3 ppm)</t>
  </si>
  <si>
    <t>Analytical results for Pr in OREAS 290b (Indicative Value 9.44 ppm)</t>
  </si>
  <si>
    <t>Analytical results for Rb in OREAS 290b (Indicative Value 173 ppm)</t>
  </si>
  <si>
    <t>Analytical results for S in OREAS 290b (Indicative Value 0.538 wt.%)</t>
  </si>
  <si>
    <t>Analytical results for Sb in OREAS 290b (Certified Value 0.83 wt.%)</t>
  </si>
  <si>
    <t>Analytical results for Sc in OREAS 290b (Indicative Value 14.2 ppm)</t>
  </si>
  <si>
    <t>Analytical results for Si in OREAS 290b (Indicative Value 30.27 wt.%)</t>
  </si>
  <si>
    <t>Analytical results for Sm in OREAS 290b (Indicative Value 6.78 ppm)</t>
  </si>
  <si>
    <t>Analytical results for Sn in OREAS 290b (Indicative Value &lt; 5 ppm)</t>
  </si>
  <si>
    <t>Analytical results for Sr in OREAS 290b (Indicative Value 90 ppm)</t>
  </si>
  <si>
    <t>Analytical results for Ta in OREAS 290b (Indicative Value &lt; 10 ppm)</t>
  </si>
  <si>
    <t>Analytical results for Tb in OREAS 290b (Indicative Value 0.86 ppm)</t>
  </si>
  <si>
    <t>Analytical results for Th in OREAS 290b (Indicative Value 15 ppm)</t>
  </si>
  <si>
    <t>Analytical results for Ti in OREAS 290b (Indicative Value 0.426 wt.%)</t>
  </si>
  <si>
    <t>Analytical results for Tl in OREAS 290b (Indicative Value 0.98 ppm)</t>
  </si>
  <si>
    <t>Analytical results for Tm in OREAS 290b (Indicative Value 0.46 ppm)</t>
  </si>
  <si>
    <t>Analytical results for U in OREAS 290b (Indicative Value 3 ppm)</t>
  </si>
  <si>
    <t>Analytical results for V in OREAS 290b (Indicative Value 119 ppm)</t>
  </si>
  <si>
    <t>Analytical results for W in OREAS 290b (Indicative Value &lt; 100 ppm)</t>
  </si>
  <si>
    <t>Analytical results for Y in OREAS 290b (Indicative Value 30.3 ppm)</t>
  </si>
  <si>
    <t>Analytical results for Yb in OREAS 290b (Indicative Value 3.05 ppm)</t>
  </si>
  <si>
    <t>Analytical results for Zn in OREAS 290b (Indicative Value 104 ppm)</t>
  </si>
  <si>
    <t>Analytical results for Zr in OREAS 290b (Indicative Value 224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</si>
  <si>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290b (Indicative Value 14.93 wt.%)</t>
    </r>
  </si>
  <si>
    <t>Analytical results for CaO in OREAS 290b (Indicative Value 0.645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</si>
  <si>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290b (Indicative Value 6.16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</si>
  <si>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290b (Indicative Value 3.61 wt.%)</t>
    </r>
  </si>
  <si>
    <t>Analytical results for MgO in OREAS 290b (Indicative Value 2.58 wt.%)</t>
  </si>
  <si>
    <t>Analytical results for MnO in OREAS 290b (Indicative Value 0.08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</si>
  <si>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290b (Indicative Value 0.142 wt.%)</t>
    </r>
  </si>
  <si>
    <t>Analytical results for S in OREAS 290b (Indicative Value 0.559 wt.%)</t>
  </si>
  <si>
    <t>Analytical results for Sb in OREAS 290b (Certified Value 0.856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</si>
  <si>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290b (Indicative Value 65.62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</si>
  <si>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290b (Indicative Value 0.75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</si>
  <si>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290b (Indicative Value 3.33 wt.%)</t>
    </r>
  </si>
  <si>
    <t>Analytical results for C in OREAS 290b (Indicative Value 0.25 wt.%)</t>
  </si>
  <si>
    <t>Analytical results for S in OREAS 290b (Indicative Value 0.575 wt.%)</t>
  </si>
  <si>
    <t>Analytical results for Ag in OREAS 290b (Indicative Value 0.25 ppm)</t>
  </si>
  <si>
    <t>Analytical results for As in OREAS 290b (Indicative Value 332 ppm)</t>
  </si>
  <si>
    <t>Analytical results for Ba in OREAS 290b (Indicative Value 738 ppm)</t>
  </si>
  <si>
    <t>Analytical results for Be in OREAS 290b (Indicative Value 2.8 ppm)</t>
  </si>
  <si>
    <t>Analytical results for Bi in OREAS 290b (Indicative Value 0.42 ppm)</t>
  </si>
  <si>
    <t>Analytical results for Cd in OREAS 290b (Indicative Value 0.075 ppm)</t>
  </si>
  <si>
    <t>Analytical results for Ce in OREAS 290b (Indicative Value 86 ppm)</t>
  </si>
  <si>
    <t>Analytical results for Co in OREAS 290b (Indicative Value 15.7 ppm)</t>
  </si>
  <si>
    <t>Analytical results for Cr in OREAS 290b (Indicative Value 133 ppm)</t>
  </si>
  <si>
    <t>Analytical results for Cs in OREAS 290b (Indicative Value 11.7 ppm)</t>
  </si>
  <si>
    <t>Analytical results for Cu in OREAS 290b (Indicative Value 50 ppm)</t>
  </si>
  <si>
    <t>Analytical results for Dy in OREAS 290b (Indicative Value 5.9 ppm)</t>
  </si>
  <si>
    <t>Analytical results for Er in OREAS 290b (Indicative Value 3.58 ppm)</t>
  </si>
  <si>
    <t>Analytical results for Eu in OREAS 290b (Indicative Value 1.28 ppm)</t>
  </si>
  <si>
    <t>Analytical results for Ga in OREAS 290b (Indicative Value 20.6 ppm)</t>
  </si>
  <si>
    <t>Analytical results for Gd in OREAS 290b (Indicative Value 6.22 ppm)</t>
  </si>
  <si>
    <t>Analytical results for Ge in OREAS 290b (Indicative Value 1.6 ppm)</t>
  </si>
  <si>
    <t>Analytical results for Hf in OREAS 290b (Indicative Value 6.44 ppm)</t>
  </si>
  <si>
    <t>Analytical results for Ho in OREAS 290b (Indicative Value 1.24 ppm)</t>
  </si>
  <si>
    <t>Analytical results for In in OREAS 290b (Indicative Value 0.05 ppm)</t>
  </si>
  <si>
    <t>Analytical results for La in OREAS 290b (Indicative Value 44.3 ppm)</t>
  </si>
  <si>
    <t>Analytical results for Lu in OREAS 290b (Indicative Value 0.48 ppm)</t>
  </si>
  <si>
    <t>Analytical results for Mn in OREAS 290b (Indicative Value 0.066 wt.%)</t>
  </si>
  <si>
    <t>Analytical results for Mo in OREAS 290b (Indicative Value 1 ppm)</t>
  </si>
  <si>
    <t>Analytical results for Nb in OREAS 290b (Indicative Value 15.3 ppm)</t>
  </si>
  <si>
    <t>Analytical results for Nd in OREAS 290b (Indicative Value 39.3 ppm)</t>
  </si>
  <si>
    <t>Analytical results for Ni in OREAS 290b (Indicative Value 60 ppm)</t>
  </si>
  <si>
    <t>Analytical results for Pb in OREAS 290b (Indicative Value 29.5 ppm)</t>
  </si>
  <si>
    <t>Analytical results for Pr in OREAS 290b (Indicative Value 10.4 ppm)</t>
  </si>
  <si>
    <t>Analytical results for Rb in OREAS 290b (Indicative Value 180 ppm)</t>
  </si>
  <si>
    <t>Analytical results for Re in OREAS 290b (Indicative Value &lt; 0.01 ppm)</t>
  </si>
  <si>
    <t>Analytical results for Sb in OREAS 290b (Indicative Value 10650 ppm)</t>
  </si>
  <si>
    <t>Analytical results for Sc in OREAS 290b (Indicative Value 15.5 ppm)</t>
  </si>
  <si>
    <t>Analytical results for Sm in OREAS 290b (Indicative Value 7.61 ppm)</t>
  </si>
  <si>
    <t>Analytical results for Sn in OREAS 290b (Indicative Value 3.9 ppm)</t>
  </si>
  <si>
    <t>Analytical results for Sr in OREAS 290b (Indicative Value 92 ppm)</t>
  </si>
  <si>
    <t>Analytical results for Ta in OREAS 290b (Indicative Value 1.66 ppm)</t>
  </si>
  <si>
    <t>Analytical results for Tb in OREAS 290b (Indicative Value 0.99 ppm)</t>
  </si>
  <si>
    <t>Analytical results for Te in OREAS 290b (Indicative Value &lt; 0.2 ppm)</t>
  </si>
  <si>
    <t>Analytical results for Th in OREAS 290b (Indicative Value 16.8 ppm)</t>
  </si>
  <si>
    <t>Analytical results for Ti in OREAS 290b (Indicative Value 0.468 wt.%)</t>
  </si>
  <si>
    <t>Analytical results for Tl in OREAS 290b (Indicative Value 0.8 ppm)</t>
  </si>
  <si>
    <t>Analytical results for Tm in OREAS 290b (Indicative Value 0.5 ppm)</t>
  </si>
  <si>
    <t>Analytical results for U in OREAS 290b (Indicative Value 3.39 ppm)</t>
  </si>
  <si>
    <t>Analytical results for V in OREAS 290b (Indicative Value 112 ppm)</t>
  </si>
  <si>
    <t>Analytical results for W in OREAS 290b (Indicative Value 4.1 ppm)</t>
  </si>
  <si>
    <t>Analytical results for Y in OREAS 290b (Indicative Value 31.7 ppm)</t>
  </si>
  <si>
    <t>Analytical results for Yb in OREAS 290b (Indicative Value 3.36 ppm)</t>
  </si>
  <si>
    <t>Analytical results for Zn in OREAS 290b (Indicative Value 115 ppm)</t>
  </si>
  <si>
    <t>Analytical results for Zr in OREAS 290b (Indicative Value 220 ppm)</t>
  </si>
  <si>
    <t>Analytical results for Ag in OREAS 290b (Certified Value 0.239 ppm)</t>
  </si>
  <si>
    <t>Analytical results for Al in OREAS 290b (Certified Value 7.47 wt.%)</t>
  </si>
  <si>
    <t>Analytical results for As in OREAS 290b (Certified Value 287 ppm)</t>
  </si>
  <si>
    <t>Analytical results for Ba in OREAS 290b (Certified Value 735 ppm)</t>
  </si>
  <si>
    <t>Analytical results for Be in OREAS 290b (Certified Value 2.42 ppm)</t>
  </si>
  <si>
    <t>Analytical results for Bi in OREAS 290b (Certified Value 0.39 ppm)</t>
  </si>
  <si>
    <t>Analytical results for Ca in OREAS 290b (Certified Value 0.444 wt.%)</t>
  </si>
  <si>
    <t>Analytical results for Cd in OREAS 290b (Certified Value 0.062 ppm)</t>
  </si>
  <si>
    <t>Analytical results for Ce in OREAS 290b (Certified Value 82 ppm)</t>
  </si>
  <si>
    <t>Analytical results for Co in OREAS 290b (Certified Value 15.2 ppm)</t>
  </si>
  <si>
    <t>Analytical results for Cr in OREAS 290b (Certified Value 126 ppm)</t>
  </si>
  <si>
    <t>Analytical results for Cs in OREAS 290b (Certified Value 11.3 ppm)</t>
  </si>
  <si>
    <t>Analytical results for Cu in OREAS 290b (Certified Value 36 ppm)</t>
  </si>
  <si>
    <t>Analytical results for Dy in OREAS 290b (Certified Value 3.28 ppm)</t>
  </si>
  <si>
    <t>Analytical results for Er in OREAS 290b (Certified Value 1.64 ppm)</t>
  </si>
  <si>
    <t>Analytical results for Eu in OREAS 290b (Certified Value 1.23 ppm)</t>
  </si>
  <si>
    <t>Analytical results for Fe in OREAS 290b (Certified Value 4.19 wt.%)</t>
  </si>
  <si>
    <t>Analytical results for Ga in OREAS 290b (Certified Value 20 ppm)</t>
  </si>
  <si>
    <t>Analytical results for Gd in OREAS 290b (Certified Value 4.61 ppm)</t>
  </si>
  <si>
    <t>Analytical results for Ge in OREAS 290b (Indicative Value 0.2 ppm)</t>
  </si>
  <si>
    <t>Analytical results for Hf in OREAS 290b (Certified Value 3.85 ppm)</t>
  </si>
  <si>
    <t>Analytical results for Hg in OREAS 290b (Indicative Value &lt; 1 ppm)</t>
  </si>
  <si>
    <t>Analytical results for Ho in OREAS 290b (Certified Value 0.59 ppm)</t>
  </si>
  <si>
    <t>Analytical results for In in OREAS 290b (Certified Value 0.069 ppm)</t>
  </si>
  <si>
    <t>Analytical results for K in OREAS 290b (Certified Value 2.97 wt.%)</t>
  </si>
  <si>
    <t>Analytical results for La in OREAS 290b (Certified Value 42.1 ppm)</t>
  </si>
  <si>
    <t>Analytical results for Li in OREAS 290b (Certified Value 51 ppm)</t>
  </si>
  <si>
    <t>Analytical results for Lu in OREAS 290b (Certified Value 0.27 ppm)</t>
  </si>
  <si>
    <t>Analytical results for Mg in OREAS 290b (Certified Value 1.51 wt.%)</t>
  </si>
  <si>
    <t>Analytical results for Mn in OREAS 290b (Certified Value 0.063 wt.%)</t>
  </si>
  <si>
    <t>Analytical results for Mo in OREAS 290b (Certified Value 0.96 ppm)</t>
  </si>
  <si>
    <t>Analytical results for Na in OREAS 290b (Certified Value 0.52 wt.%)</t>
  </si>
  <si>
    <t>Analytical results for Nb in OREAS 290b (Certified Value 13.5 ppm)</t>
  </si>
  <si>
    <t>Analytical results for Nd in OREAS 290b (Certified Value 36.3 ppm)</t>
  </si>
  <si>
    <t>Analytical results for Ni in OREAS 290b (Certified Value 58 ppm)</t>
  </si>
  <si>
    <t>Analytical results for P in OREAS 290b (Certified Value 0.062 wt.%)</t>
  </si>
  <si>
    <t>Analytical results for Pb in OREAS 290b (Certified Value 24.1 ppm)</t>
  </si>
  <si>
    <t>Analytical results for Pr in OREAS 290b (Certified Value 9.56 ppm)</t>
  </si>
  <si>
    <t>Analytical results for Rb in OREAS 290b (Certified Value 176 ppm)</t>
  </si>
  <si>
    <t>Analytical results for Re in OREAS 290b (Certified Value &lt; 0.002 ppm)</t>
  </si>
  <si>
    <t>Analytical results for S in OREAS 290b (Certified Value 0.555 wt.%)</t>
  </si>
  <si>
    <t>Analytical results for Sb in OREAS 290b (Certified Value 0.833 wt.%)</t>
  </si>
  <si>
    <t>Analytical results for Sc in OREAS 290b (Certified Value 14.3 ppm)</t>
  </si>
  <si>
    <t>Analytical results for Se in OREAS 290b (Certified Value 2.71 ppm)</t>
  </si>
  <si>
    <t>Analytical results for Sm in OREAS 290b (Certified Value 6.73 ppm)</t>
  </si>
  <si>
    <t>Analytical results for Sn in OREAS 290b (Certified Value 4 ppm)</t>
  </si>
  <si>
    <t>Analytical results for Sr in OREAS 290b (Certified Value 91 ppm)</t>
  </si>
  <si>
    <t>Analytical results for Ta in OREAS 290b (Certified Value 1.05 ppm)</t>
  </si>
  <si>
    <t>Analytical results for Tb in OREAS 290b (Certified Value 0.61 ppm)</t>
  </si>
  <si>
    <t>Analytical results for Te in OREAS 290b (Certified Value 0.072 ppm)</t>
  </si>
  <si>
    <t>Analytical results for Th in OREAS 290b (Certified Value 15.9 ppm)</t>
  </si>
  <si>
    <t>Analytical results for Ti in OREAS 290b (Certified Value 0.397 wt.%)</t>
  </si>
  <si>
    <t>Analytical results for Tl in OREAS 290b (Certified Value 0.91 ppm)</t>
  </si>
  <si>
    <t>Analytical results for Tm in OREAS 290b (Indicative Value 0.23 ppm)</t>
  </si>
  <si>
    <t>Analytical results for U in OREAS 290b (Certified Value 2.92 ppm)</t>
  </si>
  <si>
    <t>Analytical results for V in OREAS 290b (Certified Value 105 ppm)</t>
  </si>
  <si>
    <t>Analytical results for W in OREAS 290b (Certified Value 3.13 ppm)</t>
  </si>
  <si>
    <t>Analytical results for Y in OREAS 290b (Certified Value 16 ppm)</t>
  </si>
  <si>
    <t>Analytical results for Yb in OREAS 290b (Certified Value 1.71 ppm)</t>
  </si>
  <si>
    <t>Analytical results for Zn in OREAS 290b (Certified Value 105 ppm)</t>
  </si>
  <si>
    <t>Analytical results for Zr in OREAS 290b (Certified Value 130 ppm)</t>
  </si>
  <si>
    <t>Analytical results for Ag in OREAS 290b (Certified Value 0.215 ppm)</t>
  </si>
  <si>
    <t>Analytical results for Al in OREAS 290b (Certified Value 2.55 wt.%)</t>
  </si>
  <si>
    <t>Analytical results for As in OREAS 290b (Certified Value 263 ppm)</t>
  </si>
  <si>
    <t>Analytical results for B in OREAS 290b (Indicative Value &lt; 10 ppm)</t>
  </si>
  <si>
    <t>Analytical results for Ba in OREAS 290b (Certified Value 113 ppm)</t>
  </si>
  <si>
    <t>Analytical results for Be in OREAS 290b (Certified Value 1.19 ppm)</t>
  </si>
  <si>
    <t>Analytical results for Ca in OREAS 290b (Certified Value 0.3 wt.%)</t>
  </si>
  <si>
    <t>Analytical results for Cd in OREAS 290b (Certified Value 0.054 ppm)</t>
  </si>
  <si>
    <t>Analytical results for Ce in OREAS 290b (Certified Value 46.2 ppm)</t>
  </si>
  <si>
    <t>Analytical results for Co in OREAS 290b (Certified Value 14.1 ppm)</t>
  </si>
  <si>
    <t>Analytical results for Cr in OREAS 290b (Certified Value 101 ppm)</t>
  </si>
  <si>
    <t>Analytical results for Cs in OREAS 290b (Certified Value 7.68 ppm)</t>
  </si>
  <si>
    <t>Analytical results for Cu in OREAS 290b (Certified Value 35.3 ppm)</t>
  </si>
  <si>
    <t>Analytical results for Dy in OREAS 290b (Indicative Value 2.12 ppm)</t>
  </si>
  <si>
    <t>Analytical results for Er in OREAS 290b (Indicative Value 0.94 ppm)</t>
  </si>
  <si>
    <t>Analytical results for Eu in OREAS 290b (Indicative Value 0.63 ppm)</t>
  </si>
  <si>
    <t>Analytical results for Fe in OREAS 290b (Certified Value 3.78 wt.%)</t>
  </si>
  <si>
    <t>Analytical results for Ga in OREAS 290b (Certified Value 7.85 ppm)</t>
  </si>
  <si>
    <t>Analytical results for Gd in OREAS 290b (Indicative Value 3.28 ppm)</t>
  </si>
  <si>
    <t>Analytical results for Ge in OREAS 290b (Certified Value 0.1 ppm)</t>
  </si>
  <si>
    <t>Analytical results for Hf in OREAS 290b (Certified Value 0.52 ppm)</t>
  </si>
  <si>
    <t>Analytical results for Hg in OREAS 290b (Certified Value 0.033 ppm)</t>
  </si>
  <si>
    <t>Analytical results for Ho in OREAS 290b (Indicative Value 0.36 ppm)</t>
  </si>
  <si>
    <t>Analytical results for In in OREAS 290b (Certified Value 0.03 ppm)</t>
  </si>
  <si>
    <t>Analytical results for K in OREAS 290b (Certified Value 0.875 wt.%)</t>
  </si>
  <si>
    <t>Analytical results for La in OREAS 290b (Certified Value 24.9 ppm)</t>
  </si>
  <si>
    <t>Analytical results for Li in OREAS 290b (Certified Value 38.5 ppm)</t>
  </si>
  <si>
    <t>Analytical results for Lu in OREAS 290b (Indicative Value 0.1 ppm)</t>
  </si>
  <si>
    <t>Analytical results for Mg in OREAS 290b (Certified Value 1.3 wt.%)</t>
  </si>
  <si>
    <t>Analytical results for Mn in OREAS 290b (Certified Value 0.056 wt.%)</t>
  </si>
  <si>
    <t>Analytical results for Mo in OREAS 290b (Certified Value 0.81 ppm)</t>
  </si>
  <si>
    <t>Analytical results for Na in OREAS 290b (Certified Value 0.035 wt.%)</t>
  </si>
  <si>
    <t>Analytical results for Nb in OREAS 290b (Certified Value 0.38 ppm)</t>
  </si>
  <si>
    <t>Analytical results for Nd in OREAS 290b (Indicative Value 23.5 ppm)</t>
  </si>
  <si>
    <t>Analytical results for Ni in OREAS 290b (Certified Value 55 ppm)</t>
  </si>
  <si>
    <t>Analytical results for P in OREAS 290b (Certified Value 0.055 wt.%)</t>
  </si>
  <si>
    <t>Analytical results for Pb in OREAS 290b (Certified Value 14.7 ppm)</t>
  </si>
  <si>
    <t>Analytical results for Pr in OREAS 290b (Indicative Value 6.32 ppm)</t>
  </si>
  <si>
    <t>Analytical results for Rb in OREAS 290b (Indicative Value 79 ppm)</t>
  </si>
  <si>
    <t>Analytical results for Re in OREAS 290b (Certified Value &lt; 0.001 ppm)</t>
  </si>
  <si>
    <t>Analytical results for S in OREAS 290b (Certified Value 0.557 wt.%)</t>
  </si>
  <si>
    <t>Analytical results for Sb in OREAS 290b (Certified Value 0.727 wt.%)</t>
  </si>
  <si>
    <t>Analytical results for Sc in OREAS 290b (Certified Value 6.71 ppm)</t>
  </si>
  <si>
    <t>Analytical results for Se in OREAS 290b (Certified Value 2.08 ppm)</t>
  </si>
  <si>
    <t>Analytical results for Sm in OREAS 290b (Indicative Value 4.36 ppm)</t>
  </si>
  <si>
    <t>Analytical results for Sn in OREAS 290b (Certified Value 1.32 ppm)</t>
  </si>
  <si>
    <t>Analytical results for Sr in OREAS 290b (Certified Value 29.1 ppm)</t>
  </si>
  <si>
    <t>Analytical results for Ta in OREAS 290b (Certified Value &lt; 0.01 ppm)</t>
  </si>
  <si>
    <t>Analytical results for Tb in OREAS 290b (Indicative Value 0.41 ppm)</t>
  </si>
  <si>
    <t>Analytical results for Te in OREAS 290b (Indicative Value 0.05 ppm)</t>
  </si>
  <si>
    <t>Analytical results for Th in OREAS 290b (Certified Value 12.3 ppm)</t>
  </si>
  <si>
    <t>Analytical results for Ti in OREAS 290b (Certified Value 0.11 wt.%)</t>
  </si>
  <si>
    <t>Analytical results for Tl in OREAS 290b (Certified Value 0.53 ppm)</t>
  </si>
  <si>
    <t>Analytical results for Tm in OREAS 290b (Indicative Value 0.11 ppm)</t>
  </si>
  <si>
    <t>Analytical results for U in OREAS 290b (Certified Value 1.48 ppm)</t>
  </si>
  <si>
    <t>Analytical results for V in OREAS 290b (Certified Value 66 ppm)</t>
  </si>
  <si>
    <t>Analytical results for W in OREAS 290b (Certified Value 0.56 ppm)</t>
  </si>
  <si>
    <t>Analytical results for Y in OREAS 290b (Certified Value 8.31 ppm)</t>
  </si>
  <si>
    <t>Analytical results for Yb in OREAS 290b (Indicative Value 0.73 ppm)</t>
  </si>
  <si>
    <t>Analytical results for Zn in OREAS 290b (Certified Value 94 ppm)</t>
  </si>
  <si>
    <t>Analytical results for Zr in OREAS 290b (Certified Value 18.8 ppm)</t>
  </si>
  <si>
    <t/>
  </si>
  <si>
    <t>Table 5. Participating Laboratory List used for OREAS 290b</t>
  </si>
  <si>
    <t>Table 4. Abbreviations used for OREAS 290b</t>
  </si>
  <si>
    <t>Table 3. Certified Values and Performance Gates for OREAS 290b</t>
  </si>
  <si>
    <t>Table 2. Indicative Values for OREAS 290b</t>
  </si>
  <si>
    <t>Table 1. Certified Values, Expanded Uncertainty and Tolerance Limits for OREAS 290b</t>
  </si>
  <si>
    <t>SI unit equivalents: ppm (parts per million; 1 x 10-⁶) ≡ mg/kg; wt.% (weight per cent) ≡ % (mass fraction)</t>
  </si>
  <si>
    <t>ORE - Lab-Upscaled RSD Results for CRM: OREAS 290b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</si>
</sst>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7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2" fontId="3" fillId="34" borderId="51" xfId="53" applyNumberFormat="1" applyFont="1" applyFill="1" applyBorder="1" applyAlignment="1">
      <alignment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10" xfId="0" applyNumberFormat="1" applyFont="1" applyFill="1" applyBorder="1" applyAlignment="1">
      <alignment horizontal="center"/>
    </xf>
    <xf numFmtId="2" fontId="4" fillId="32" borderId="32" xfId="0" applyNumberFormat="1" applyFont="1" applyFill="1" applyBorder="1" applyAlignment="1">
      <alignment horizontal="center"/>
    </xf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2" fontId="38" fillId="0" borderId="13" xfId="44" applyNumberFormat="1" applyFont="1" applyBorder="1" applyAlignment="1">
      <alignment horizontal="center"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" fontId="4" fillId="0" borderId="32" xfId="0" applyNumberFormat="1" applyFont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4" xfId="0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58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42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ont>
        <color rgb="FF9C0006"/>
      </font>
      <fill>
        <patternFill>
          <bgColor rgb="FFFFC7CE"/>
        </patternFill>
      </fill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125</xdr:row>
      <xdr:rowOff>0</xdr:rowOff>
    </xdr:from>
    <xdr:to>
      <xdr:col>7</xdr:col>
      <xdr:colOff>353727</xdr:colOff>
      <xdr:row>129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79438F-D3B6-0908-F381-9A946654C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506027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378272</xdr:colOff>
      <xdr:row>38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EA7240-F759-EAF1-D1E8-C33FD6CDB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5495192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1045</xdr:row>
      <xdr:rowOff>0</xdr:rowOff>
    </xdr:from>
    <xdr:to>
      <xdr:col>9</xdr:col>
      <xdr:colOff>403152</xdr:colOff>
      <xdr:row>1050</xdr:row>
      <xdr:rowOff>58997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E316B4-4E75-A029-BD7E-D258EBEF3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500" y="175035000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159</xdr:row>
      <xdr:rowOff>0</xdr:rowOff>
    </xdr:from>
    <xdr:to>
      <xdr:col>9</xdr:col>
      <xdr:colOff>407702</xdr:colOff>
      <xdr:row>164</xdr:row>
      <xdr:rowOff>58497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86E5C7-1089-9DAF-69A8-A02267FA96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27495500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420959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A657FA-4FC2-B6F2-A1A7-BD705E8D56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420959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C4CA33-7DEB-3B14-0997-D3B98E5B8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3065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701</xdr:row>
      <xdr:rowOff>0</xdr:rowOff>
    </xdr:from>
    <xdr:to>
      <xdr:col>9</xdr:col>
      <xdr:colOff>420959</xdr:colOff>
      <xdr:row>706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3E5C9C-A868-C487-FE4C-1129CDB00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6021184"/>
          <a:ext cx="623065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1104</xdr:row>
      <xdr:rowOff>0</xdr:rowOff>
    </xdr:from>
    <xdr:to>
      <xdr:col>9</xdr:col>
      <xdr:colOff>373612</xdr:colOff>
      <xdr:row>1109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4A37DB-54EB-D3FF-C32E-930AFEC52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179337368"/>
          <a:ext cx="6230652" cy="883997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1129</xdr:row>
      <xdr:rowOff>0</xdr:rowOff>
    </xdr:from>
    <xdr:to>
      <xdr:col>9</xdr:col>
      <xdr:colOff>371577</xdr:colOff>
      <xdr:row>1134</xdr:row>
      <xdr:rowOff>83577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3406B0-73D7-213C-F47D-2514A2C10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184704958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60</xdr:row>
      <xdr:rowOff>0</xdr:rowOff>
    </xdr:from>
    <xdr:to>
      <xdr:col>10</xdr:col>
      <xdr:colOff>401352</xdr:colOff>
      <xdr:row>64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BF0772-3D0E-42A0-48AB-49612EB8A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221105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125</xdr:row>
      <xdr:rowOff>0</xdr:rowOff>
    </xdr:from>
    <xdr:to>
      <xdr:col>13</xdr:col>
      <xdr:colOff>144177</xdr:colOff>
      <xdr:row>129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9AC263-B5B7-745F-E5C3-7F80A1C50C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3888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2</xdr:col>
      <xdr:colOff>5116227</xdr:colOff>
      <xdr:row>43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8A48FF-9ED1-D5FD-D5FE-876343D64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334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44</xdr:row>
      <xdr:rowOff>0</xdr:rowOff>
    </xdr:from>
    <xdr:to>
      <xdr:col>2</xdr:col>
      <xdr:colOff>5116227</xdr:colOff>
      <xdr:row>49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B8D40F-6FB9-9A53-3BD5-24C641F7F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9353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F3E204-F06D-6C0A-0214-C4A22385E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384684</xdr:colOff>
      <xdr:row>38</xdr:row>
      <xdr:rowOff>50560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323189-231B-1892-064C-C133FD352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188" y="5548313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33</xdr:row>
      <xdr:rowOff>0</xdr:rowOff>
    </xdr:from>
    <xdr:to>
      <xdr:col>9</xdr:col>
      <xdr:colOff>420959</xdr:colOff>
      <xdr:row>38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254FF2-CB98-860D-2B9D-4BD8007C2E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386360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387301</xdr:colOff>
      <xdr:row>38</xdr:row>
      <xdr:rowOff>73358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061442-9719-6667-B54D-C681EEBD4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085" y="5404255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5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719</v>
      </c>
      <c r="C1" s="88"/>
      <c r="D1" s="88"/>
      <c r="E1" s="88"/>
      <c r="F1" s="88"/>
      <c r="G1" s="88"/>
      <c r="H1" s="72"/>
    </row>
    <row r="2" spans="1:8" ht="15.75" customHeight="1">
      <c r="A2" s="264"/>
      <c r="B2" s="262" t="s">
        <v>2</v>
      </c>
      <c r="C2" s="73" t="s">
        <v>67</v>
      </c>
      <c r="D2" s="260" t="s">
        <v>187</v>
      </c>
      <c r="E2" s="261"/>
      <c r="F2" s="260" t="s">
        <v>93</v>
      </c>
      <c r="G2" s="261"/>
      <c r="H2" s="80"/>
    </row>
    <row r="3" spans="1:8" ht="12.75">
      <c r="A3" s="264"/>
      <c r="B3" s="263"/>
      <c r="C3" s="71" t="s">
        <v>47</v>
      </c>
      <c r="D3" s="175" t="s">
        <v>68</v>
      </c>
      <c r="E3" s="39" t="s">
        <v>69</v>
      </c>
      <c r="F3" s="175" t="s">
        <v>68</v>
      </c>
      <c r="G3" s="39" t="s">
        <v>69</v>
      </c>
      <c r="H3" s="81"/>
    </row>
    <row r="4" spans="1:8" ht="15.75" customHeight="1">
      <c r="A4" s="90"/>
      <c r="B4" s="40" t="s">
        <v>212</v>
      </c>
      <c r="C4" s="177"/>
      <c r="D4" s="177"/>
      <c r="E4" s="177"/>
      <c r="F4" s="177"/>
      <c r="G4" s="176"/>
      <c r="H4" s="82"/>
    </row>
    <row r="5" spans="1:8" ht="15.75" customHeight="1">
      <c r="A5" s="90"/>
      <c r="B5" s="178" t="s">
        <v>404</v>
      </c>
      <c r="C5" s="237">
        <v>2.2270528785326911</v>
      </c>
      <c r="D5" s="238">
        <v>2.1932486258405914</v>
      </c>
      <c r="E5" s="239">
        <v>2.2608571312247907</v>
      </c>
      <c r="F5" s="238">
        <v>2.2179279815901545</v>
      </c>
      <c r="G5" s="239">
        <v>2.2361777754752277</v>
      </c>
      <c r="H5" s="82"/>
    </row>
    <row r="6" spans="1:8" ht="15.75" customHeight="1">
      <c r="A6" s="90"/>
      <c r="B6" s="240" t="s">
        <v>213</v>
      </c>
      <c r="C6" s="177"/>
      <c r="D6" s="177"/>
      <c r="E6" s="177"/>
      <c r="F6" s="177"/>
      <c r="G6" s="176"/>
      <c r="H6" s="82"/>
    </row>
    <row r="7" spans="1:8" ht="15.75" customHeight="1">
      <c r="A7" s="90"/>
      <c r="B7" s="178" t="s">
        <v>404</v>
      </c>
      <c r="C7" s="237">
        <v>2.2129411764705882</v>
      </c>
      <c r="D7" s="238">
        <v>2.1842355943911946</v>
      </c>
      <c r="E7" s="239">
        <v>2.2416467585499817</v>
      </c>
      <c r="F7" s="238">
        <v>2.2059178487423008</v>
      </c>
      <c r="G7" s="239">
        <v>2.2199645041988756</v>
      </c>
      <c r="H7" s="82"/>
    </row>
    <row r="8" spans="1:8" ht="15.75" customHeight="1">
      <c r="A8" s="90"/>
      <c r="B8" s="240" t="s">
        <v>214</v>
      </c>
      <c r="C8" s="177"/>
      <c r="D8" s="177"/>
      <c r="E8" s="177"/>
      <c r="F8" s="177"/>
      <c r="G8" s="176"/>
      <c r="H8" s="82"/>
    </row>
    <row r="9" spans="1:8" ht="15.75" customHeight="1">
      <c r="A9" s="90"/>
      <c r="B9" s="178" t="s">
        <v>404</v>
      </c>
      <c r="C9" s="237">
        <v>2.2713194444444444</v>
      </c>
      <c r="D9" s="238">
        <v>2.2441438974250292</v>
      </c>
      <c r="E9" s="239">
        <v>2.2984949914638597</v>
      </c>
      <c r="F9" s="238">
        <v>2.2688469130170441</v>
      </c>
      <c r="G9" s="239">
        <v>2.2737919758718448</v>
      </c>
      <c r="H9" s="82"/>
    </row>
    <row r="10" spans="1:8" ht="15.75" customHeight="1">
      <c r="A10" s="90"/>
      <c r="B10" s="240" t="s">
        <v>215</v>
      </c>
      <c r="C10" s="177"/>
      <c r="D10" s="177"/>
      <c r="E10" s="177"/>
      <c r="F10" s="177"/>
      <c r="G10" s="176"/>
      <c r="H10" s="82"/>
    </row>
    <row r="11" spans="1:8" ht="15.75" customHeight="1">
      <c r="A11" s="90"/>
      <c r="B11" s="178" t="s">
        <v>404</v>
      </c>
      <c r="C11" s="237">
        <v>2.0792052083333337</v>
      </c>
      <c r="D11" s="238">
        <v>2.0232763522721879</v>
      </c>
      <c r="E11" s="239">
        <v>2.1351340643944794</v>
      </c>
      <c r="F11" s="238">
        <v>2.0698729787007561</v>
      </c>
      <c r="G11" s="239">
        <v>2.0885374379659112</v>
      </c>
      <c r="H11" s="82"/>
    </row>
    <row r="12" spans="1:8" ht="15.75" customHeight="1">
      <c r="A12" s="90"/>
      <c r="B12" s="240" t="s">
        <v>207</v>
      </c>
      <c r="C12" s="177"/>
      <c r="D12" s="177"/>
      <c r="E12" s="177"/>
      <c r="F12" s="177"/>
      <c r="G12" s="176"/>
      <c r="H12" s="82"/>
    </row>
    <row r="13" spans="1:8" ht="15.75" customHeight="1">
      <c r="A13" s="90"/>
      <c r="B13" s="178" t="s">
        <v>405</v>
      </c>
      <c r="C13" s="235">
        <v>0.83039374358974372</v>
      </c>
      <c r="D13" s="241">
        <v>0.79896375473573733</v>
      </c>
      <c r="E13" s="242">
        <v>0.86182373244374999</v>
      </c>
      <c r="F13" s="241">
        <v>0.81375884712105528</v>
      </c>
      <c r="G13" s="242">
        <v>0.84702864005843204</v>
      </c>
      <c r="H13" s="82"/>
    </row>
    <row r="14" spans="1:8" ht="15.75" customHeight="1">
      <c r="A14" s="90"/>
      <c r="B14" s="240" t="s">
        <v>137</v>
      </c>
      <c r="C14" s="177"/>
      <c r="D14" s="177"/>
      <c r="E14" s="177"/>
      <c r="F14" s="177"/>
      <c r="G14" s="176"/>
      <c r="H14" s="82"/>
    </row>
    <row r="15" spans="1:8" ht="15.75" customHeight="1">
      <c r="A15" s="90"/>
      <c r="B15" s="178" t="s">
        <v>405</v>
      </c>
      <c r="C15" s="235">
        <v>0.85590578919521032</v>
      </c>
      <c r="D15" s="241">
        <v>0.83418435994078421</v>
      </c>
      <c r="E15" s="242">
        <v>0.87762721844963643</v>
      </c>
      <c r="F15" s="241">
        <v>0.84042642962675773</v>
      </c>
      <c r="G15" s="242">
        <v>0.87138514876366291</v>
      </c>
      <c r="H15" s="82"/>
    </row>
    <row r="16" spans="1:8" ht="15.75" customHeight="1">
      <c r="A16" s="90"/>
      <c r="B16" s="240" t="s">
        <v>185</v>
      </c>
      <c r="C16" s="177"/>
      <c r="D16" s="177"/>
      <c r="E16" s="177"/>
      <c r="F16" s="177"/>
      <c r="G16" s="176"/>
      <c r="H16" s="82"/>
    </row>
    <row r="17" spans="1:8" ht="15.75" customHeight="1">
      <c r="A17" s="90"/>
      <c r="B17" s="178" t="s">
        <v>406</v>
      </c>
      <c r="C17" s="235">
        <v>0.23900150105484766</v>
      </c>
      <c r="D17" s="241">
        <v>0.2026988728964863</v>
      </c>
      <c r="E17" s="242">
        <v>0.27530412921320901</v>
      </c>
      <c r="F17" s="241">
        <v>0.21037954434304557</v>
      </c>
      <c r="G17" s="242">
        <v>0.26762345776664975</v>
      </c>
      <c r="H17" s="82"/>
    </row>
    <row r="18" spans="1:8" ht="15.75" customHeight="1">
      <c r="A18" s="90"/>
      <c r="B18" s="178" t="s">
        <v>407</v>
      </c>
      <c r="C18" s="237">
        <v>7.4725660790040314</v>
      </c>
      <c r="D18" s="238">
        <v>7.2550250998708252</v>
      </c>
      <c r="E18" s="239">
        <v>7.6901070581372375</v>
      </c>
      <c r="F18" s="238">
        <v>7.3310548556652151</v>
      </c>
      <c r="G18" s="239">
        <v>7.6140773023428476</v>
      </c>
      <c r="H18" s="82"/>
    </row>
    <row r="19" spans="1:8" ht="15.75" customHeight="1">
      <c r="A19" s="90"/>
      <c r="B19" s="178" t="s">
        <v>408</v>
      </c>
      <c r="C19" s="236">
        <v>286.77797024724606</v>
      </c>
      <c r="D19" s="244">
        <v>277.30048888927371</v>
      </c>
      <c r="E19" s="245">
        <v>296.25545160521841</v>
      </c>
      <c r="F19" s="244">
        <v>280.58781139226579</v>
      </c>
      <c r="G19" s="245">
        <v>292.96812910222633</v>
      </c>
      <c r="H19" s="82"/>
    </row>
    <row r="20" spans="1:8" ht="15.75" customHeight="1">
      <c r="A20" s="90"/>
      <c r="B20" s="178" t="s">
        <v>409</v>
      </c>
      <c r="C20" s="236">
        <v>734.63049785018859</v>
      </c>
      <c r="D20" s="244">
        <v>710.94469271070466</v>
      </c>
      <c r="E20" s="245">
        <v>758.31630298967252</v>
      </c>
      <c r="F20" s="244">
        <v>722.42502334608275</v>
      </c>
      <c r="G20" s="245">
        <v>746.83597235429443</v>
      </c>
      <c r="H20" s="82"/>
    </row>
    <row r="21" spans="1:8" ht="15.75" customHeight="1">
      <c r="A21" s="90"/>
      <c r="B21" s="178" t="s">
        <v>410</v>
      </c>
      <c r="C21" s="237">
        <v>2.4230361101772786</v>
      </c>
      <c r="D21" s="238">
        <v>2.3346627431925282</v>
      </c>
      <c r="E21" s="239">
        <v>2.511409477162029</v>
      </c>
      <c r="F21" s="238">
        <v>2.3493893100474073</v>
      </c>
      <c r="G21" s="239">
        <v>2.4966829103071499</v>
      </c>
      <c r="H21" s="82"/>
    </row>
    <row r="22" spans="1:8" ht="15.75" customHeight="1">
      <c r="A22" s="90"/>
      <c r="B22" s="178" t="s">
        <v>411</v>
      </c>
      <c r="C22" s="237">
        <v>0.39174230401695365</v>
      </c>
      <c r="D22" s="238">
        <v>0.36243395268260614</v>
      </c>
      <c r="E22" s="239">
        <v>0.42105065535130115</v>
      </c>
      <c r="F22" s="238">
        <v>0.36724752635846736</v>
      </c>
      <c r="G22" s="239">
        <v>0.41623708167543993</v>
      </c>
      <c r="H22" s="82"/>
    </row>
    <row r="23" spans="1:8" ht="15.75" customHeight="1">
      <c r="A23" s="90"/>
      <c r="B23" s="178" t="s">
        <v>412</v>
      </c>
      <c r="C23" s="235">
        <v>0.44383020089440084</v>
      </c>
      <c r="D23" s="241">
        <v>0.43000003813439841</v>
      </c>
      <c r="E23" s="242">
        <v>0.45766036365440327</v>
      </c>
      <c r="F23" s="241">
        <v>0.4358708777140855</v>
      </c>
      <c r="G23" s="242">
        <v>0.45178952407471618</v>
      </c>
      <c r="H23" s="82"/>
    </row>
    <row r="24" spans="1:8" ht="15.75" customHeight="1">
      <c r="A24" s="90"/>
      <c r="B24" s="178" t="s">
        <v>413</v>
      </c>
      <c r="C24" s="235">
        <v>6.1666666666666668E-2</v>
      </c>
      <c r="D24" s="241">
        <v>4.079546761851037E-2</v>
      </c>
      <c r="E24" s="242">
        <v>8.2537865714822967E-2</v>
      </c>
      <c r="F24" s="241" t="s">
        <v>94</v>
      </c>
      <c r="G24" s="242" t="s">
        <v>94</v>
      </c>
      <c r="H24" s="82"/>
    </row>
    <row r="25" spans="1:8" ht="15.75" customHeight="1">
      <c r="A25" s="90"/>
      <c r="B25" s="178" t="s">
        <v>414</v>
      </c>
      <c r="C25" s="236">
        <v>81.528603133190259</v>
      </c>
      <c r="D25" s="244">
        <v>76.533892950185745</v>
      </c>
      <c r="E25" s="245">
        <v>86.523313316194773</v>
      </c>
      <c r="F25" s="244">
        <v>77.707814211967019</v>
      </c>
      <c r="G25" s="245">
        <v>85.349392054413499</v>
      </c>
      <c r="H25" s="82"/>
    </row>
    <row r="26" spans="1:8" ht="15.75" customHeight="1">
      <c r="A26" s="90"/>
      <c r="B26" s="178" t="s">
        <v>415</v>
      </c>
      <c r="C26" s="249">
        <v>15.182770202073161</v>
      </c>
      <c r="D26" s="250">
        <v>14.602629926982896</v>
      </c>
      <c r="E26" s="251">
        <v>15.762910477163427</v>
      </c>
      <c r="F26" s="250">
        <v>14.696298148837229</v>
      </c>
      <c r="G26" s="251">
        <v>15.669242255309094</v>
      </c>
      <c r="H26" s="82"/>
    </row>
    <row r="27" spans="1:8" ht="15.75" customHeight="1">
      <c r="A27" s="90"/>
      <c r="B27" s="178" t="s">
        <v>416</v>
      </c>
      <c r="C27" s="236">
        <v>126.16473414946958</v>
      </c>
      <c r="D27" s="244">
        <v>121.95511656055533</v>
      </c>
      <c r="E27" s="245">
        <v>130.37435173838384</v>
      </c>
      <c r="F27" s="244">
        <v>122.95425552889128</v>
      </c>
      <c r="G27" s="245">
        <v>129.37521277004788</v>
      </c>
      <c r="H27" s="82"/>
    </row>
    <row r="28" spans="1:8" ht="15.75" customHeight="1">
      <c r="A28" s="90"/>
      <c r="B28" s="178" t="s">
        <v>417</v>
      </c>
      <c r="C28" s="249">
        <v>11.279062477246915</v>
      </c>
      <c r="D28" s="250">
        <v>10.703126569048955</v>
      </c>
      <c r="E28" s="251">
        <v>11.854998385444876</v>
      </c>
      <c r="F28" s="250">
        <v>10.879475822597927</v>
      </c>
      <c r="G28" s="251">
        <v>11.678649131895904</v>
      </c>
      <c r="H28" s="82"/>
    </row>
    <row r="29" spans="1:8" ht="15.75" customHeight="1">
      <c r="A29" s="90"/>
      <c r="B29" s="178" t="s">
        <v>418</v>
      </c>
      <c r="C29" s="249">
        <v>35.959284942544919</v>
      </c>
      <c r="D29" s="250">
        <v>34.412236516598007</v>
      </c>
      <c r="E29" s="251">
        <v>37.506333368491831</v>
      </c>
      <c r="F29" s="250">
        <v>34.793485087675322</v>
      </c>
      <c r="G29" s="251">
        <v>37.125084797414516</v>
      </c>
      <c r="H29" s="83"/>
    </row>
    <row r="30" spans="1:8" ht="15.75" customHeight="1">
      <c r="A30" s="90"/>
      <c r="B30" s="178" t="s">
        <v>419</v>
      </c>
      <c r="C30" s="237">
        <v>3.2784791574558008</v>
      </c>
      <c r="D30" s="238">
        <v>2.8585841426704013</v>
      </c>
      <c r="E30" s="239">
        <v>3.6983741722412002</v>
      </c>
      <c r="F30" s="238">
        <v>3.1326380076541844</v>
      </c>
      <c r="G30" s="239">
        <v>3.4243203072574171</v>
      </c>
      <c r="H30" s="82"/>
    </row>
    <row r="31" spans="1:8" ht="15.75" customHeight="1">
      <c r="A31" s="90"/>
      <c r="B31" s="178" t="s">
        <v>420</v>
      </c>
      <c r="C31" s="237">
        <v>1.6420426169355971</v>
      </c>
      <c r="D31" s="238">
        <v>1.4232664451835082</v>
      </c>
      <c r="E31" s="239">
        <v>1.8608187886876859</v>
      </c>
      <c r="F31" s="238">
        <v>1.5757875715609035</v>
      </c>
      <c r="G31" s="239">
        <v>1.7082976623102906</v>
      </c>
      <c r="H31" s="82"/>
    </row>
    <row r="32" spans="1:8" ht="15.75" customHeight="1">
      <c r="A32" s="90"/>
      <c r="B32" s="178" t="s">
        <v>421</v>
      </c>
      <c r="C32" s="237">
        <v>1.228209552616363</v>
      </c>
      <c r="D32" s="238">
        <v>1.0934223046422535</v>
      </c>
      <c r="E32" s="239">
        <v>1.3629968005904725</v>
      </c>
      <c r="F32" s="238">
        <v>1.1811140622719178</v>
      </c>
      <c r="G32" s="239">
        <v>1.2753050429608082</v>
      </c>
      <c r="H32" s="82"/>
    </row>
    <row r="33" spans="1:8" ht="15.75" customHeight="1">
      <c r="A33" s="90"/>
      <c r="B33" s="178" t="s">
        <v>422</v>
      </c>
      <c r="C33" s="237">
        <v>4.1900666386829215</v>
      </c>
      <c r="D33" s="238">
        <v>4.0815002405369407</v>
      </c>
      <c r="E33" s="239">
        <v>4.2986330368289023</v>
      </c>
      <c r="F33" s="238">
        <v>4.1194479336385488</v>
      </c>
      <c r="G33" s="239">
        <v>4.2606853437272942</v>
      </c>
      <c r="H33" s="82"/>
    </row>
    <row r="34" spans="1:8" ht="15.75" customHeight="1">
      <c r="A34" s="90"/>
      <c r="B34" s="178" t="s">
        <v>423</v>
      </c>
      <c r="C34" s="249">
        <v>20.031434137766436</v>
      </c>
      <c r="D34" s="250">
        <v>18.95094148283107</v>
      </c>
      <c r="E34" s="251">
        <v>21.111926792701802</v>
      </c>
      <c r="F34" s="250">
        <v>19.437212725261297</v>
      </c>
      <c r="G34" s="251">
        <v>20.625655550271574</v>
      </c>
      <c r="H34" s="82"/>
    </row>
    <row r="35" spans="1:8" ht="15.75" customHeight="1">
      <c r="A35" s="90"/>
      <c r="B35" s="178" t="s">
        <v>424</v>
      </c>
      <c r="C35" s="237">
        <v>4.6104671892717946</v>
      </c>
      <c r="D35" s="238">
        <v>4.0427924565239435</v>
      </c>
      <c r="E35" s="239">
        <v>5.1781419220196456</v>
      </c>
      <c r="F35" s="238">
        <v>4.3977812705023185</v>
      </c>
      <c r="G35" s="239">
        <v>4.8231531080412706</v>
      </c>
      <c r="H35" s="82"/>
    </row>
    <row r="36" spans="1:8" ht="15.75" customHeight="1">
      <c r="A36" s="90"/>
      <c r="B36" s="178" t="s">
        <v>425</v>
      </c>
      <c r="C36" s="237">
        <v>3.8536607252061597</v>
      </c>
      <c r="D36" s="238">
        <v>3.6276188406961314</v>
      </c>
      <c r="E36" s="239">
        <v>4.0797026097161879</v>
      </c>
      <c r="F36" s="238">
        <v>3.7231707439884647</v>
      </c>
      <c r="G36" s="239">
        <v>3.9841507064238546</v>
      </c>
      <c r="H36" s="82"/>
    </row>
    <row r="37" spans="1:8" ht="15.75" customHeight="1">
      <c r="A37" s="90"/>
      <c r="B37" s="178" t="s">
        <v>426</v>
      </c>
      <c r="C37" s="237">
        <v>0.59231464322534289</v>
      </c>
      <c r="D37" s="238">
        <v>0.50785121314763648</v>
      </c>
      <c r="E37" s="239">
        <v>0.67677807330304929</v>
      </c>
      <c r="F37" s="238">
        <v>0.47649017135294958</v>
      </c>
      <c r="G37" s="239">
        <v>0.70813911509773619</v>
      </c>
      <c r="H37" s="82"/>
    </row>
    <row r="38" spans="1:8" ht="15.75" customHeight="1">
      <c r="A38" s="90"/>
      <c r="B38" s="178" t="s">
        <v>427</v>
      </c>
      <c r="C38" s="235">
        <v>6.9351851851851845E-2</v>
      </c>
      <c r="D38" s="241">
        <v>6.3372003144269759E-2</v>
      </c>
      <c r="E38" s="242">
        <v>7.5331700559433931E-2</v>
      </c>
      <c r="F38" s="241">
        <v>6.3596361760944048E-2</v>
      </c>
      <c r="G38" s="242">
        <v>7.5107341942759642E-2</v>
      </c>
      <c r="H38" s="82"/>
    </row>
    <row r="39" spans="1:8" ht="15.75" customHeight="1">
      <c r="A39" s="90"/>
      <c r="B39" s="178" t="s">
        <v>428</v>
      </c>
      <c r="C39" s="237">
        <v>2.9679370463201709</v>
      </c>
      <c r="D39" s="238">
        <v>2.8749856169748051</v>
      </c>
      <c r="E39" s="239">
        <v>3.0608884756655366</v>
      </c>
      <c r="F39" s="238">
        <v>2.9190521204482272</v>
      </c>
      <c r="G39" s="239">
        <v>3.0168219721921146</v>
      </c>
      <c r="H39" s="82"/>
    </row>
    <row r="40" spans="1:8" ht="15.75" customHeight="1">
      <c r="A40" s="90"/>
      <c r="B40" s="178" t="s">
        <v>429</v>
      </c>
      <c r="C40" s="249">
        <v>42.051071553209191</v>
      </c>
      <c r="D40" s="250">
        <v>39.644798083974493</v>
      </c>
      <c r="E40" s="251">
        <v>44.457345022443889</v>
      </c>
      <c r="F40" s="250">
        <v>40.532240519668591</v>
      </c>
      <c r="G40" s="251">
        <v>43.569902586749791</v>
      </c>
      <c r="H40" s="82"/>
    </row>
    <row r="41" spans="1:8" ht="15.75" customHeight="1">
      <c r="A41" s="90"/>
      <c r="B41" s="178" t="s">
        <v>430</v>
      </c>
      <c r="C41" s="236">
        <v>50.523926847914552</v>
      </c>
      <c r="D41" s="244">
        <v>48.599612035738687</v>
      </c>
      <c r="E41" s="245">
        <v>52.448241660090417</v>
      </c>
      <c r="F41" s="244">
        <v>49.281109204038067</v>
      </c>
      <c r="G41" s="245">
        <v>51.766744491791037</v>
      </c>
      <c r="H41" s="82"/>
    </row>
    <row r="42" spans="1:8" ht="15.75" customHeight="1">
      <c r="A42" s="90"/>
      <c r="B42" s="178" t="s">
        <v>431</v>
      </c>
      <c r="C42" s="237">
        <v>0.27254923395667274</v>
      </c>
      <c r="D42" s="238">
        <v>0.23131029020087041</v>
      </c>
      <c r="E42" s="239">
        <v>0.31378817771247508</v>
      </c>
      <c r="F42" s="238">
        <v>0.25208172152232045</v>
      </c>
      <c r="G42" s="239">
        <v>0.29301674639102504</v>
      </c>
      <c r="H42" s="82"/>
    </row>
    <row r="43" spans="1:8" ht="15.75" customHeight="1">
      <c r="A43" s="90"/>
      <c r="B43" s="178" t="s">
        <v>432</v>
      </c>
      <c r="C43" s="237">
        <v>1.5062665983175951</v>
      </c>
      <c r="D43" s="238">
        <v>1.4571962182117382</v>
      </c>
      <c r="E43" s="239">
        <v>1.5553369784234521</v>
      </c>
      <c r="F43" s="238">
        <v>1.4668858261752149</v>
      </c>
      <c r="G43" s="239">
        <v>1.5456473704599754</v>
      </c>
      <c r="H43" s="82"/>
    </row>
    <row r="44" spans="1:8" ht="15.75" customHeight="1">
      <c r="A44" s="90"/>
      <c r="B44" s="178" t="s">
        <v>433</v>
      </c>
      <c r="C44" s="235">
        <v>6.2503838209543888E-2</v>
      </c>
      <c r="D44" s="241">
        <v>6.0608366003824597E-2</v>
      </c>
      <c r="E44" s="242">
        <v>6.4399310415263172E-2</v>
      </c>
      <c r="F44" s="241">
        <v>6.156857696028515E-2</v>
      </c>
      <c r="G44" s="242">
        <v>6.343909945880262E-2</v>
      </c>
      <c r="H44" s="82"/>
    </row>
    <row r="45" spans="1:8" ht="15.75" customHeight="1">
      <c r="A45" s="90"/>
      <c r="B45" s="178" t="s">
        <v>434</v>
      </c>
      <c r="C45" s="237">
        <v>0.95874999999999999</v>
      </c>
      <c r="D45" s="238">
        <v>0.85385279188663588</v>
      </c>
      <c r="E45" s="239">
        <v>1.0636472081133641</v>
      </c>
      <c r="F45" s="238">
        <v>0.91629950117627657</v>
      </c>
      <c r="G45" s="239">
        <v>1.0012004988237235</v>
      </c>
      <c r="H45" s="82"/>
    </row>
    <row r="46" spans="1:8" ht="15.75" customHeight="1">
      <c r="A46" s="90"/>
      <c r="B46" s="178" t="s">
        <v>435</v>
      </c>
      <c r="C46" s="235">
        <v>0.52001054916666667</v>
      </c>
      <c r="D46" s="241">
        <v>0.50359792643378609</v>
      </c>
      <c r="E46" s="242">
        <v>0.53642317189954725</v>
      </c>
      <c r="F46" s="241">
        <v>0.50801302314205932</v>
      </c>
      <c r="G46" s="242">
        <v>0.53200807519127402</v>
      </c>
      <c r="H46" s="84"/>
    </row>
    <row r="47" spans="1:8" ht="15.75" customHeight="1">
      <c r="A47" s="90"/>
      <c r="B47" s="178" t="s">
        <v>436</v>
      </c>
      <c r="C47" s="249">
        <v>13.499320977060956</v>
      </c>
      <c r="D47" s="250">
        <v>12.527237233784788</v>
      </c>
      <c r="E47" s="251">
        <v>14.471404720337123</v>
      </c>
      <c r="F47" s="250">
        <v>12.946964210784502</v>
      </c>
      <c r="G47" s="251">
        <v>14.051677743337409</v>
      </c>
      <c r="H47" s="84"/>
    </row>
    <row r="48" spans="1:8" ht="15.75" customHeight="1">
      <c r="A48" s="90"/>
      <c r="B48" s="178" t="s">
        <v>437</v>
      </c>
      <c r="C48" s="249">
        <v>36.309130125288974</v>
      </c>
      <c r="D48" s="250">
        <v>33.505736518812689</v>
      </c>
      <c r="E48" s="251">
        <v>39.112523731765258</v>
      </c>
      <c r="F48" s="250">
        <v>34.512450130340881</v>
      </c>
      <c r="G48" s="251">
        <v>38.105810120237066</v>
      </c>
      <c r="H48" s="82"/>
    </row>
    <row r="49" spans="1:8" ht="15.75" customHeight="1">
      <c r="A49" s="90"/>
      <c r="B49" s="178" t="s">
        <v>438</v>
      </c>
      <c r="C49" s="236">
        <v>57.712174505735064</v>
      </c>
      <c r="D49" s="244">
        <v>55.469045392468274</v>
      </c>
      <c r="E49" s="245">
        <v>59.955303619001853</v>
      </c>
      <c r="F49" s="244">
        <v>56.240295726700083</v>
      </c>
      <c r="G49" s="245">
        <v>59.184053284770044</v>
      </c>
      <c r="H49" s="82"/>
    </row>
    <row r="50" spans="1:8" ht="15.75" customHeight="1">
      <c r="A50" s="90"/>
      <c r="B50" s="178" t="s">
        <v>439</v>
      </c>
      <c r="C50" s="235">
        <v>6.1562294176385562E-2</v>
      </c>
      <c r="D50" s="241">
        <v>5.9490049644652321E-2</v>
      </c>
      <c r="E50" s="242">
        <v>6.3634538708118804E-2</v>
      </c>
      <c r="F50" s="241">
        <v>6.0048915948588202E-2</v>
      </c>
      <c r="G50" s="242">
        <v>6.3075672404182923E-2</v>
      </c>
      <c r="H50" s="82"/>
    </row>
    <row r="51" spans="1:8" ht="15.75" customHeight="1">
      <c r="A51" s="90"/>
      <c r="B51" s="178" t="s">
        <v>440</v>
      </c>
      <c r="C51" s="249">
        <v>24.084848018661994</v>
      </c>
      <c r="D51" s="250">
        <v>22.744394900845712</v>
      </c>
      <c r="E51" s="251">
        <v>25.425301136478275</v>
      </c>
      <c r="F51" s="250">
        <v>22.947858261403002</v>
      </c>
      <c r="G51" s="251">
        <v>25.221837775920985</v>
      </c>
      <c r="H51" s="82"/>
    </row>
    <row r="52" spans="1:8" ht="15.75" customHeight="1">
      <c r="A52" s="90"/>
      <c r="B52" s="178" t="s">
        <v>441</v>
      </c>
      <c r="C52" s="237">
        <v>9.5609196324737304</v>
      </c>
      <c r="D52" s="238">
        <v>8.4313804572850035</v>
      </c>
      <c r="E52" s="239">
        <v>10.690458807662457</v>
      </c>
      <c r="F52" s="238">
        <v>9.2103896030510821</v>
      </c>
      <c r="G52" s="239">
        <v>9.9114496618963788</v>
      </c>
      <c r="H52" s="82"/>
    </row>
    <row r="53" spans="1:8" ht="15.75" customHeight="1">
      <c r="A53" s="90"/>
      <c r="B53" s="178" t="s">
        <v>442</v>
      </c>
      <c r="C53" s="236">
        <v>176.23001403755558</v>
      </c>
      <c r="D53" s="244">
        <v>167.9119848490833</v>
      </c>
      <c r="E53" s="245">
        <v>184.54804322602786</v>
      </c>
      <c r="F53" s="244">
        <v>171.68038223793997</v>
      </c>
      <c r="G53" s="245">
        <v>180.77964583717119</v>
      </c>
      <c r="H53" s="82"/>
    </row>
    <row r="54" spans="1:8" ht="15.75" customHeight="1">
      <c r="A54" s="90"/>
      <c r="B54" s="178" t="s">
        <v>443</v>
      </c>
      <c r="C54" s="235" t="s">
        <v>216</v>
      </c>
      <c r="D54" s="241" t="s">
        <v>94</v>
      </c>
      <c r="E54" s="242" t="s">
        <v>94</v>
      </c>
      <c r="F54" s="241" t="s">
        <v>94</v>
      </c>
      <c r="G54" s="242" t="s">
        <v>94</v>
      </c>
      <c r="H54" s="82"/>
    </row>
    <row r="55" spans="1:8" ht="15.75" customHeight="1">
      <c r="A55" s="90"/>
      <c r="B55" s="178" t="s">
        <v>444</v>
      </c>
      <c r="C55" s="235">
        <v>0.55474055174861114</v>
      </c>
      <c r="D55" s="241">
        <v>0.53973612591988396</v>
      </c>
      <c r="E55" s="242">
        <v>0.56974497757733833</v>
      </c>
      <c r="F55" s="241">
        <v>0.54738993981205331</v>
      </c>
      <c r="G55" s="242">
        <v>0.56209116368516898</v>
      </c>
      <c r="H55" s="82"/>
    </row>
    <row r="56" spans="1:8" ht="15.75" customHeight="1">
      <c r="A56" s="90"/>
      <c r="B56" s="178" t="s">
        <v>405</v>
      </c>
      <c r="C56" s="235">
        <v>0.83323106712155437</v>
      </c>
      <c r="D56" s="241">
        <v>0.80961701071519565</v>
      </c>
      <c r="E56" s="242">
        <v>0.8568451235279132</v>
      </c>
      <c r="F56" s="241">
        <v>0.82254392724160175</v>
      </c>
      <c r="G56" s="242">
        <v>0.8439182070015071</v>
      </c>
      <c r="H56" s="82"/>
    </row>
    <row r="57" spans="1:8" ht="15.75" customHeight="1">
      <c r="A57" s="90"/>
      <c r="B57" s="178" t="s">
        <v>445</v>
      </c>
      <c r="C57" s="249">
        <v>14.265299560794256</v>
      </c>
      <c r="D57" s="250">
        <v>13.560608680195173</v>
      </c>
      <c r="E57" s="251">
        <v>14.969990441393339</v>
      </c>
      <c r="F57" s="250">
        <v>13.922236435863423</v>
      </c>
      <c r="G57" s="251">
        <v>14.608362685725089</v>
      </c>
      <c r="H57" s="82"/>
    </row>
    <row r="58" spans="1:8" ht="15.75" customHeight="1">
      <c r="A58" s="90"/>
      <c r="B58" s="178" t="s">
        <v>446</v>
      </c>
      <c r="C58" s="237">
        <v>2.7083318637673965</v>
      </c>
      <c r="D58" s="238">
        <v>1.8785204496789936</v>
      </c>
      <c r="E58" s="239">
        <v>3.5381432778557995</v>
      </c>
      <c r="F58" s="238">
        <v>2.287955821514811</v>
      </c>
      <c r="G58" s="239">
        <v>3.1287079060199821</v>
      </c>
      <c r="H58" s="82"/>
    </row>
    <row r="59" spans="1:8" ht="15.75" customHeight="1">
      <c r="A59" s="90"/>
      <c r="B59" s="178" t="s">
        <v>447</v>
      </c>
      <c r="C59" s="237">
        <v>6.7301610509973315</v>
      </c>
      <c r="D59" s="238">
        <v>6.0015300557744951</v>
      </c>
      <c r="E59" s="239">
        <v>7.458792046220168</v>
      </c>
      <c r="F59" s="238">
        <v>6.4825400467527272</v>
      </c>
      <c r="G59" s="239">
        <v>6.9777820552419358</v>
      </c>
      <c r="H59" s="82"/>
    </row>
    <row r="60" spans="1:8" ht="15.75" customHeight="1">
      <c r="A60" s="90"/>
      <c r="B60" s="178" t="s">
        <v>448</v>
      </c>
      <c r="C60" s="237">
        <v>3.9981408352462675</v>
      </c>
      <c r="D60" s="238">
        <v>3.6320338577505513</v>
      </c>
      <c r="E60" s="239">
        <v>4.3642478127419837</v>
      </c>
      <c r="F60" s="238">
        <v>3.7972898503416332</v>
      </c>
      <c r="G60" s="239">
        <v>4.1989918201509013</v>
      </c>
      <c r="H60" s="82"/>
    </row>
    <row r="61" spans="1:8" ht="15.75" customHeight="1">
      <c r="A61" s="90"/>
      <c r="B61" s="178" t="s">
        <v>449</v>
      </c>
      <c r="C61" s="236">
        <v>90.749026697462639</v>
      </c>
      <c r="D61" s="244">
        <v>88.338005831534659</v>
      </c>
      <c r="E61" s="245">
        <v>93.16004756339062</v>
      </c>
      <c r="F61" s="244">
        <v>88.681546361395974</v>
      </c>
      <c r="G61" s="245">
        <v>92.816507033529305</v>
      </c>
      <c r="H61" s="82"/>
    </row>
    <row r="62" spans="1:8" ht="15.75" customHeight="1">
      <c r="A62" s="90"/>
      <c r="B62" s="178" t="s">
        <v>450</v>
      </c>
      <c r="C62" s="237">
        <v>1.0463934848057324</v>
      </c>
      <c r="D62" s="238">
        <v>0.9722737867990241</v>
      </c>
      <c r="E62" s="239">
        <v>1.1205131828124406</v>
      </c>
      <c r="F62" s="238">
        <v>1.0093182563666983</v>
      </c>
      <c r="G62" s="239">
        <v>1.0834687132447665</v>
      </c>
      <c r="H62" s="82"/>
    </row>
    <row r="63" spans="1:8" ht="15.75" customHeight="1">
      <c r="A63" s="90"/>
      <c r="B63" s="178" t="s">
        <v>451</v>
      </c>
      <c r="C63" s="237">
        <v>0.60582461838191404</v>
      </c>
      <c r="D63" s="238">
        <v>0.53946747619867041</v>
      </c>
      <c r="E63" s="239">
        <v>0.67218176056515766</v>
      </c>
      <c r="F63" s="238">
        <v>0.56749047312292011</v>
      </c>
      <c r="G63" s="239">
        <v>0.64415876364090796</v>
      </c>
      <c r="H63" s="82"/>
    </row>
    <row r="64" spans="1:8" ht="15.75" customHeight="1">
      <c r="A64" s="90"/>
      <c r="B64" s="178" t="s">
        <v>452</v>
      </c>
      <c r="C64" s="235">
        <v>7.166666666666667E-2</v>
      </c>
      <c r="D64" s="241">
        <v>4.2823470287786568E-2</v>
      </c>
      <c r="E64" s="242">
        <v>0.10050986304554677</v>
      </c>
      <c r="F64" s="241" t="s">
        <v>94</v>
      </c>
      <c r="G64" s="242" t="s">
        <v>94</v>
      </c>
      <c r="H64" s="82"/>
    </row>
    <row r="65" spans="1:8" ht="15.75" customHeight="1">
      <c r="A65" s="90"/>
      <c r="B65" s="178" t="s">
        <v>453</v>
      </c>
      <c r="C65" s="249">
        <v>15.869085983506071</v>
      </c>
      <c r="D65" s="250">
        <v>14.991157590819778</v>
      </c>
      <c r="E65" s="251">
        <v>16.747014376192364</v>
      </c>
      <c r="F65" s="250">
        <v>15.308469027075343</v>
      </c>
      <c r="G65" s="251">
        <v>16.429702939936799</v>
      </c>
      <c r="H65" s="82"/>
    </row>
    <row r="66" spans="1:8" ht="15.75" customHeight="1">
      <c r="A66" s="90"/>
      <c r="B66" s="178" t="s">
        <v>454</v>
      </c>
      <c r="C66" s="235">
        <v>0.39653757423029684</v>
      </c>
      <c r="D66" s="241">
        <v>0.37995415160799989</v>
      </c>
      <c r="E66" s="242">
        <v>0.41312099685259379</v>
      </c>
      <c r="F66" s="241">
        <v>0.38772216839413037</v>
      </c>
      <c r="G66" s="242">
        <v>0.40535298006646331</v>
      </c>
      <c r="H66" s="82"/>
    </row>
    <row r="67" spans="1:8" ht="15.75" customHeight="1">
      <c r="A67" s="90"/>
      <c r="B67" s="178" t="s">
        <v>455</v>
      </c>
      <c r="C67" s="237">
        <v>0.91422823560662514</v>
      </c>
      <c r="D67" s="238">
        <v>0.85856234565717227</v>
      </c>
      <c r="E67" s="239">
        <v>0.96989412555607801</v>
      </c>
      <c r="F67" s="238">
        <v>0.87309016102840087</v>
      </c>
      <c r="G67" s="239">
        <v>0.95536631018484941</v>
      </c>
      <c r="H67" s="82"/>
    </row>
    <row r="68" spans="1:8" ht="15.75" customHeight="1">
      <c r="A68" s="90"/>
      <c r="B68" s="178" t="s">
        <v>456</v>
      </c>
      <c r="C68" s="237">
        <v>2.9171944444444442</v>
      </c>
      <c r="D68" s="238">
        <v>2.7777938468018517</v>
      </c>
      <c r="E68" s="239">
        <v>3.0565950420870367</v>
      </c>
      <c r="F68" s="238">
        <v>2.8300931580548769</v>
      </c>
      <c r="G68" s="239">
        <v>3.0042957308340115</v>
      </c>
      <c r="H68" s="82"/>
    </row>
    <row r="69" spans="1:8" ht="15.75" customHeight="1">
      <c r="A69" s="90"/>
      <c r="B69" s="178" t="s">
        <v>457</v>
      </c>
      <c r="C69" s="236">
        <v>104.71841307214042</v>
      </c>
      <c r="D69" s="244">
        <v>100.94277454979751</v>
      </c>
      <c r="E69" s="245">
        <v>108.49405159448334</v>
      </c>
      <c r="F69" s="244">
        <v>101.62272456289985</v>
      </c>
      <c r="G69" s="245">
        <v>107.814101581381</v>
      </c>
      <c r="H69" s="82"/>
    </row>
    <row r="70" spans="1:8" ht="15.75" customHeight="1">
      <c r="A70" s="90"/>
      <c r="B70" s="178" t="s">
        <v>458</v>
      </c>
      <c r="C70" s="237">
        <v>3.1253118968303291</v>
      </c>
      <c r="D70" s="238">
        <v>2.7455910220201902</v>
      </c>
      <c r="E70" s="239">
        <v>3.5050327716404679</v>
      </c>
      <c r="F70" s="238">
        <v>2.9534985037813284</v>
      </c>
      <c r="G70" s="239">
        <v>3.2971252898793297</v>
      </c>
      <c r="H70" s="82"/>
    </row>
    <row r="71" spans="1:8" ht="15.75" customHeight="1">
      <c r="A71" s="90"/>
      <c r="B71" s="178" t="s">
        <v>459</v>
      </c>
      <c r="C71" s="249">
        <v>15.985940676228863</v>
      </c>
      <c r="D71" s="250">
        <v>15.271670695044371</v>
      </c>
      <c r="E71" s="251">
        <v>16.700210657413354</v>
      </c>
      <c r="F71" s="250">
        <v>15.431120028578821</v>
      </c>
      <c r="G71" s="251">
        <v>16.540761323878904</v>
      </c>
      <c r="H71" s="82"/>
    </row>
    <row r="72" spans="1:8" ht="15.75" customHeight="1">
      <c r="A72" s="90"/>
      <c r="B72" s="178" t="s">
        <v>460</v>
      </c>
      <c r="C72" s="237">
        <v>1.7086961982561626</v>
      </c>
      <c r="D72" s="238">
        <v>1.4357181406149109</v>
      </c>
      <c r="E72" s="239">
        <v>1.9816742558974143</v>
      </c>
      <c r="F72" s="238">
        <v>1.5915852208035046</v>
      </c>
      <c r="G72" s="239">
        <v>1.8258071757088206</v>
      </c>
      <c r="H72" s="82"/>
    </row>
    <row r="73" spans="1:8" ht="15.75" customHeight="1">
      <c r="A73" s="90"/>
      <c r="B73" s="178" t="s">
        <v>461</v>
      </c>
      <c r="C73" s="236">
        <v>105.17585633866065</v>
      </c>
      <c r="D73" s="244">
        <v>101.41217421479982</v>
      </c>
      <c r="E73" s="245">
        <v>108.93953846252148</v>
      </c>
      <c r="F73" s="244">
        <v>101.99923903372964</v>
      </c>
      <c r="G73" s="245">
        <v>108.35247364359167</v>
      </c>
      <c r="H73" s="82"/>
    </row>
    <row r="74" spans="1:8" ht="15.75" customHeight="1">
      <c r="A74" s="90"/>
      <c r="B74" s="178" t="s">
        <v>462</v>
      </c>
      <c r="C74" s="236">
        <v>130.21897798604925</v>
      </c>
      <c r="D74" s="244">
        <v>124.06769845393691</v>
      </c>
      <c r="E74" s="245">
        <v>136.37025751816159</v>
      </c>
      <c r="F74" s="244">
        <v>126.55936794657831</v>
      </c>
      <c r="G74" s="245">
        <v>133.8785880255202</v>
      </c>
      <c r="H74" s="82"/>
    </row>
    <row r="75" spans="1:8" ht="15.75" customHeight="1">
      <c r="A75" s="90"/>
      <c r="B75" s="240" t="s">
        <v>211</v>
      </c>
      <c r="C75" s="177"/>
      <c r="D75" s="177"/>
      <c r="E75" s="177"/>
      <c r="F75" s="177"/>
      <c r="G75" s="176"/>
      <c r="H75" s="82"/>
    </row>
    <row r="76" spans="1:8" ht="15.75" customHeight="1">
      <c r="A76" s="90"/>
      <c r="B76" s="178" t="s">
        <v>406</v>
      </c>
      <c r="C76" s="235">
        <v>0.21490310071521207</v>
      </c>
      <c r="D76" s="241">
        <v>0.19361841414435577</v>
      </c>
      <c r="E76" s="242">
        <v>0.23618778728606837</v>
      </c>
      <c r="F76" s="241">
        <v>0.19385209117449001</v>
      </c>
      <c r="G76" s="242">
        <v>0.23595411025593413</v>
      </c>
      <c r="H76" s="82"/>
    </row>
    <row r="77" spans="1:8" ht="15.75" customHeight="1">
      <c r="A77" s="90"/>
      <c r="B77" s="178" t="s">
        <v>407</v>
      </c>
      <c r="C77" s="237">
        <v>2.5537066811120952</v>
      </c>
      <c r="D77" s="238">
        <v>2.4353591801354204</v>
      </c>
      <c r="E77" s="239">
        <v>2.67205418208877</v>
      </c>
      <c r="F77" s="238">
        <v>2.4951159515484136</v>
      </c>
      <c r="G77" s="239">
        <v>2.6122974106757768</v>
      </c>
      <c r="H77" s="82"/>
    </row>
    <row r="78" spans="1:8" ht="15.75" customHeight="1">
      <c r="A78" s="90"/>
      <c r="B78" s="178" t="s">
        <v>408</v>
      </c>
      <c r="C78" s="236">
        <v>262.73637655083473</v>
      </c>
      <c r="D78" s="244">
        <v>248.17227502664511</v>
      </c>
      <c r="E78" s="245">
        <v>277.30047807502439</v>
      </c>
      <c r="F78" s="244">
        <v>256.03899912562866</v>
      </c>
      <c r="G78" s="245">
        <v>269.4337539760408</v>
      </c>
      <c r="H78" s="82"/>
    </row>
    <row r="79" spans="1:8" ht="15.75" customHeight="1">
      <c r="A79" s="90"/>
      <c r="B79" s="178" t="s">
        <v>409</v>
      </c>
      <c r="C79" s="236">
        <v>112.77269920624454</v>
      </c>
      <c r="D79" s="244">
        <v>105.91484143227615</v>
      </c>
      <c r="E79" s="245">
        <v>119.63055698021293</v>
      </c>
      <c r="F79" s="244">
        <v>108.50050806899993</v>
      </c>
      <c r="G79" s="245">
        <v>117.04489034348914</v>
      </c>
      <c r="H79" s="82"/>
    </row>
    <row r="80" spans="1:8" ht="15.75" customHeight="1">
      <c r="A80" s="90"/>
      <c r="B80" s="178" t="s">
        <v>410</v>
      </c>
      <c r="C80" s="237">
        <v>1.1861259548333334</v>
      </c>
      <c r="D80" s="238">
        <v>1.0813268087550996</v>
      </c>
      <c r="E80" s="239">
        <v>1.2909251009115672</v>
      </c>
      <c r="F80" s="238">
        <v>1.1535839008330371</v>
      </c>
      <c r="G80" s="239">
        <v>1.2186680088336297</v>
      </c>
      <c r="H80" s="82"/>
    </row>
    <row r="81" spans="1:8" ht="15.75" customHeight="1">
      <c r="A81" s="90"/>
      <c r="B81" s="178" t="s">
        <v>411</v>
      </c>
      <c r="C81" s="237">
        <v>0.39078950853204314</v>
      </c>
      <c r="D81" s="238">
        <v>0.36566027450818855</v>
      </c>
      <c r="E81" s="239">
        <v>0.41591874255589772</v>
      </c>
      <c r="F81" s="238">
        <v>0.36520699758789388</v>
      </c>
      <c r="G81" s="239">
        <v>0.4163720194761924</v>
      </c>
      <c r="H81" s="82"/>
    </row>
    <row r="82" spans="1:8" ht="15.75" customHeight="1">
      <c r="A82" s="90"/>
      <c r="B82" s="178" t="s">
        <v>412</v>
      </c>
      <c r="C82" s="235">
        <v>0.30022850908134441</v>
      </c>
      <c r="D82" s="241">
        <v>0.28928425667638463</v>
      </c>
      <c r="E82" s="242">
        <v>0.31117276148630418</v>
      </c>
      <c r="F82" s="241">
        <v>0.28913013636329532</v>
      </c>
      <c r="G82" s="242">
        <v>0.3113268817993935</v>
      </c>
      <c r="H82" s="82"/>
    </row>
    <row r="83" spans="1:8" ht="15.75" customHeight="1">
      <c r="A83" s="90"/>
      <c r="B83" s="178" t="s">
        <v>413</v>
      </c>
      <c r="C83" s="235">
        <v>5.4420280623271505E-2</v>
      </c>
      <c r="D83" s="241">
        <v>4.1051991875134954E-2</v>
      </c>
      <c r="E83" s="242">
        <v>6.7788569371408064E-2</v>
      </c>
      <c r="F83" s="241" t="s">
        <v>94</v>
      </c>
      <c r="G83" s="242" t="s">
        <v>94</v>
      </c>
      <c r="H83" s="82"/>
    </row>
    <row r="84" spans="1:8" ht="15.75" customHeight="1">
      <c r="A84" s="90"/>
      <c r="B84" s="178" t="s">
        <v>414</v>
      </c>
      <c r="C84" s="249">
        <v>46.198932756594139</v>
      </c>
      <c r="D84" s="250">
        <v>41.835969770830516</v>
      </c>
      <c r="E84" s="251">
        <v>50.561895742357763</v>
      </c>
      <c r="F84" s="250">
        <v>44.654230361177611</v>
      </c>
      <c r="G84" s="251">
        <v>47.743635152010668</v>
      </c>
      <c r="H84" s="82"/>
    </row>
    <row r="85" spans="1:8" ht="15.75" customHeight="1">
      <c r="A85" s="90"/>
      <c r="B85" s="178" t="s">
        <v>415</v>
      </c>
      <c r="C85" s="249">
        <v>14.050073303317538</v>
      </c>
      <c r="D85" s="250">
        <v>13.223108272694187</v>
      </c>
      <c r="E85" s="251">
        <v>14.877038333940888</v>
      </c>
      <c r="F85" s="250">
        <v>13.549519600568212</v>
      </c>
      <c r="G85" s="251">
        <v>14.550627006066863</v>
      </c>
      <c r="H85" s="82"/>
    </row>
    <row r="86" spans="1:8" ht="15.75" customHeight="1">
      <c r="A86" s="90"/>
      <c r="B86" s="178" t="s">
        <v>416</v>
      </c>
      <c r="C86" s="236">
        <v>101.15074106667291</v>
      </c>
      <c r="D86" s="244">
        <v>98.417754074398317</v>
      </c>
      <c r="E86" s="245">
        <v>103.8837280589475</v>
      </c>
      <c r="F86" s="244">
        <v>99.436539631868811</v>
      </c>
      <c r="G86" s="245">
        <v>102.864942501477</v>
      </c>
      <c r="H86" s="82"/>
    </row>
    <row r="87" spans="1:8" ht="15.75" customHeight="1">
      <c r="A87" s="90"/>
      <c r="B87" s="178" t="s">
        <v>417</v>
      </c>
      <c r="C87" s="237">
        <v>7.6843487754407676</v>
      </c>
      <c r="D87" s="238">
        <v>7.2229718824504214</v>
      </c>
      <c r="E87" s="239">
        <v>8.1457256684311137</v>
      </c>
      <c r="F87" s="238">
        <v>7.4876667207526966</v>
      </c>
      <c r="G87" s="239">
        <v>7.8810308301288385</v>
      </c>
      <c r="H87" s="82"/>
    </row>
    <row r="88" spans="1:8" ht="15.75" customHeight="1">
      <c r="A88" s="90"/>
      <c r="B88" s="178" t="s">
        <v>418</v>
      </c>
      <c r="C88" s="249">
        <v>35.267691147217256</v>
      </c>
      <c r="D88" s="250">
        <v>33.87057107763092</v>
      </c>
      <c r="E88" s="251">
        <v>36.664811216803592</v>
      </c>
      <c r="F88" s="250">
        <v>34.046405556106549</v>
      </c>
      <c r="G88" s="251">
        <v>36.488976738327963</v>
      </c>
      <c r="H88" s="82"/>
    </row>
    <row r="89" spans="1:8" ht="15.75" customHeight="1">
      <c r="A89" s="90"/>
      <c r="B89" s="178" t="s">
        <v>422</v>
      </c>
      <c r="C89" s="237">
        <v>3.779637224132681</v>
      </c>
      <c r="D89" s="238">
        <v>3.6955155943805127</v>
      </c>
      <c r="E89" s="239">
        <v>3.8637588538848493</v>
      </c>
      <c r="F89" s="238">
        <v>3.7171635428069125</v>
      </c>
      <c r="G89" s="239">
        <v>3.8421109054584495</v>
      </c>
      <c r="H89" s="82"/>
    </row>
    <row r="90" spans="1:8" ht="15.75" customHeight="1">
      <c r="A90" s="90"/>
      <c r="B90" s="178" t="s">
        <v>423</v>
      </c>
      <c r="C90" s="237">
        <v>7.8538749512599608</v>
      </c>
      <c r="D90" s="238">
        <v>7.3051795345088593</v>
      </c>
      <c r="E90" s="239">
        <v>8.4025703680110624</v>
      </c>
      <c r="F90" s="238">
        <v>7.5364547535652955</v>
      </c>
      <c r="G90" s="239">
        <v>8.1712951489546271</v>
      </c>
      <c r="H90" s="82"/>
    </row>
    <row r="91" spans="1:8" ht="15.75" customHeight="1">
      <c r="A91" s="90"/>
      <c r="B91" s="178" t="s">
        <v>463</v>
      </c>
      <c r="C91" s="237">
        <v>0.10249999999999999</v>
      </c>
      <c r="D91" s="238">
        <v>7.6370272568643621E-2</v>
      </c>
      <c r="E91" s="239">
        <v>0.12862972743135637</v>
      </c>
      <c r="F91" s="238" t="s">
        <v>94</v>
      </c>
      <c r="G91" s="239" t="s">
        <v>94</v>
      </c>
      <c r="H91" s="82"/>
    </row>
    <row r="92" spans="1:8" ht="15.75" customHeight="1">
      <c r="A92" s="90"/>
      <c r="B92" s="178" t="s">
        <v>425</v>
      </c>
      <c r="C92" s="237">
        <v>0.5210044305021152</v>
      </c>
      <c r="D92" s="238">
        <v>0.46888912088546653</v>
      </c>
      <c r="E92" s="239">
        <v>0.57311974011876388</v>
      </c>
      <c r="F92" s="238">
        <v>0.4976309125880406</v>
      </c>
      <c r="G92" s="239">
        <v>0.54437794841618981</v>
      </c>
      <c r="H92" s="82"/>
    </row>
    <row r="93" spans="1:8" ht="15.75" customHeight="1">
      <c r="A93" s="90"/>
      <c r="B93" s="178" t="s">
        <v>464</v>
      </c>
      <c r="C93" s="235">
        <v>3.2703703703703707E-2</v>
      </c>
      <c r="D93" s="241">
        <v>2.2274998814336068E-2</v>
      </c>
      <c r="E93" s="242">
        <v>4.3132408593071346E-2</v>
      </c>
      <c r="F93" s="241" t="s">
        <v>94</v>
      </c>
      <c r="G93" s="242" t="s">
        <v>94</v>
      </c>
      <c r="H93" s="82"/>
    </row>
    <row r="94" spans="1:8" ht="15.75" customHeight="1">
      <c r="A94" s="90"/>
      <c r="B94" s="178" t="s">
        <v>427</v>
      </c>
      <c r="C94" s="235">
        <v>3.0455555555555555E-2</v>
      </c>
      <c r="D94" s="241">
        <v>2.8443614140325712E-2</v>
      </c>
      <c r="E94" s="242">
        <v>3.2467496970785402E-2</v>
      </c>
      <c r="F94" s="241">
        <v>2.757743552818695E-2</v>
      </c>
      <c r="G94" s="242">
        <v>3.333367558292416E-2</v>
      </c>
      <c r="H94" s="82"/>
    </row>
    <row r="95" spans="1:8" ht="15.75" customHeight="1">
      <c r="A95" s="90"/>
      <c r="B95" s="178" t="s">
        <v>428</v>
      </c>
      <c r="C95" s="235">
        <v>0.87497618590591186</v>
      </c>
      <c r="D95" s="241">
        <v>0.83782673235707816</v>
      </c>
      <c r="E95" s="242">
        <v>0.91212563945474556</v>
      </c>
      <c r="F95" s="241">
        <v>0.85927758739580318</v>
      </c>
      <c r="G95" s="242">
        <v>0.89067478441602055</v>
      </c>
      <c r="H95" s="82"/>
    </row>
    <row r="96" spans="1:8" ht="15.75" customHeight="1">
      <c r="A96" s="90"/>
      <c r="B96" s="178" t="s">
        <v>429</v>
      </c>
      <c r="C96" s="249">
        <v>24.910350235990155</v>
      </c>
      <c r="D96" s="250">
        <v>21.637590863918803</v>
      </c>
      <c r="E96" s="251">
        <v>28.183109608061507</v>
      </c>
      <c r="F96" s="250">
        <v>23.896344280127796</v>
      </c>
      <c r="G96" s="251">
        <v>25.924356191852514</v>
      </c>
      <c r="H96" s="82"/>
    </row>
    <row r="97" spans="1:8" ht="15.75" customHeight="1">
      <c r="A97" s="90"/>
      <c r="B97" s="178" t="s">
        <v>430</v>
      </c>
      <c r="C97" s="249">
        <v>38.451865231705774</v>
      </c>
      <c r="D97" s="250">
        <v>36.200636288090166</v>
      </c>
      <c r="E97" s="251">
        <v>40.703094175321382</v>
      </c>
      <c r="F97" s="250">
        <v>37.087177597072333</v>
      </c>
      <c r="G97" s="251">
        <v>39.816552866339215</v>
      </c>
      <c r="H97" s="82"/>
    </row>
    <row r="98" spans="1:8" ht="15.75" customHeight="1">
      <c r="A98" s="90"/>
      <c r="B98" s="178" t="s">
        <v>432</v>
      </c>
      <c r="C98" s="237">
        <v>1.2957454438027727</v>
      </c>
      <c r="D98" s="238">
        <v>1.2519731148134641</v>
      </c>
      <c r="E98" s="239">
        <v>1.3395177727920813</v>
      </c>
      <c r="F98" s="238">
        <v>1.271639572695114</v>
      </c>
      <c r="G98" s="239">
        <v>1.3198513149104314</v>
      </c>
      <c r="H98" s="82"/>
    </row>
    <row r="99" spans="1:8" ht="15.75" customHeight="1">
      <c r="A99" s="90"/>
      <c r="B99" s="178" t="s">
        <v>433</v>
      </c>
      <c r="C99" s="235">
        <v>5.5784385155364886E-2</v>
      </c>
      <c r="D99" s="241">
        <v>5.3630782551546602E-2</v>
      </c>
      <c r="E99" s="242">
        <v>5.7937987759183171E-2</v>
      </c>
      <c r="F99" s="241">
        <v>5.4594167364002882E-2</v>
      </c>
      <c r="G99" s="242">
        <v>5.6974602946726891E-2</v>
      </c>
      <c r="H99" s="82"/>
    </row>
    <row r="100" spans="1:8" ht="15.75" customHeight="1">
      <c r="A100" s="90"/>
      <c r="B100" s="178" t="s">
        <v>434</v>
      </c>
      <c r="C100" s="237">
        <v>0.81490826695596297</v>
      </c>
      <c r="D100" s="238">
        <v>0.75090991108411398</v>
      </c>
      <c r="E100" s="239">
        <v>0.87890662282781196</v>
      </c>
      <c r="F100" s="238">
        <v>0.75838339615936501</v>
      </c>
      <c r="G100" s="239">
        <v>0.87143313775256093</v>
      </c>
      <c r="H100" s="82"/>
    </row>
    <row r="101" spans="1:8" ht="15.75" customHeight="1">
      <c r="A101" s="90"/>
      <c r="B101" s="178" t="s">
        <v>435</v>
      </c>
      <c r="C101" s="235">
        <v>3.5224580692488218E-2</v>
      </c>
      <c r="D101" s="241">
        <v>3.0361807784097361E-2</v>
      </c>
      <c r="E101" s="242">
        <v>4.0087353600879075E-2</v>
      </c>
      <c r="F101" s="241">
        <v>3.3587916765276463E-2</v>
      </c>
      <c r="G101" s="242">
        <v>3.6861244619699973E-2</v>
      </c>
      <c r="H101" s="82"/>
    </row>
    <row r="102" spans="1:8" ht="15.75" customHeight="1">
      <c r="A102" s="90"/>
      <c r="B102" s="178" t="s">
        <v>436</v>
      </c>
      <c r="C102" s="237">
        <v>0.38355689276806693</v>
      </c>
      <c r="D102" s="238">
        <v>0.26433236474736754</v>
      </c>
      <c r="E102" s="239">
        <v>0.50278142078876631</v>
      </c>
      <c r="F102" s="238">
        <v>0.34377039468568876</v>
      </c>
      <c r="G102" s="239">
        <v>0.42334339085044509</v>
      </c>
      <c r="H102" s="82"/>
    </row>
    <row r="103" spans="1:8" ht="15.75" customHeight="1">
      <c r="A103" s="90"/>
      <c r="B103" s="178" t="s">
        <v>438</v>
      </c>
      <c r="C103" s="236">
        <v>55.294389298849858</v>
      </c>
      <c r="D103" s="244">
        <v>52.493624067513821</v>
      </c>
      <c r="E103" s="245">
        <v>58.095154530185894</v>
      </c>
      <c r="F103" s="244">
        <v>53.518681068119434</v>
      </c>
      <c r="G103" s="245">
        <v>57.070097529580281</v>
      </c>
      <c r="H103" s="82"/>
    </row>
    <row r="104" spans="1:8" ht="15.75" customHeight="1">
      <c r="A104" s="90"/>
      <c r="B104" s="178" t="s">
        <v>439</v>
      </c>
      <c r="C104" s="235">
        <v>5.4916338951169284E-2</v>
      </c>
      <c r="D104" s="241">
        <v>5.2961794540331016E-2</v>
      </c>
      <c r="E104" s="242">
        <v>5.6870883362007553E-2</v>
      </c>
      <c r="F104" s="241">
        <v>5.3381271927607978E-2</v>
      </c>
      <c r="G104" s="242">
        <v>5.6451405974730591E-2</v>
      </c>
      <c r="H104" s="82"/>
    </row>
    <row r="105" spans="1:8" ht="15.75" customHeight="1">
      <c r="A105" s="90"/>
      <c r="B105" s="178" t="s">
        <v>440</v>
      </c>
      <c r="C105" s="249">
        <v>14.740808649735452</v>
      </c>
      <c r="D105" s="250">
        <v>13.668832958270926</v>
      </c>
      <c r="E105" s="251">
        <v>15.812784341199979</v>
      </c>
      <c r="F105" s="250">
        <v>14.202688009341866</v>
      </c>
      <c r="G105" s="251">
        <v>15.278929290129039</v>
      </c>
      <c r="H105" s="82"/>
    </row>
    <row r="106" spans="1:8" ht="15.75" customHeight="1">
      <c r="A106" s="90"/>
      <c r="B106" s="178" t="s">
        <v>443</v>
      </c>
      <c r="C106" s="235" t="s">
        <v>217</v>
      </c>
      <c r="D106" s="241" t="s">
        <v>94</v>
      </c>
      <c r="E106" s="242" t="s">
        <v>94</v>
      </c>
      <c r="F106" s="241" t="s">
        <v>94</v>
      </c>
      <c r="G106" s="242" t="s">
        <v>94</v>
      </c>
      <c r="H106" s="82"/>
    </row>
    <row r="107" spans="1:8" ht="15.75" customHeight="1">
      <c r="A107" s="90"/>
      <c r="B107" s="178" t="s">
        <v>444</v>
      </c>
      <c r="C107" s="235">
        <v>0.55705902670888152</v>
      </c>
      <c r="D107" s="241">
        <v>0.54120326846779854</v>
      </c>
      <c r="E107" s="242">
        <v>0.57291478494996451</v>
      </c>
      <c r="F107" s="241">
        <v>0.5444592322912134</v>
      </c>
      <c r="G107" s="242">
        <v>0.56965882112654964</v>
      </c>
      <c r="H107" s="82"/>
    </row>
    <row r="108" spans="1:8" ht="15.75" customHeight="1">
      <c r="A108" s="90"/>
      <c r="B108" s="178" t="s">
        <v>405</v>
      </c>
      <c r="C108" s="235">
        <v>0.72713116532749633</v>
      </c>
      <c r="D108" s="241">
        <v>0.69258204763225517</v>
      </c>
      <c r="E108" s="242">
        <v>0.7616802830227376</v>
      </c>
      <c r="F108" s="241">
        <v>0.70610769469752466</v>
      </c>
      <c r="G108" s="242">
        <v>0.74815463595746823</v>
      </c>
      <c r="H108" s="82"/>
    </row>
    <row r="109" spans="1:8" ht="15.75" customHeight="1">
      <c r="A109" s="90"/>
      <c r="B109" s="178" t="s">
        <v>445</v>
      </c>
      <c r="C109" s="237">
        <v>6.7073796808895167</v>
      </c>
      <c r="D109" s="238">
        <v>6.240469936270661</v>
      </c>
      <c r="E109" s="239">
        <v>7.1742894255083725</v>
      </c>
      <c r="F109" s="238">
        <v>6.3436141551266845</v>
      </c>
      <c r="G109" s="239">
        <v>7.071145206652349</v>
      </c>
      <c r="H109" s="82"/>
    </row>
    <row r="110" spans="1:8" ht="15.75" customHeight="1">
      <c r="A110" s="90"/>
      <c r="B110" s="178" t="s">
        <v>446</v>
      </c>
      <c r="C110" s="237">
        <v>2.0789166666666667</v>
      </c>
      <c r="D110" s="238">
        <v>1.8019098020658886</v>
      </c>
      <c r="E110" s="239">
        <v>2.3559235312674449</v>
      </c>
      <c r="F110" s="238">
        <v>1.7436529214943219</v>
      </c>
      <c r="G110" s="239">
        <v>2.4141804118390118</v>
      </c>
      <c r="H110" s="82"/>
    </row>
    <row r="111" spans="1:8" ht="15.75" customHeight="1">
      <c r="A111" s="90"/>
      <c r="B111" s="178" t="s">
        <v>448</v>
      </c>
      <c r="C111" s="237">
        <v>1.3160606060606062</v>
      </c>
      <c r="D111" s="238">
        <v>1.2055204918810178</v>
      </c>
      <c r="E111" s="239">
        <v>1.4266007202401945</v>
      </c>
      <c r="F111" s="238" t="s">
        <v>94</v>
      </c>
      <c r="G111" s="239" t="s">
        <v>94</v>
      </c>
      <c r="H111" s="82"/>
    </row>
    <row r="112" spans="1:8" ht="15.75" customHeight="1">
      <c r="A112" s="90"/>
      <c r="B112" s="178" t="s">
        <v>449</v>
      </c>
      <c r="C112" s="249">
        <v>29.083494495261451</v>
      </c>
      <c r="D112" s="250">
        <v>27.712988499705588</v>
      </c>
      <c r="E112" s="251">
        <v>30.454000490817315</v>
      </c>
      <c r="F112" s="250">
        <v>28.078891620568257</v>
      </c>
      <c r="G112" s="251">
        <v>30.088097369954646</v>
      </c>
      <c r="H112" s="82"/>
    </row>
    <row r="113" spans="1:8" ht="15.75" customHeight="1">
      <c r="A113" s="90"/>
      <c r="B113" s="178" t="s">
        <v>450</v>
      </c>
      <c r="C113" s="235" t="s">
        <v>110</v>
      </c>
      <c r="D113" s="241" t="s">
        <v>94</v>
      </c>
      <c r="E113" s="242" t="s">
        <v>94</v>
      </c>
      <c r="F113" s="241" t="s">
        <v>94</v>
      </c>
      <c r="G113" s="242" t="s">
        <v>94</v>
      </c>
      <c r="H113" s="82"/>
    </row>
    <row r="114" spans="1:8" ht="15.75" customHeight="1">
      <c r="A114" s="90"/>
      <c r="B114" s="178" t="s">
        <v>453</v>
      </c>
      <c r="C114" s="249">
        <v>12.307000266599921</v>
      </c>
      <c r="D114" s="250">
        <v>11.292073088896448</v>
      </c>
      <c r="E114" s="251">
        <v>13.321927444303395</v>
      </c>
      <c r="F114" s="250">
        <v>11.895009819524557</v>
      </c>
      <c r="G114" s="251">
        <v>12.718990713675286</v>
      </c>
      <c r="H114" s="82"/>
    </row>
    <row r="115" spans="1:8" ht="15.75" customHeight="1">
      <c r="A115" s="90"/>
      <c r="B115" s="178" t="s">
        <v>454</v>
      </c>
      <c r="C115" s="235">
        <v>0.1103599228129271</v>
      </c>
      <c r="D115" s="241">
        <v>0.10545736230586515</v>
      </c>
      <c r="E115" s="242">
        <v>0.11526248331998905</v>
      </c>
      <c r="F115" s="241">
        <v>0.10697714871389455</v>
      </c>
      <c r="G115" s="242">
        <v>0.11374269691195965</v>
      </c>
      <c r="H115" s="82"/>
    </row>
    <row r="116" spans="1:8" ht="15.75" customHeight="1">
      <c r="A116" s="90"/>
      <c r="B116" s="178" t="s">
        <v>455</v>
      </c>
      <c r="C116" s="237">
        <v>0.53317496311703672</v>
      </c>
      <c r="D116" s="238">
        <v>0.50234768363037852</v>
      </c>
      <c r="E116" s="239">
        <v>0.56400224260369491</v>
      </c>
      <c r="F116" s="238">
        <v>0.51232198754437475</v>
      </c>
      <c r="G116" s="239">
        <v>0.55402793868969868</v>
      </c>
      <c r="H116" s="82"/>
    </row>
    <row r="117" spans="1:8" ht="15.75" customHeight="1">
      <c r="A117" s="90"/>
      <c r="B117" s="178" t="s">
        <v>456</v>
      </c>
      <c r="C117" s="237">
        <v>1.4782588484703365</v>
      </c>
      <c r="D117" s="238">
        <v>1.3527577120742884</v>
      </c>
      <c r="E117" s="239">
        <v>1.6037599848663846</v>
      </c>
      <c r="F117" s="238">
        <v>1.4322477556928088</v>
      </c>
      <c r="G117" s="239">
        <v>1.5242699412478642</v>
      </c>
      <c r="H117" s="82"/>
    </row>
    <row r="118" spans="1:8" ht="15.75" customHeight="1">
      <c r="A118" s="90"/>
      <c r="B118" s="178" t="s">
        <v>457</v>
      </c>
      <c r="C118" s="236">
        <v>66.233245983180495</v>
      </c>
      <c r="D118" s="244">
        <v>63.570538231377022</v>
      </c>
      <c r="E118" s="245">
        <v>68.895953734983976</v>
      </c>
      <c r="F118" s="244">
        <v>64.817713585977913</v>
      </c>
      <c r="G118" s="245">
        <v>67.648778380383078</v>
      </c>
      <c r="H118" s="82"/>
    </row>
    <row r="119" spans="1:8" ht="15.75" customHeight="1">
      <c r="A119" s="90"/>
      <c r="B119" s="178" t="s">
        <v>458</v>
      </c>
      <c r="C119" s="237">
        <v>0.56491742372565235</v>
      </c>
      <c r="D119" s="238">
        <v>0.46763507601079413</v>
      </c>
      <c r="E119" s="239">
        <v>0.66219977144051057</v>
      </c>
      <c r="F119" s="238">
        <v>0.52227230761151433</v>
      </c>
      <c r="G119" s="239">
        <v>0.60756253983979036</v>
      </c>
      <c r="H119" s="82"/>
    </row>
    <row r="120" spans="1:8" ht="15.75" customHeight="1">
      <c r="A120" s="90"/>
      <c r="B120" s="178" t="s">
        <v>459</v>
      </c>
      <c r="C120" s="237">
        <v>8.3071378309966111</v>
      </c>
      <c r="D120" s="238">
        <v>7.6529823994269757</v>
      </c>
      <c r="E120" s="239">
        <v>8.9612932625662474</v>
      </c>
      <c r="F120" s="238">
        <v>8.0239436784053009</v>
      </c>
      <c r="G120" s="239">
        <v>8.5903319835879213</v>
      </c>
      <c r="H120" s="82"/>
    </row>
    <row r="121" spans="1:8" ht="15.75" customHeight="1">
      <c r="A121" s="90"/>
      <c r="B121" s="178" t="s">
        <v>461</v>
      </c>
      <c r="C121" s="236">
        <v>94.224282419024192</v>
      </c>
      <c r="D121" s="244">
        <v>90.159231623079449</v>
      </c>
      <c r="E121" s="245">
        <v>98.289333214968934</v>
      </c>
      <c r="F121" s="244">
        <v>92.205435674352628</v>
      </c>
      <c r="G121" s="245">
        <v>96.243129163695755</v>
      </c>
      <c r="H121" s="82"/>
    </row>
    <row r="122" spans="1:8" ht="15.75" customHeight="1">
      <c r="A122" s="90"/>
      <c r="B122" s="198" t="s">
        <v>462</v>
      </c>
      <c r="C122" s="255">
        <v>18.826886909273739</v>
      </c>
      <c r="D122" s="256">
        <v>16.866066965503382</v>
      </c>
      <c r="E122" s="257">
        <v>20.787706853044096</v>
      </c>
      <c r="F122" s="256">
        <v>18.31838657765908</v>
      </c>
      <c r="G122" s="257">
        <v>19.335387240888398</v>
      </c>
      <c r="H122" s="82"/>
    </row>
    <row r="123" spans="1:8" ht="15.75" customHeight="1">
      <c r="B123" s="258" t="s">
        <v>720</v>
      </c>
    </row>
    <row r="124" spans="1:8" ht="15.75" customHeight="1">
      <c r="A124" s="1"/>
      <c r="B124"/>
      <c r="C124"/>
      <c r="D124"/>
      <c r="E124"/>
      <c r="F124"/>
      <c r="G124"/>
    </row>
    <row r="125" spans="1:8" ht="15.75" customHeight="1">
      <c r="A125" s="1"/>
      <c r="B125"/>
      <c r="C125"/>
      <c r="D125"/>
      <c r="E125"/>
      <c r="F125"/>
      <c r="G125"/>
    </row>
  </sheetData>
  <dataConsolidate/>
  <mergeCells count="4">
    <mergeCell ref="F2:G2"/>
    <mergeCell ref="B2:B3"/>
    <mergeCell ref="A2:A3"/>
    <mergeCell ref="D2:E2"/>
  </mergeCells>
  <conditionalFormatting sqref="A4:G4 A5 A6:G6 A7 A8:G8 A9 A10:G10 A11 A12:G12 A13 A14:G14 A15 A16:G16 A17:A74 A75:G75 A76:A122">
    <cfRule type="expression" dxfId="41" priority="229">
      <formula>IF(CertVal_IsBlnkRow*CertVal_IsBlnkRowNext=1,TRUE,FALSE)</formula>
    </cfRule>
  </conditionalFormatting>
  <conditionalFormatting sqref="B5:G122">
    <cfRule type="expression" dxfId="40" priority="1">
      <formula>IF(CertVal_IsBlnkRow*CertVal_IsBlnkRowNext=1,TRUE,FALSE)</formula>
    </cfRule>
  </conditionalFormatting>
  <hyperlinks>
    <hyperlink ref="B5" location="'Fire Assay'!$A$1" display="'Fire Assay'!$A$1" xr:uid="{85D3A131-19F8-4CEE-AAB0-70A360E4D474}"/>
    <hyperlink ref="B7" location="'Fire Assay (Bi)'!$A$1" display="'Fire Assay (Bi)'!$A$1" xr:uid="{2838F6CD-035E-44D0-A123-D408BAD7350D}"/>
    <hyperlink ref="B9" location="'PA'!$A$1" display="'PA'!$A$1" xr:uid="{D605CA81-603F-47FE-9ABA-D5A812048CFB}"/>
    <hyperlink ref="B11" location="'AR Digest 10-50g'!$A$1" display="'AR Digest 10-50g'!$A$1" xr:uid="{C912D582-915D-4EA2-938A-BFEEB5E4DFDA}"/>
    <hyperlink ref="B13" location="'PF ICP'!$A$724" display="'PF ICP'!$A$724" xr:uid="{CFD22EAA-CFAA-4D34-A6EA-689579D55B85}"/>
    <hyperlink ref="B15" location="'Fusion XRF'!$A$134" display="'Fusion XRF'!$A$134" xr:uid="{E3882EBC-AF44-47B7-A79B-6A2A38A3EE56}"/>
    <hyperlink ref="B17" location="'4-Acid'!$A$1" display="'4-Acid'!$A$1" xr:uid="{03EA9CBB-CADE-48C9-BC91-66577886B5D2}"/>
    <hyperlink ref="B18" location="'4-Acid'!$A$18" display="'4-Acid'!$A$18" xr:uid="{C73DBBE0-E939-486E-86CF-D3ACEB6BB1B9}"/>
    <hyperlink ref="B19" location="'4-Acid'!$A$58" display="'4-Acid'!$A$58" xr:uid="{38D3FF7D-2265-4053-8BE3-779BBE580629}"/>
    <hyperlink ref="B20" location="'4-Acid'!$A$76" display="'4-Acid'!$A$76" xr:uid="{CFD94A94-44AF-4D62-9F24-963687EDAADE}"/>
    <hyperlink ref="B21" location="'4-Acid'!$A$94" display="'4-Acid'!$A$94" xr:uid="{11C31E6C-036F-4A46-9BA0-9F12FF54BDAA}"/>
    <hyperlink ref="B22" location="'4-Acid'!$A$112" display="'4-Acid'!$A$112" xr:uid="{7DDDE9C3-5697-4069-8148-9573E4687F76}"/>
    <hyperlink ref="B23" location="'4-Acid'!$A$131" display="'4-Acid'!$A$131" xr:uid="{0B58C1C8-9C9C-4D25-8382-54B64D0C278F}"/>
    <hyperlink ref="B24" location="'4-Acid'!$A$149" display="'4-Acid'!$A$149" xr:uid="{0CF3AC75-2E5F-41C7-A196-78383684F07B}"/>
    <hyperlink ref="B25" location="'4-Acid'!$A$167" display="'4-Acid'!$A$167" xr:uid="{9284063C-C101-411A-99DE-C8657D922402}"/>
    <hyperlink ref="B26" location="'4-Acid'!$A$185" display="'4-Acid'!$A$185" xr:uid="{D180FA1B-A44A-40B6-9F69-269E33BBB64B}"/>
    <hyperlink ref="B27" location="'4-Acid'!$A$204" display="'4-Acid'!$A$204" xr:uid="{358D4C62-EB2D-4DB6-9F00-82CB23D2DE01}"/>
    <hyperlink ref="B28" location="'4-Acid'!$A$222" display="'4-Acid'!$A$222" xr:uid="{F8682646-4EC7-4B78-B605-C58C8B703E38}"/>
    <hyperlink ref="B29" location="'4-Acid'!$A$240" display="'4-Acid'!$A$240" xr:uid="{BB6A1EFA-7ACA-457C-B7AE-ACCA329AD9D1}"/>
    <hyperlink ref="B30" location="'4-Acid'!$A$258" display="'4-Acid'!$A$258" xr:uid="{5E9F509D-EE62-472D-9659-B4A2E3598CF6}"/>
    <hyperlink ref="B31" location="'4-Acid'!$A$276" display="'4-Acid'!$A$276" xr:uid="{E8D962FB-04C9-4C24-A36A-F53F2FECBC7D}"/>
    <hyperlink ref="B32" location="'4-Acid'!$A$294" display="'4-Acid'!$A$294" xr:uid="{1C30A1DD-6686-4DB2-A70F-6F16E57D93DD}"/>
    <hyperlink ref="B33" location="'4-Acid'!$A$312" display="'4-Acid'!$A$312" xr:uid="{46640978-B328-4832-A1D2-9881F4C541C6}"/>
    <hyperlink ref="B34" location="'4-Acid'!$A$330" display="'4-Acid'!$A$330" xr:uid="{54511236-F38A-41B4-80B4-C8D58129C5B8}"/>
    <hyperlink ref="B35" location="'4-Acid'!$A$348" display="'4-Acid'!$A$348" xr:uid="{259BEDF9-1F81-4FA7-B64F-7427E856893E}"/>
    <hyperlink ref="B36" location="'4-Acid'!$A$384" display="'4-Acid'!$A$384" xr:uid="{4EB48CD6-A355-4D74-A45F-B326B801D5BB}"/>
    <hyperlink ref="B37" location="'4-Acid'!$A$420" display="'4-Acid'!$A$420" xr:uid="{D71A08A7-297E-4727-8262-F8F156446992}"/>
    <hyperlink ref="B38" location="'4-Acid'!$A$438" display="'4-Acid'!$A$438" xr:uid="{76C70BCF-8347-4BB6-9C58-B057B065E343}"/>
    <hyperlink ref="B39" location="'4-Acid'!$A$456" display="'4-Acid'!$A$456" xr:uid="{72E43980-DE22-4C4E-A34F-A859BEF4805C}"/>
    <hyperlink ref="B40" location="'4-Acid'!$A$474" display="'4-Acid'!$A$474" xr:uid="{4009AABC-4E72-4DC9-A14F-FFF7E68147B5}"/>
    <hyperlink ref="B41" location="'4-Acid'!$A$492" display="'4-Acid'!$A$492" xr:uid="{A3A354AE-7525-4230-97A6-EDB158ED0F88}"/>
    <hyperlink ref="B42" location="'4-Acid'!$A$510" display="'4-Acid'!$A$510" xr:uid="{E72DDF9D-707F-4D0F-AD7C-05FB067EDBEA}"/>
    <hyperlink ref="B43" location="'4-Acid'!$A$528" display="'4-Acid'!$A$528" xr:uid="{E401879D-CD9E-4AAD-931C-B4054E4363FB}"/>
    <hyperlink ref="B44" location="'4-Acid'!$A$546" display="'4-Acid'!$A$546" xr:uid="{2E7E0CFC-C3DB-439A-A9B0-BC3C05CB2A8F}"/>
    <hyperlink ref="B45" location="'4-Acid'!$A$564" display="'4-Acid'!$A$564" xr:uid="{A9913126-A6AD-4F4F-B95F-31E2B0F7EA29}"/>
    <hyperlink ref="B46" location="'4-Acid'!$A$583" display="'4-Acid'!$A$583" xr:uid="{EE9ECE81-E0A1-4688-8960-52FD031B2708}"/>
    <hyperlink ref="B47" location="'4-Acid'!$A$601" display="'4-Acid'!$A$601" xr:uid="{FD93080A-E5F1-4D9A-AE28-70C70C1B2F82}"/>
    <hyperlink ref="B48" location="'4-Acid'!$A$619" display="'4-Acid'!$A$619" xr:uid="{F9083B76-F983-489C-9271-E32F02798C3F}"/>
    <hyperlink ref="B49" location="'4-Acid'!$A$637" display="'4-Acid'!$A$637" xr:uid="{00936C08-E502-4962-B95B-1C7EB07D39B3}"/>
    <hyperlink ref="B50" location="'4-Acid'!$A$655" display="'4-Acid'!$A$655" xr:uid="{D30B5CEE-1013-4C13-B45B-B02D2B6B72B7}"/>
    <hyperlink ref="B51" location="'4-Acid'!$A$673" display="'4-Acid'!$A$673" xr:uid="{96C020B7-D905-41B3-BE6A-822EBEEC685C}"/>
    <hyperlink ref="B52" location="'4-Acid'!$A$691" display="'4-Acid'!$A$691" xr:uid="{7CA621EB-1083-4DB7-B63E-73111148DDF9}"/>
    <hyperlink ref="B53" location="'4-Acid'!$A$709" display="'4-Acid'!$A$709" xr:uid="{ED0DAE46-C22D-4860-8BB3-2BD3AEE9744A}"/>
    <hyperlink ref="B54" location="'4-Acid'!$A$727" display="'4-Acid'!$A$727" xr:uid="{341E4D74-63F8-4018-B0DD-6F5FF8D58771}"/>
    <hyperlink ref="B55" location="'4-Acid'!$A$745" display="'4-Acid'!$A$745" xr:uid="{B9A5A871-3F18-44D6-A326-C6061CE67752}"/>
    <hyperlink ref="B56" location="'4-Acid'!$A$763" display="'4-Acid'!$A$763" xr:uid="{66EA6188-BA19-46D0-8638-2460074BEE57}"/>
    <hyperlink ref="B57" location="'4-Acid'!$A$781" display="'4-Acid'!$A$781" xr:uid="{51579EB3-E780-474F-B746-F313E0B74E05}"/>
    <hyperlink ref="B58" location="'4-Acid'!$A$799" display="'4-Acid'!$A$799" xr:uid="{50837DAE-8700-4084-A9B9-5B54A8BE361A}"/>
    <hyperlink ref="B59" location="'4-Acid'!$A$817" display="'4-Acid'!$A$817" xr:uid="{5C80FDA4-434C-4D87-8DD5-CA61FE2EB611}"/>
    <hyperlink ref="B60" location="'4-Acid'!$A$835" display="'4-Acid'!$A$835" xr:uid="{8A2EE7A0-4E17-4779-A396-3E59A80BFD6F}"/>
    <hyperlink ref="B61" location="'4-Acid'!$A$854" display="'4-Acid'!$A$854" xr:uid="{03ADE614-C15B-4575-9935-7C0265EBF34D}"/>
    <hyperlink ref="B62" location="'4-Acid'!$A$872" display="'4-Acid'!$A$872" xr:uid="{551E3CD4-76BE-40A4-BFF0-1F3909F04947}"/>
    <hyperlink ref="B63" location="'4-Acid'!$A$890" display="'4-Acid'!$A$890" xr:uid="{99CBE7AE-7C73-42CE-BCC1-870F8D7F5D01}"/>
    <hyperlink ref="B64" location="'4-Acid'!$A$909" display="'4-Acid'!$A$909" xr:uid="{DC519DA5-2FDB-49F1-A8D7-BC65D791BA59}"/>
    <hyperlink ref="B65" location="'4-Acid'!$A$927" display="'4-Acid'!$A$927" xr:uid="{C79FBE1D-65F8-40C4-BCF3-55ADFDBF75CA}"/>
    <hyperlink ref="B66" location="'4-Acid'!$A$945" display="'4-Acid'!$A$945" xr:uid="{E1BFCDA3-6F03-43B5-BCDD-85BC56BCE1FD}"/>
    <hyperlink ref="B67" location="'4-Acid'!$A$963" display="'4-Acid'!$A$963" xr:uid="{46800E84-8532-4349-BA9B-DEF1BCBBB1C4}"/>
    <hyperlink ref="B68" location="'4-Acid'!$A$999" display="'4-Acid'!$A$999" xr:uid="{9CA0BFBC-F8B2-423F-8A80-CF6A67D27E0D}"/>
    <hyperlink ref="B69" location="'4-Acid'!$A$1017" display="'4-Acid'!$A$1017" xr:uid="{56C622C7-4CEB-4C05-BDCD-99425BFAA715}"/>
    <hyperlink ref="B70" location="'4-Acid'!$A$1035" display="'4-Acid'!$A$1035" xr:uid="{E9644390-B6BA-4B3A-A279-E2F0666DAF53}"/>
    <hyperlink ref="B71" location="'4-Acid'!$A$1053" display="'4-Acid'!$A$1053" xr:uid="{77C7D330-E9F1-401D-88A3-2FB7679D95E7}"/>
    <hyperlink ref="B72" location="'4-Acid'!$A$1071" display="'4-Acid'!$A$1071" xr:uid="{DB4CAF6B-A430-4CB5-A3DE-477B8A28EFB3}"/>
    <hyperlink ref="B73" location="'4-Acid'!$A$1089" display="'4-Acid'!$A$1089" xr:uid="{ED276862-7F0D-4E82-98FB-8FBF1031AA9A}"/>
    <hyperlink ref="B74" location="'4-Acid'!$A$1107" display="'4-Acid'!$A$1107" xr:uid="{1883142E-B9F8-42DB-9EB3-F30287440B0A}"/>
    <hyperlink ref="B76" location="'Aqua Regia'!$A$1" display="'Aqua Regia'!$A$1" xr:uid="{3E836A43-BC1B-4666-814E-3081A1A960E5}"/>
    <hyperlink ref="B77" location="'Aqua Regia'!$A$41" display="'Aqua Regia'!$A$41" xr:uid="{19A6AA6D-4493-462C-AB97-867D4D680D42}"/>
    <hyperlink ref="B78" location="'Aqua Regia'!$A$59" display="'Aqua Regia'!$A$59" xr:uid="{6683A900-758F-403B-8EFA-41C8EC66557A}"/>
    <hyperlink ref="B79" location="'Aqua Regia'!$A$95" display="'Aqua Regia'!$A$95" xr:uid="{899FF1BC-4E3A-4568-A912-DA8C312DBACD}"/>
    <hyperlink ref="B80" location="'Aqua Regia'!$A$113" display="'Aqua Regia'!$A$113" xr:uid="{CBBB4776-A2E0-42CF-A9EA-994EE800FD1B}"/>
    <hyperlink ref="B81" location="'Aqua Regia'!$A$132" display="'Aqua Regia'!$A$132" xr:uid="{A95B440A-D4BF-4C34-839E-E641133558C6}"/>
    <hyperlink ref="B82" location="'Aqua Regia'!$A$150" display="'Aqua Regia'!$A$150" xr:uid="{61DB5546-04B1-40B2-A3F8-300E331C5532}"/>
    <hyperlink ref="B83" location="'Aqua Regia'!$A$168" display="'Aqua Regia'!$A$168" xr:uid="{FC9D3B20-7C16-4645-93CF-613838F30736}"/>
    <hyperlink ref="B84" location="'Aqua Regia'!$A$186" display="'Aqua Regia'!$A$186" xr:uid="{1E1E3BE6-FF7D-4B25-91F8-A185A0F95B15}"/>
    <hyperlink ref="B85" location="'Aqua Regia'!$A$204" display="'Aqua Regia'!$A$204" xr:uid="{21569436-6764-44D5-A90A-060467FF856B}"/>
    <hyperlink ref="B86" location="'Aqua Regia'!$A$222" display="'Aqua Regia'!$A$222" xr:uid="{7B21E016-27C8-4293-ABE7-DAF2E86C3B57}"/>
    <hyperlink ref="B87" location="'Aqua Regia'!$A$240" display="'Aqua Regia'!$A$240" xr:uid="{2B42AD73-5607-4987-9C83-48023E374A80}"/>
    <hyperlink ref="B88" location="'Aqua Regia'!$A$258" display="'Aqua Regia'!$A$258" xr:uid="{BFC188F1-C2C4-4D09-9AF7-6FB789B6FACF}"/>
    <hyperlink ref="B89" location="'Aqua Regia'!$A$330" display="'Aqua Regia'!$A$330" xr:uid="{56E13A3F-6CDB-483D-843B-C41ADADD3119}"/>
    <hyperlink ref="B90" location="'Aqua Regia'!$A$348" display="'Aqua Regia'!$A$348" xr:uid="{128BC49E-5D26-45E1-A042-BDA73AE49E4F}"/>
    <hyperlink ref="B91" location="'Aqua Regia'!$A$385" display="'Aqua Regia'!$A$385" xr:uid="{ABF663C4-4C78-49C3-B9C8-88ABCFEF00FB}"/>
    <hyperlink ref="B92" location="'Aqua Regia'!$A$404" display="'Aqua Regia'!$A$404" xr:uid="{DFCC07A5-A968-4012-BB6D-3A6F8831E784}"/>
    <hyperlink ref="B93" location="'Aqua Regia'!$A$423" display="'Aqua Regia'!$A$423" xr:uid="{9FC0704C-C6CC-4908-B4D8-9C96C74F8358}"/>
    <hyperlink ref="B94" location="'Aqua Regia'!$A$459" display="'Aqua Regia'!$A$459" xr:uid="{C8685884-D91E-439A-A43B-71FFF042CFC2}"/>
    <hyperlink ref="B95" location="'Aqua Regia'!$A$477" display="'Aqua Regia'!$A$477" xr:uid="{B0BA7674-3217-4EE5-829B-54D14EC56911}"/>
    <hyperlink ref="B96" location="'Aqua Regia'!$A$495" display="'Aqua Regia'!$A$495" xr:uid="{1F35CACA-2B15-43F7-B332-E56609014AB5}"/>
    <hyperlink ref="B97" location="'Aqua Regia'!$A$513" display="'Aqua Regia'!$A$513" xr:uid="{B1EF33FB-FD0E-4CB5-AD67-7CBA97160A77}"/>
    <hyperlink ref="B98" location="'Aqua Regia'!$A$549" display="'Aqua Regia'!$A$549" xr:uid="{0D45CA69-A0A7-4A81-AE51-7EACAE395522}"/>
    <hyperlink ref="B99" location="'Aqua Regia'!$A$567" display="'Aqua Regia'!$A$567" xr:uid="{C16FDD7F-18E3-404E-9C9C-FB430BC6285C}"/>
    <hyperlink ref="B100" location="'Aqua Regia'!$A$585" display="'Aqua Regia'!$A$585" xr:uid="{95FB82ED-C33F-4CF3-8560-E4CBF0992343}"/>
    <hyperlink ref="B101" location="'Aqua Regia'!$A$604" display="'Aqua Regia'!$A$604" xr:uid="{DF9338ED-32BE-4C4E-9431-3535170F5792}"/>
    <hyperlink ref="B102" location="'Aqua Regia'!$A$622" display="'Aqua Regia'!$A$622" xr:uid="{AD2AFA8D-17E1-4809-979C-13C0FF252DE4}"/>
    <hyperlink ref="B103" location="'Aqua Regia'!$A$659" display="'Aqua Regia'!$A$659" xr:uid="{BBB33B78-6DF7-47B5-8312-308226639E9F}"/>
    <hyperlink ref="B104" location="'Aqua Regia'!$A$677" display="'Aqua Regia'!$A$677" xr:uid="{09CC674C-A627-4109-8A5D-8517B253CB60}"/>
    <hyperlink ref="B105" location="'Aqua Regia'!$A$695" display="'Aqua Regia'!$A$695" xr:uid="{64A11BFB-0800-4F40-9834-B3D63ADF3889}"/>
    <hyperlink ref="B106" location="'Aqua Regia'!$A$750" display="'Aqua Regia'!$A$750" xr:uid="{31B44591-4EF1-4F95-9A6E-81C633F8065B}"/>
    <hyperlink ref="B107" location="'Aqua Regia'!$A$768" display="'Aqua Regia'!$A$768" xr:uid="{E0FA79BE-4F33-4F3B-83B4-C437F4244B5A}"/>
    <hyperlink ref="B108" location="'Aqua Regia'!$A$786" display="'Aqua Regia'!$A$786" xr:uid="{3FAF1D63-756E-472B-8370-6036E66587C4}"/>
    <hyperlink ref="B109" location="'Aqua Regia'!$A$804" display="'Aqua Regia'!$A$804" xr:uid="{0F8ED4BF-ACE5-4685-A0F0-9D037804D685}"/>
    <hyperlink ref="B110" location="'Aqua Regia'!$A$823" display="'Aqua Regia'!$A$823" xr:uid="{55C43149-6803-400C-B50C-F9CC65077084}"/>
    <hyperlink ref="B111" location="'Aqua Regia'!$A$860" display="'Aqua Regia'!$A$860" xr:uid="{63747A9C-C52D-495E-8DD8-E9F471D0075D}"/>
    <hyperlink ref="B112" location="'Aqua Regia'!$A$878" display="'Aqua Regia'!$A$878" xr:uid="{424FC527-1B87-4AAF-A198-B30EEF2A5F76}"/>
    <hyperlink ref="B113" location="'Aqua Regia'!$A$896" display="'Aqua Regia'!$A$896" xr:uid="{562390C6-1293-43F2-A323-846965E36514}"/>
    <hyperlink ref="B114" location="'Aqua Regia'!$A$950" display="'Aqua Regia'!$A$950" xr:uid="{D715FC55-9228-4D77-BA44-667B9536733E}"/>
    <hyperlink ref="B115" location="'Aqua Regia'!$A$968" display="'Aqua Regia'!$A$968" xr:uid="{0969D098-5F47-4B9E-A308-22A0C12963D0}"/>
    <hyperlink ref="B116" location="'Aqua Regia'!$A$987" display="'Aqua Regia'!$A$987" xr:uid="{7FB6C264-6BCC-46A8-8B4F-84A82FEAF42E}"/>
    <hyperlink ref="B117" location="'Aqua Regia'!$A$1023" display="'Aqua Regia'!$A$1023" xr:uid="{E6E18DB8-3ED0-4607-AB4D-CD4A648F0746}"/>
    <hyperlink ref="B118" location="'Aqua Regia'!$A$1041" display="'Aqua Regia'!$A$1041" xr:uid="{956E7747-0132-477C-9326-6E9BFB1A3A57}"/>
    <hyperlink ref="B119" location="'Aqua Regia'!$A$1059" display="'Aqua Regia'!$A$1059" xr:uid="{D00F11FF-D8E1-4825-8EDD-6A7198C0A066}"/>
    <hyperlink ref="B120" location="'Aqua Regia'!$A$1078" display="'Aqua Regia'!$A$1078" xr:uid="{0A3C842A-9478-49BB-931E-A6DD4FF20C76}"/>
    <hyperlink ref="B121" location="'Aqua Regia'!$A$1114" display="'Aqua Regia'!$A$1114" xr:uid="{52FD07BF-D700-454E-ACEB-A48178B45BFF}"/>
    <hyperlink ref="B122" location="'Aqua Regia'!$A$1132" display="'Aqua Regia'!$A$1132" xr:uid="{75AE6C25-1B35-4663-8150-CB5A424205BD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7463D-B880-40E0-A909-2CE02FF45662}">
  <sheetPr codeName="Sheet14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19" width="11.140625" style="2" bestFit="1" customWidth="1"/>
    <col min="20" max="22" width="11.28515625" style="2" bestFit="1" customWidth="1"/>
    <col min="23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469</v>
      </c>
      <c r="BM1" s="28" t="s">
        <v>67</v>
      </c>
    </row>
    <row r="2" spans="1:66" ht="15">
      <c r="A2" s="25" t="s">
        <v>98</v>
      </c>
      <c r="B2" s="18" t="s">
        <v>114</v>
      </c>
      <c r="C2" s="15" t="s">
        <v>115</v>
      </c>
      <c r="D2" s="14" t="s">
        <v>233</v>
      </c>
      <c r="E2" s="16" t="s">
        <v>233</v>
      </c>
      <c r="F2" s="17" t="s">
        <v>233</v>
      </c>
      <c r="G2" s="17" t="s">
        <v>233</v>
      </c>
      <c r="H2" s="17" t="s">
        <v>233</v>
      </c>
      <c r="I2" s="17" t="s">
        <v>233</v>
      </c>
      <c r="J2" s="17" t="s">
        <v>233</v>
      </c>
      <c r="K2" s="17" t="s">
        <v>233</v>
      </c>
      <c r="L2" s="17" t="s">
        <v>233</v>
      </c>
      <c r="M2" s="17" t="s">
        <v>233</v>
      </c>
      <c r="N2" s="17" t="s">
        <v>233</v>
      </c>
      <c r="O2" s="17" t="s">
        <v>233</v>
      </c>
      <c r="P2" s="17" t="s">
        <v>233</v>
      </c>
      <c r="Q2" s="17" t="s">
        <v>233</v>
      </c>
      <c r="R2" s="17" t="s">
        <v>233</v>
      </c>
      <c r="S2" s="17" t="s">
        <v>233</v>
      </c>
      <c r="T2" s="17" t="s">
        <v>233</v>
      </c>
      <c r="U2" s="17" t="s">
        <v>233</v>
      </c>
      <c r="V2" s="17" t="s">
        <v>233</v>
      </c>
      <c r="W2" s="152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234</v>
      </c>
      <c r="C3" s="9" t="s">
        <v>234</v>
      </c>
      <c r="D3" s="149" t="s">
        <v>235</v>
      </c>
      <c r="E3" s="150" t="s">
        <v>236</v>
      </c>
      <c r="F3" s="151" t="s">
        <v>237</v>
      </c>
      <c r="G3" s="151" t="s">
        <v>241</v>
      </c>
      <c r="H3" s="151" t="s">
        <v>242</v>
      </c>
      <c r="I3" s="151" t="s">
        <v>243</v>
      </c>
      <c r="J3" s="151" t="s">
        <v>244</v>
      </c>
      <c r="K3" s="151" t="s">
        <v>245</v>
      </c>
      <c r="L3" s="151" t="s">
        <v>246</v>
      </c>
      <c r="M3" s="151" t="s">
        <v>247</v>
      </c>
      <c r="N3" s="151" t="s">
        <v>287</v>
      </c>
      <c r="O3" s="151" t="s">
        <v>248</v>
      </c>
      <c r="P3" s="151" t="s">
        <v>249</v>
      </c>
      <c r="Q3" s="151" t="s">
        <v>250</v>
      </c>
      <c r="R3" s="151" t="s">
        <v>251</v>
      </c>
      <c r="S3" s="151" t="s">
        <v>252</v>
      </c>
      <c r="T3" s="151" t="s">
        <v>254</v>
      </c>
      <c r="U3" s="151" t="s">
        <v>255</v>
      </c>
      <c r="V3" s="151" t="s">
        <v>260</v>
      </c>
      <c r="W3" s="152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117</v>
      </c>
      <c r="E4" s="10" t="s">
        <v>288</v>
      </c>
      <c r="F4" s="11" t="s">
        <v>289</v>
      </c>
      <c r="G4" s="11" t="s">
        <v>288</v>
      </c>
      <c r="H4" s="11" t="s">
        <v>289</v>
      </c>
      <c r="I4" s="11" t="s">
        <v>289</v>
      </c>
      <c r="J4" s="11" t="s">
        <v>288</v>
      </c>
      <c r="K4" s="11" t="s">
        <v>288</v>
      </c>
      <c r="L4" s="11" t="s">
        <v>288</v>
      </c>
      <c r="M4" s="11" t="s">
        <v>288</v>
      </c>
      <c r="N4" s="11" t="s">
        <v>289</v>
      </c>
      <c r="O4" s="11" t="s">
        <v>289</v>
      </c>
      <c r="P4" s="11" t="s">
        <v>289</v>
      </c>
      <c r="Q4" s="11" t="s">
        <v>289</v>
      </c>
      <c r="R4" s="11" t="s">
        <v>289</v>
      </c>
      <c r="S4" s="11" t="s">
        <v>288</v>
      </c>
      <c r="T4" s="11" t="s">
        <v>288</v>
      </c>
      <c r="U4" s="11" t="s">
        <v>288</v>
      </c>
      <c r="V4" s="11" t="s">
        <v>289</v>
      </c>
      <c r="W4" s="152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264</v>
      </c>
      <c r="E5" s="26" t="s">
        <v>120</v>
      </c>
      <c r="F5" s="26" t="s">
        <v>119</v>
      </c>
      <c r="G5" s="26" t="s">
        <v>119</v>
      </c>
      <c r="H5" s="26" t="s">
        <v>265</v>
      </c>
      <c r="I5" s="26" t="s">
        <v>119</v>
      </c>
      <c r="J5" s="26" t="s">
        <v>120</v>
      </c>
      <c r="K5" s="26" t="s">
        <v>120</v>
      </c>
      <c r="L5" s="26" t="s">
        <v>120</v>
      </c>
      <c r="M5" s="26" t="s">
        <v>120</v>
      </c>
      <c r="N5" s="26" t="s">
        <v>120</v>
      </c>
      <c r="O5" s="26" t="s">
        <v>119</v>
      </c>
      <c r="P5" s="26" t="s">
        <v>265</v>
      </c>
      <c r="Q5" s="26" t="s">
        <v>120</v>
      </c>
      <c r="R5" s="26" t="s">
        <v>119</v>
      </c>
      <c r="S5" s="26" t="s">
        <v>120</v>
      </c>
      <c r="T5" s="26" t="s">
        <v>290</v>
      </c>
      <c r="U5" s="26" t="s">
        <v>291</v>
      </c>
      <c r="V5" s="26" t="s">
        <v>119</v>
      </c>
      <c r="W5" s="152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2.4311253154051187</v>
      </c>
      <c r="E6" s="22">
        <v>2.17</v>
      </c>
      <c r="F6" s="22">
        <v>2.0369999999999999</v>
      </c>
      <c r="G6" s="22">
        <v>1.9400000000000002</v>
      </c>
      <c r="H6" s="22">
        <v>2.2400000000000002</v>
      </c>
      <c r="I6" s="22">
        <v>2.0299999999999998</v>
      </c>
      <c r="J6" s="22">
        <v>2.0299999999999998</v>
      </c>
      <c r="K6" s="22">
        <v>2.0299999999999998</v>
      </c>
      <c r="L6" s="22">
        <v>2.11</v>
      </c>
      <c r="M6" s="22">
        <v>1.95</v>
      </c>
      <c r="N6" s="22">
        <v>2.11</v>
      </c>
      <c r="O6" s="22">
        <v>2.3250000000000002</v>
      </c>
      <c r="P6" s="22">
        <v>2.0649999999999999</v>
      </c>
      <c r="Q6" s="147">
        <v>2.52</v>
      </c>
      <c r="R6" s="22">
        <v>2</v>
      </c>
      <c r="S6" s="22" t="s">
        <v>292</v>
      </c>
      <c r="T6" s="22">
        <v>1.9699999999999998</v>
      </c>
      <c r="U6" s="22">
        <v>2.1190000000000002</v>
      </c>
      <c r="V6" s="22">
        <v>2.1539999999999999</v>
      </c>
      <c r="W6" s="152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2.3686635838582837</v>
      </c>
      <c r="E7" s="11">
        <v>2.2000000000000002</v>
      </c>
      <c r="F7" s="11">
        <v>2.0766</v>
      </c>
      <c r="G7" s="11">
        <v>1.9300000000000002</v>
      </c>
      <c r="H7" s="11">
        <v>2.35</v>
      </c>
      <c r="I7" s="11">
        <v>2.04</v>
      </c>
      <c r="J7" s="11">
        <v>2.02</v>
      </c>
      <c r="K7" s="11">
        <v>2.0499999999999998</v>
      </c>
      <c r="L7" s="11">
        <v>2.13</v>
      </c>
      <c r="M7" s="11">
        <v>1.9</v>
      </c>
      <c r="N7" s="11">
        <v>2.02</v>
      </c>
      <c r="O7" s="11">
        <v>2.2389999999999999</v>
      </c>
      <c r="P7" s="11">
        <v>2.21</v>
      </c>
      <c r="Q7" s="148">
        <v>2.3464</v>
      </c>
      <c r="R7" s="11">
        <v>2.04</v>
      </c>
      <c r="S7" s="11" t="s">
        <v>292</v>
      </c>
      <c r="T7" s="11">
        <v>2.12</v>
      </c>
      <c r="U7" s="11">
        <v>2.121</v>
      </c>
      <c r="V7" s="11">
        <v>2.2130000000000001</v>
      </c>
      <c r="W7" s="152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2.2540338829309006</v>
      </c>
      <c r="E8" s="11">
        <v>2.1800000000000002</v>
      </c>
      <c r="F8" s="11">
        <v>2.0542999999999996</v>
      </c>
      <c r="G8" s="11">
        <v>1.9</v>
      </c>
      <c r="H8" s="11">
        <v>2.2200000000000002</v>
      </c>
      <c r="I8" s="11">
        <v>2.04</v>
      </c>
      <c r="J8" s="11">
        <v>2.0299999999999998</v>
      </c>
      <c r="K8" s="11">
        <v>2.0699999999999998</v>
      </c>
      <c r="L8" s="11">
        <v>2.0699999999999998</v>
      </c>
      <c r="M8" s="11">
        <v>1.92</v>
      </c>
      <c r="N8" s="11">
        <v>1.9</v>
      </c>
      <c r="O8" s="11">
        <v>2.23</v>
      </c>
      <c r="P8" s="11">
        <v>2.1</v>
      </c>
      <c r="Q8" s="148">
        <v>2.4266666666666667</v>
      </c>
      <c r="R8" s="11">
        <v>2.06</v>
      </c>
      <c r="S8" s="11" t="s">
        <v>292</v>
      </c>
      <c r="T8" s="11">
        <v>1.74</v>
      </c>
      <c r="U8" s="11">
        <v>2.1629999999999998</v>
      </c>
      <c r="V8" s="11">
        <v>2.0939999999999999</v>
      </c>
      <c r="W8" s="152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2.3803831834671092</v>
      </c>
      <c r="E9" s="11">
        <v>2.1</v>
      </c>
      <c r="F9" s="11">
        <v>2.0726999999999998</v>
      </c>
      <c r="G9" s="11">
        <v>1.88</v>
      </c>
      <c r="H9" s="11">
        <v>2.38</v>
      </c>
      <c r="I9" s="11">
        <v>2.0299999999999998</v>
      </c>
      <c r="J9" s="11">
        <v>2.0299999999999998</v>
      </c>
      <c r="K9" s="11">
        <v>2.11</v>
      </c>
      <c r="L9" s="11">
        <v>2.11</v>
      </c>
      <c r="M9" s="11">
        <v>1.88</v>
      </c>
      <c r="N9" s="11">
        <v>2.0099999999999998</v>
      </c>
      <c r="O9" s="11">
        <v>2.2480000000000002</v>
      </c>
      <c r="P9" s="11">
        <v>2.1399999999999997</v>
      </c>
      <c r="Q9" s="148">
        <v>2.3526666666666598</v>
      </c>
      <c r="R9" s="11">
        <v>1.9800000000000002</v>
      </c>
      <c r="S9" s="11" t="s">
        <v>292</v>
      </c>
      <c r="T9" s="11">
        <v>1.84</v>
      </c>
      <c r="U9" s="11">
        <v>2.1040000000000001</v>
      </c>
      <c r="V9" s="11">
        <v>2.1030000000000002</v>
      </c>
      <c r="W9" s="152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2.0792052083333337</v>
      </c>
      <c r="BN9" s="28"/>
    </row>
    <row r="10" spans="1:66">
      <c r="A10" s="30"/>
      <c r="B10" s="19">
        <v>1</v>
      </c>
      <c r="C10" s="9">
        <v>5</v>
      </c>
      <c r="D10" s="10">
        <v>2.2962296355629181</v>
      </c>
      <c r="E10" s="11">
        <v>2.1800000000000002</v>
      </c>
      <c r="F10" s="11">
        <v>2.0691999999999999</v>
      </c>
      <c r="G10" s="11">
        <v>1.96</v>
      </c>
      <c r="H10" s="11">
        <v>2.2599999999999998</v>
      </c>
      <c r="I10" s="11">
        <v>2.0299999999999998</v>
      </c>
      <c r="J10" s="11">
        <v>2.0299999999999998</v>
      </c>
      <c r="K10" s="11">
        <v>2.15</v>
      </c>
      <c r="L10" s="11">
        <v>2.08</v>
      </c>
      <c r="M10" s="11">
        <v>1.87</v>
      </c>
      <c r="N10" s="11">
        <v>2.0099999999999998</v>
      </c>
      <c r="O10" s="11">
        <v>2.2389999999999999</v>
      </c>
      <c r="P10" s="11">
        <v>2.02</v>
      </c>
      <c r="Q10" s="148">
        <v>2.3266666666666667</v>
      </c>
      <c r="R10" s="11">
        <v>2.08</v>
      </c>
      <c r="S10" s="11" t="s">
        <v>292</v>
      </c>
      <c r="T10" s="11">
        <v>2.21</v>
      </c>
      <c r="U10" s="11">
        <v>2.1640000000000001</v>
      </c>
      <c r="V10" s="11">
        <v>2.149</v>
      </c>
      <c r="W10" s="152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13</v>
      </c>
    </row>
    <row r="11" spans="1:66">
      <c r="A11" s="30"/>
      <c r="B11" s="19">
        <v>1</v>
      </c>
      <c r="C11" s="9">
        <v>6</v>
      </c>
      <c r="D11" s="10">
        <v>2.3546323510869342</v>
      </c>
      <c r="E11" s="11">
        <v>2.13</v>
      </c>
      <c r="F11" s="11">
        <v>2.0621</v>
      </c>
      <c r="G11" s="11">
        <v>1.88</v>
      </c>
      <c r="H11" s="11">
        <v>2.25</v>
      </c>
      <c r="I11" s="11">
        <v>2.0299999999999998</v>
      </c>
      <c r="J11" s="11">
        <v>2.04</v>
      </c>
      <c r="K11" s="11">
        <v>2.11</v>
      </c>
      <c r="L11" s="11">
        <v>2.2000000000000002</v>
      </c>
      <c r="M11" s="11">
        <v>1.86</v>
      </c>
      <c r="N11" s="11">
        <v>2.08</v>
      </c>
      <c r="O11" s="11">
        <v>2.2477999999999998</v>
      </c>
      <c r="P11" s="11">
        <v>1.9949999999999999</v>
      </c>
      <c r="Q11" s="153">
        <v>1.9933333333333334</v>
      </c>
      <c r="R11" s="11">
        <v>2.0099999999999998</v>
      </c>
      <c r="S11" s="11" t="s">
        <v>292</v>
      </c>
      <c r="T11" s="11">
        <v>2.21</v>
      </c>
      <c r="U11" s="11">
        <v>2.1419999999999999</v>
      </c>
      <c r="V11" s="11">
        <v>2.1269999999999998</v>
      </c>
      <c r="W11" s="152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2.3647612660129029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52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2.3288814209620519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52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2.2342207422185223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52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2.4287569539861065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52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2.3648826002054046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52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2.4559258095189778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52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2.3341192811348601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52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2.4265307837130923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52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2.350189252152731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52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2.3239436706786405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52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2.3603930720900315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52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2.3675385267762632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52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2.4121878313150731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52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2.3922281525556595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52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267</v>
      </c>
      <c r="C26" s="12"/>
      <c r="D26" s="23">
        <v>2.3614813657815792</v>
      </c>
      <c r="E26" s="23">
        <v>2.16</v>
      </c>
      <c r="F26" s="23">
        <v>2.0619833333333335</v>
      </c>
      <c r="G26" s="23">
        <v>1.9149999999999998</v>
      </c>
      <c r="H26" s="23">
        <v>2.2833333333333337</v>
      </c>
      <c r="I26" s="23">
        <v>2.0333333333333332</v>
      </c>
      <c r="J26" s="23">
        <v>2.0299999999999998</v>
      </c>
      <c r="K26" s="23">
        <v>2.0866666666666664</v>
      </c>
      <c r="L26" s="23">
        <v>2.1166666666666667</v>
      </c>
      <c r="M26" s="23">
        <v>1.8966666666666665</v>
      </c>
      <c r="N26" s="23">
        <v>2.0216666666666665</v>
      </c>
      <c r="O26" s="23">
        <v>2.2548000000000004</v>
      </c>
      <c r="P26" s="23">
        <v>2.0883333333333334</v>
      </c>
      <c r="Q26" s="23">
        <v>2.3276222222222214</v>
      </c>
      <c r="R26" s="23">
        <v>2.0283333333333333</v>
      </c>
      <c r="S26" s="23" t="s">
        <v>714</v>
      </c>
      <c r="T26" s="23">
        <v>2.0150000000000001</v>
      </c>
      <c r="U26" s="23">
        <v>2.1355</v>
      </c>
      <c r="V26" s="23">
        <v>2.14</v>
      </c>
      <c r="W26" s="152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268</v>
      </c>
      <c r="C27" s="29"/>
      <c r="D27" s="11">
        <v>2.3648219331091536</v>
      </c>
      <c r="E27" s="11">
        <v>2.1749999999999998</v>
      </c>
      <c r="F27" s="11">
        <v>2.0656499999999998</v>
      </c>
      <c r="G27" s="11">
        <v>1.915</v>
      </c>
      <c r="H27" s="11">
        <v>2.2549999999999999</v>
      </c>
      <c r="I27" s="11">
        <v>2.0299999999999998</v>
      </c>
      <c r="J27" s="11">
        <v>2.0299999999999998</v>
      </c>
      <c r="K27" s="11">
        <v>2.09</v>
      </c>
      <c r="L27" s="11">
        <v>2.11</v>
      </c>
      <c r="M27" s="11">
        <v>1.89</v>
      </c>
      <c r="N27" s="11">
        <v>2.0149999999999997</v>
      </c>
      <c r="O27" s="11">
        <v>2.2433999999999998</v>
      </c>
      <c r="P27" s="11">
        <v>2.0825</v>
      </c>
      <c r="Q27" s="11">
        <v>2.3495333333333299</v>
      </c>
      <c r="R27" s="11">
        <v>2.0249999999999999</v>
      </c>
      <c r="S27" s="11" t="s">
        <v>714</v>
      </c>
      <c r="T27" s="11">
        <v>2.0449999999999999</v>
      </c>
      <c r="U27" s="11">
        <v>2.1315</v>
      </c>
      <c r="V27" s="11">
        <v>2.1379999999999999</v>
      </c>
      <c r="W27" s="152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269</v>
      </c>
      <c r="C28" s="29"/>
      <c r="D28" s="24">
        <v>5.7080733725875937E-2</v>
      </c>
      <c r="E28" s="24">
        <v>3.7416573867739472E-2</v>
      </c>
      <c r="F28" s="24">
        <v>1.458621495339581E-2</v>
      </c>
      <c r="G28" s="24">
        <v>3.3316662497915449E-2</v>
      </c>
      <c r="H28" s="24">
        <v>6.5319726474218021E-2</v>
      </c>
      <c r="I28" s="24">
        <v>5.1639777949433422E-3</v>
      </c>
      <c r="J28" s="24">
        <v>6.324555320336764E-3</v>
      </c>
      <c r="K28" s="24">
        <v>4.4572039067858116E-2</v>
      </c>
      <c r="L28" s="24">
        <v>4.6332134277050893E-2</v>
      </c>
      <c r="M28" s="24">
        <v>3.3862466931200728E-2</v>
      </c>
      <c r="N28" s="24">
        <v>7.2502873506273324E-2</v>
      </c>
      <c r="O28" s="24">
        <v>3.50359815047332E-2</v>
      </c>
      <c r="P28" s="24">
        <v>7.9414524280301921E-2</v>
      </c>
      <c r="Q28" s="24">
        <v>0.17863303995331573</v>
      </c>
      <c r="R28" s="24">
        <v>3.8166302763912911E-2</v>
      </c>
      <c r="S28" s="24" t="s">
        <v>714</v>
      </c>
      <c r="T28" s="24">
        <v>0.19766132651583618</v>
      </c>
      <c r="U28" s="24">
        <v>2.4841497539399605E-2</v>
      </c>
      <c r="V28" s="24">
        <v>4.3034869582700058E-2</v>
      </c>
      <c r="W28" s="204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30"/>
      <c r="B29" s="3" t="s">
        <v>86</v>
      </c>
      <c r="C29" s="29"/>
      <c r="D29" s="13">
        <v>2.4171579142223693E-2</v>
      </c>
      <c r="E29" s="13">
        <v>1.7322487901731236E-2</v>
      </c>
      <c r="F29" s="13">
        <v>7.0738762615584396E-3</v>
      </c>
      <c r="G29" s="13">
        <v>1.7397734985856634E-2</v>
      </c>
      <c r="H29" s="13">
        <v>2.8607179477759714E-2</v>
      </c>
      <c r="I29" s="13">
        <v>2.5396612106278736E-3</v>
      </c>
      <c r="J29" s="13">
        <v>3.1155444927767314E-3</v>
      </c>
      <c r="K29" s="13">
        <v>2.1360402109197183E-2</v>
      </c>
      <c r="L29" s="13">
        <v>2.1889197296244518E-2</v>
      </c>
      <c r="M29" s="13">
        <v>1.7853673250193706E-2</v>
      </c>
      <c r="N29" s="13">
        <v>3.5862921767323988E-2</v>
      </c>
      <c r="O29" s="13">
        <v>1.5538398751433917E-2</v>
      </c>
      <c r="P29" s="13">
        <v>3.8027705162155749E-2</v>
      </c>
      <c r="Q29" s="13">
        <v>7.6744859302284738E-2</v>
      </c>
      <c r="R29" s="13">
        <v>1.8816583121074565E-2</v>
      </c>
      <c r="S29" s="13" t="s">
        <v>714</v>
      </c>
      <c r="T29" s="13">
        <v>9.809495112448445E-2</v>
      </c>
      <c r="U29" s="13">
        <v>1.1632637574057414E-2</v>
      </c>
      <c r="V29" s="13">
        <v>2.0109752141448625E-2</v>
      </c>
      <c r="W29" s="152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270</v>
      </c>
      <c r="C30" s="29"/>
      <c r="D30" s="13">
        <v>0.13576156712040688</v>
      </c>
      <c r="E30" s="13">
        <v>3.8858498114012763E-2</v>
      </c>
      <c r="F30" s="13">
        <v>-8.2829125912997625E-3</v>
      </c>
      <c r="G30" s="13">
        <v>-7.8974988940585966E-2</v>
      </c>
      <c r="H30" s="13">
        <v>9.8176035814967255E-2</v>
      </c>
      <c r="I30" s="13">
        <v>-2.206221628156213E-2</v>
      </c>
      <c r="J30" s="13">
        <v>-2.3665392976182531E-2</v>
      </c>
      <c r="K30" s="13">
        <v>3.5886108323641697E-3</v>
      </c>
      <c r="L30" s="13">
        <v>1.8017201083947665E-2</v>
      </c>
      <c r="M30" s="13">
        <v>-8.7792460760998114E-2</v>
      </c>
      <c r="N30" s="13">
        <v>-2.7673334712733477E-2</v>
      </c>
      <c r="O30" s="13">
        <v>8.4452843309016812E-2</v>
      </c>
      <c r="P30" s="13">
        <v>4.3901991796744255E-3</v>
      </c>
      <c r="Q30" s="13">
        <v>0.1194769101641564</v>
      </c>
      <c r="R30" s="13">
        <v>-2.4466981323492676E-2</v>
      </c>
      <c r="S30" s="13" t="s">
        <v>714</v>
      </c>
      <c r="T30" s="13">
        <v>-3.0879688101974168E-2</v>
      </c>
      <c r="U30" s="13">
        <v>2.7075149408552823E-2</v>
      </c>
      <c r="V30" s="13">
        <v>2.9239437946290581E-2</v>
      </c>
      <c r="W30" s="152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271</v>
      </c>
      <c r="C31" s="47"/>
      <c r="D31" s="45" t="s">
        <v>272</v>
      </c>
      <c r="E31" s="45">
        <v>0.85</v>
      </c>
      <c r="F31" s="45">
        <v>0.28999999999999998</v>
      </c>
      <c r="G31" s="45">
        <v>1.98</v>
      </c>
      <c r="H31" s="45">
        <v>2.27</v>
      </c>
      <c r="I31" s="45">
        <v>0.62</v>
      </c>
      <c r="J31" s="45">
        <v>0.66</v>
      </c>
      <c r="K31" s="45">
        <v>0</v>
      </c>
      <c r="L31" s="45">
        <v>0.35</v>
      </c>
      <c r="M31" s="45">
        <v>2.2000000000000002</v>
      </c>
      <c r="N31" s="45">
        <v>0.75</v>
      </c>
      <c r="O31" s="45">
        <v>1.94</v>
      </c>
      <c r="P31" s="45">
        <v>0.02</v>
      </c>
      <c r="Q31" s="45">
        <v>2.79</v>
      </c>
      <c r="R31" s="45">
        <v>0.67</v>
      </c>
      <c r="S31" s="45" t="s">
        <v>272</v>
      </c>
      <c r="T31" s="45">
        <v>0.83</v>
      </c>
      <c r="U31" s="45">
        <v>0.56000000000000005</v>
      </c>
      <c r="V31" s="45">
        <v>0.62</v>
      </c>
      <c r="W31" s="152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V25">
    <cfRule type="expression" dxfId="23" priority="3">
      <formula>AND($B6&lt;&gt;$B5,NOT(ISBLANK(INDIRECT(Anlyt_LabRefThisCol))))</formula>
    </cfRule>
  </conditionalFormatting>
  <conditionalFormatting sqref="C2:V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2DD62-E0C3-4B2A-A4D7-30A3910D9B35}">
  <sheetPr codeName="Sheet15"/>
  <dimension ref="A1:BN112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6" width="11.28515625" style="2" bestFit="1" customWidth="1"/>
    <col min="7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470</v>
      </c>
      <c r="BM1" s="28" t="s">
        <v>295</v>
      </c>
    </row>
    <row r="2" spans="1:66" ht="15">
      <c r="A2" s="25" t="s">
        <v>4</v>
      </c>
      <c r="B2" s="18" t="s">
        <v>114</v>
      </c>
      <c r="C2" s="15" t="s">
        <v>115</v>
      </c>
      <c r="D2" s="16" t="s">
        <v>233</v>
      </c>
      <c r="E2" s="15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234</v>
      </c>
      <c r="C3" s="9" t="s">
        <v>234</v>
      </c>
      <c r="D3" s="150" t="s">
        <v>238</v>
      </c>
      <c r="E3" s="15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101</v>
      </c>
      <c r="E4" s="15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147" t="s">
        <v>106</v>
      </c>
      <c r="E6" s="15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48" t="s">
        <v>106</v>
      </c>
      <c r="E7" s="15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</v>
      </c>
    </row>
    <row r="8" spans="1:66">
      <c r="A8" s="30"/>
      <c r="B8" s="19">
        <v>1</v>
      </c>
      <c r="C8" s="9">
        <v>3</v>
      </c>
      <c r="D8" s="148" t="s">
        <v>106</v>
      </c>
      <c r="E8" s="15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48" t="s">
        <v>106</v>
      </c>
      <c r="E9" s="15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 t="s">
        <v>106</v>
      </c>
      <c r="BN9" s="28"/>
    </row>
    <row r="10" spans="1:66">
      <c r="A10" s="30"/>
      <c r="B10" s="19">
        <v>1</v>
      </c>
      <c r="C10" s="9">
        <v>5</v>
      </c>
      <c r="D10" s="148" t="s">
        <v>106</v>
      </c>
      <c r="E10" s="15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48" t="s">
        <v>106</v>
      </c>
      <c r="E11" s="15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267</v>
      </c>
      <c r="C12" s="12"/>
      <c r="D12" s="23" t="s">
        <v>714</v>
      </c>
      <c r="E12" s="15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268</v>
      </c>
      <c r="C13" s="29"/>
      <c r="D13" s="11" t="s">
        <v>714</v>
      </c>
      <c r="E13" s="15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269</v>
      </c>
      <c r="C14" s="29"/>
      <c r="D14" s="24" t="s">
        <v>714</v>
      </c>
      <c r="E14" s="152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3" t="s">
        <v>86</v>
      </c>
      <c r="C15" s="29"/>
      <c r="D15" s="13" t="s">
        <v>714</v>
      </c>
      <c r="E15" s="15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270</v>
      </c>
      <c r="C16" s="29"/>
      <c r="D16" s="13" t="s">
        <v>714</v>
      </c>
      <c r="E16" s="1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271</v>
      </c>
      <c r="C17" s="47"/>
      <c r="D17" s="45" t="s">
        <v>272</v>
      </c>
      <c r="E17" s="1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BM18" s="55"/>
    </row>
    <row r="19" spans="1:65" ht="15">
      <c r="B19" s="8" t="s">
        <v>471</v>
      </c>
      <c r="BM19" s="28" t="s">
        <v>295</v>
      </c>
    </row>
    <row r="20" spans="1:65" ht="15">
      <c r="A20" s="25" t="s">
        <v>48</v>
      </c>
      <c r="B20" s="18" t="s">
        <v>114</v>
      </c>
      <c r="C20" s="15" t="s">
        <v>115</v>
      </c>
      <c r="D20" s="16" t="s">
        <v>233</v>
      </c>
      <c r="E20" s="17" t="s">
        <v>233</v>
      </c>
      <c r="F20" s="17" t="s">
        <v>233</v>
      </c>
      <c r="G20" s="152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234</v>
      </c>
      <c r="C21" s="9" t="s">
        <v>234</v>
      </c>
      <c r="D21" s="150" t="s">
        <v>237</v>
      </c>
      <c r="E21" s="151" t="s">
        <v>238</v>
      </c>
      <c r="F21" s="151" t="s">
        <v>253</v>
      </c>
      <c r="G21" s="152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102</v>
      </c>
      <c r="E22" s="11" t="s">
        <v>101</v>
      </c>
      <c r="F22" s="11" t="s">
        <v>102</v>
      </c>
      <c r="G22" s="152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15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8">
        <v>1</v>
      </c>
      <c r="C24" s="14">
        <v>1</v>
      </c>
      <c r="D24" s="22">
        <v>7.5384999999999991</v>
      </c>
      <c r="E24" s="22">
        <v>7.1749999999999998</v>
      </c>
      <c r="F24" s="22">
        <v>7.7</v>
      </c>
      <c r="G24" s="15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7.5769000000000002</v>
      </c>
      <c r="E25" s="11">
        <v>7.2497000000000007</v>
      </c>
      <c r="F25" s="11">
        <v>7.629999999999999</v>
      </c>
      <c r="G25" s="152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2</v>
      </c>
    </row>
    <row r="26" spans="1:65">
      <c r="A26" s="30"/>
      <c r="B26" s="19">
        <v>1</v>
      </c>
      <c r="C26" s="9">
        <v>3</v>
      </c>
      <c r="D26" s="11">
        <v>7.6423000000000005</v>
      </c>
      <c r="E26" s="11">
        <v>7.1385000000000005</v>
      </c>
      <c r="F26" s="11">
        <v>7.6700000000000008</v>
      </c>
      <c r="G26" s="152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7.5972</v>
      </c>
      <c r="E27" s="11">
        <v>7.1372000000000009</v>
      </c>
      <c r="F27" s="11">
        <v>7.7199999999999989</v>
      </c>
      <c r="G27" s="152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7.48264444444444</v>
      </c>
    </row>
    <row r="28" spans="1:65">
      <c r="A28" s="30"/>
      <c r="B28" s="19">
        <v>1</v>
      </c>
      <c r="C28" s="9">
        <v>5</v>
      </c>
      <c r="D28" s="11">
        <v>7.5687000000000006</v>
      </c>
      <c r="E28" s="11">
        <v>7.2238999999999995</v>
      </c>
      <c r="F28" s="11">
        <v>7.64</v>
      </c>
      <c r="G28" s="152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8</v>
      </c>
    </row>
    <row r="29" spans="1:65">
      <c r="A29" s="30"/>
      <c r="B29" s="19">
        <v>1</v>
      </c>
      <c r="C29" s="9">
        <v>6</v>
      </c>
      <c r="D29" s="11">
        <v>7.5264999999999995</v>
      </c>
      <c r="E29" s="11">
        <v>7.2632000000000003</v>
      </c>
      <c r="F29" s="11">
        <v>7.6900000000000013</v>
      </c>
      <c r="G29" s="152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267</v>
      </c>
      <c r="C30" s="12"/>
      <c r="D30" s="23">
        <v>7.5750166666666665</v>
      </c>
      <c r="E30" s="23">
        <v>7.197916666666667</v>
      </c>
      <c r="F30" s="23">
        <v>7.6749999999999998</v>
      </c>
      <c r="G30" s="152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268</v>
      </c>
      <c r="C31" s="29"/>
      <c r="D31" s="11">
        <v>7.5728000000000009</v>
      </c>
      <c r="E31" s="11">
        <v>7.1994499999999997</v>
      </c>
      <c r="F31" s="11">
        <v>7.6800000000000015</v>
      </c>
      <c r="G31" s="152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269</v>
      </c>
      <c r="C32" s="29"/>
      <c r="D32" s="24">
        <v>4.1832830010252731E-2</v>
      </c>
      <c r="E32" s="24">
        <v>5.5426687314565834E-2</v>
      </c>
      <c r="F32" s="24">
        <v>3.5071355833500503E-2</v>
      </c>
      <c r="G32" s="152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86</v>
      </c>
      <c r="C33" s="29"/>
      <c r="D33" s="13">
        <v>5.5224736592772378E-3</v>
      </c>
      <c r="E33" s="13">
        <v>7.700379134874558E-3</v>
      </c>
      <c r="F33" s="13">
        <v>4.5695577633225416E-3</v>
      </c>
      <c r="G33" s="152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270</v>
      </c>
      <c r="C34" s="29"/>
      <c r="D34" s="13">
        <v>1.2344863224232006E-2</v>
      </c>
      <c r="E34" s="13">
        <v>-3.8051758291037352E-2</v>
      </c>
      <c r="F34" s="13">
        <v>2.5706895066807123E-2</v>
      </c>
      <c r="G34" s="152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271</v>
      </c>
      <c r="C35" s="47"/>
      <c r="D35" s="45">
        <v>0</v>
      </c>
      <c r="E35" s="45">
        <v>2.54</v>
      </c>
      <c r="F35" s="45">
        <v>0.67</v>
      </c>
      <c r="G35" s="152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BM36" s="55"/>
    </row>
    <row r="37" spans="1:65" ht="15">
      <c r="B37" s="8" t="s">
        <v>472</v>
      </c>
      <c r="BM37" s="28" t="s">
        <v>295</v>
      </c>
    </row>
    <row r="38" spans="1:65" ht="15">
      <c r="A38" s="25" t="s">
        <v>7</v>
      </c>
      <c r="B38" s="18" t="s">
        <v>114</v>
      </c>
      <c r="C38" s="15" t="s">
        <v>115</v>
      </c>
      <c r="D38" s="16" t="s">
        <v>233</v>
      </c>
      <c r="E38" s="15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234</v>
      </c>
      <c r="C39" s="9" t="s">
        <v>234</v>
      </c>
      <c r="D39" s="150" t="s">
        <v>238</v>
      </c>
      <c r="E39" s="15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101</v>
      </c>
      <c r="E40" s="15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15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06">
        <v>286</v>
      </c>
      <c r="E42" s="207"/>
      <c r="F42" s="208"/>
      <c r="G42" s="208"/>
      <c r="H42" s="208"/>
      <c r="I42" s="208"/>
      <c r="J42" s="208"/>
      <c r="K42" s="208"/>
      <c r="L42" s="208"/>
      <c r="M42" s="208"/>
      <c r="N42" s="208"/>
      <c r="O42" s="208"/>
      <c r="P42" s="208"/>
      <c r="Q42" s="208"/>
      <c r="R42" s="208"/>
      <c r="S42" s="208"/>
      <c r="T42" s="208"/>
      <c r="U42" s="208"/>
      <c r="V42" s="208"/>
      <c r="W42" s="208"/>
      <c r="X42" s="208"/>
      <c r="Y42" s="208"/>
      <c r="Z42" s="208"/>
      <c r="AA42" s="208"/>
      <c r="AB42" s="208"/>
      <c r="AC42" s="208"/>
      <c r="AD42" s="208"/>
      <c r="AE42" s="208"/>
      <c r="AF42" s="208"/>
      <c r="AG42" s="208"/>
      <c r="AH42" s="208"/>
      <c r="AI42" s="208"/>
      <c r="AJ42" s="208"/>
      <c r="AK42" s="208"/>
      <c r="AL42" s="208"/>
      <c r="AM42" s="208"/>
      <c r="AN42" s="208"/>
      <c r="AO42" s="208"/>
      <c r="AP42" s="208"/>
      <c r="AQ42" s="208"/>
      <c r="AR42" s="208"/>
      <c r="AS42" s="208"/>
      <c r="AT42" s="208"/>
      <c r="AU42" s="208"/>
      <c r="AV42" s="208"/>
      <c r="AW42" s="208"/>
      <c r="AX42" s="208"/>
      <c r="AY42" s="208"/>
      <c r="AZ42" s="208"/>
      <c r="BA42" s="208"/>
      <c r="BB42" s="208"/>
      <c r="BC42" s="208"/>
      <c r="BD42" s="208"/>
      <c r="BE42" s="208"/>
      <c r="BF42" s="208"/>
      <c r="BG42" s="208"/>
      <c r="BH42" s="208"/>
      <c r="BI42" s="208"/>
      <c r="BJ42" s="208"/>
      <c r="BK42" s="208"/>
      <c r="BL42" s="208"/>
      <c r="BM42" s="209">
        <v>1</v>
      </c>
    </row>
    <row r="43" spans="1:65">
      <c r="A43" s="30"/>
      <c r="B43" s="19">
        <v>1</v>
      </c>
      <c r="C43" s="9">
        <v>2</v>
      </c>
      <c r="D43" s="210">
        <v>281</v>
      </c>
      <c r="E43" s="207"/>
      <c r="F43" s="208"/>
      <c r="G43" s="208"/>
      <c r="H43" s="208"/>
      <c r="I43" s="208"/>
      <c r="J43" s="208"/>
      <c r="K43" s="208"/>
      <c r="L43" s="208"/>
      <c r="M43" s="208"/>
      <c r="N43" s="208"/>
      <c r="O43" s="208"/>
      <c r="P43" s="208"/>
      <c r="Q43" s="208"/>
      <c r="R43" s="208"/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08"/>
      <c r="AJ43" s="208"/>
      <c r="AK43" s="208"/>
      <c r="AL43" s="208"/>
      <c r="AM43" s="208"/>
      <c r="AN43" s="208"/>
      <c r="AO43" s="208"/>
      <c r="AP43" s="208"/>
      <c r="AQ43" s="208"/>
      <c r="AR43" s="208"/>
      <c r="AS43" s="208"/>
      <c r="AT43" s="208"/>
      <c r="AU43" s="208"/>
      <c r="AV43" s="208"/>
      <c r="AW43" s="208"/>
      <c r="AX43" s="208"/>
      <c r="AY43" s="208"/>
      <c r="AZ43" s="208"/>
      <c r="BA43" s="208"/>
      <c r="BB43" s="208"/>
      <c r="BC43" s="208"/>
      <c r="BD43" s="208"/>
      <c r="BE43" s="208"/>
      <c r="BF43" s="208"/>
      <c r="BG43" s="208"/>
      <c r="BH43" s="208"/>
      <c r="BI43" s="208"/>
      <c r="BJ43" s="208"/>
      <c r="BK43" s="208"/>
      <c r="BL43" s="208"/>
      <c r="BM43" s="209">
        <v>3</v>
      </c>
    </row>
    <row r="44" spans="1:65">
      <c r="A44" s="30"/>
      <c r="B44" s="19">
        <v>1</v>
      </c>
      <c r="C44" s="9">
        <v>3</v>
      </c>
      <c r="D44" s="210">
        <v>279</v>
      </c>
      <c r="E44" s="207"/>
      <c r="F44" s="208"/>
      <c r="G44" s="208"/>
      <c r="H44" s="208"/>
      <c r="I44" s="208"/>
      <c r="J44" s="208"/>
      <c r="K44" s="208"/>
      <c r="L44" s="208"/>
      <c r="M44" s="208"/>
      <c r="N44" s="208"/>
      <c r="O44" s="208"/>
      <c r="P44" s="208"/>
      <c r="Q44" s="208"/>
      <c r="R44" s="208"/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08"/>
      <c r="AJ44" s="208"/>
      <c r="AK44" s="208"/>
      <c r="AL44" s="208"/>
      <c r="AM44" s="208"/>
      <c r="AN44" s="208"/>
      <c r="AO44" s="208"/>
      <c r="AP44" s="208"/>
      <c r="AQ44" s="208"/>
      <c r="AR44" s="208"/>
      <c r="AS44" s="208"/>
      <c r="AT44" s="208"/>
      <c r="AU44" s="208"/>
      <c r="AV44" s="208"/>
      <c r="AW44" s="208"/>
      <c r="AX44" s="208"/>
      <c r="AY44" s="208"/>
      <c r="AZ44" s="208"/>
      <c r="BA44" s="208"/>
      <c r="BB44" s="208"/>
      <c r="BC44" s="208"/>
      <c r="BD44" s="208"/>
      <c r="BE44" s="208"/>
      <c r="BF44" s="208"/>
      <c r="BG44" s="208"/>
      <c r="BH44" s="208"/>
      <c r="BI44" s="208"/>
      <c r="BJ44" s="208"/>
      <c r="BK44" s="208"/>
      <c r="BL44" s="208"/>
      <c r="BM44" s="209">
        <v>16</v>
      </c>
    </row>
    <row r="45" spans="1:65">
      <c r="A45" s="30"/>
      <c r="B45" s="19">
        <v>1</v>
      </c>
      <c r="C45" s="9">
        <v>4</v>
      </c>
      <c r="D45" s="210">
        <v>285</v>
      </c>
      <c r="E45" s="207"/>
      <c r="F45" s="208"/>
      <c r="G45" s="208"/>
      <c r="H45" s="208"/>
      <c r="I45" s="208"/>
      <c r="J45" s="208"/>
      <c r="K45" s="208"/>
      <c r="L45" s="208"/>
      <c r="M45" s="208"/>
      <c r="N45" s="208"/>
      <c r="O45" s="208"/>
      <c r="P45" s="208"/>
      <c r="Q45" s="208"/>
      <c r="R45" s="208"/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8"/>
      <c r="AT45" s="208"/>
      <c r="AU45" s="208"/>
      <c r="AV45" s="208"/>
      <c r="AW45" s="208"/>
      <c r="AX45" s="208"/>
      <c r="AY45" s="208"/>
      <c r="AZ45" s="208"/>
      <c r="BA45" s="208"/>
      <c r="BB45" s="208"/>
      <c r="BC45" s="208"/>
      <c r="BD45" s="208"/>
      <c r="BE45" s="208"/>
      <c r="BF45" s="208"/>
      <c r="BG45" s="208"/>
      <c r="BH45" s="208"/>
      <c r="BI45" s="208"/>
      <c r="BJ45" s="208"/>
      <c r="BK45" s="208"/>
      <c r="BL45" s="208"/>
      <c r="BM45" s="209">
        <v>282.66666666666703</v>
      </c>
    </row>
    <row r="46" spans="1:65">
      <c r="A46" s="30"/>
      <c r="B46" s="19">
        <v>1</v>
      </c>
      <c r="C46" s="9">
        <v>5</v>
      </c>
      <c r="D46" s="210">
        <v>284</v>
      </c>
      <c r="E46" s="207"/>
      <c r="F46" s="208"/>
      <c r="G46" s="208"/>
      <c r="H46" s="208"/>
      <c r="I46" s="208"/>
      <c r="J46" s="208"/>
      <c r="K46" s="208"/>
      <c r="L46" s="208"/>
      <c r="M46" s="208"/>
      <c r="N46" s="208"/>
      <c r="O46" s="208"/>
      <c r="P46" s="208"/>
      <c r="Q46" s="208"/>
      <c r="R46" s="208"/>
      <c r="S46" s="208"/>
      <c r="T46" s="208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208"/>
      <c r="AI46" s="208"/>
      <c r="AJ46" s="208"/>
      <c r="AK46" s="208"/>
      <c r="AL46" s="208"/>
      <c r="AM46" s="208"/>
      <c r="AN46" s="208"/>
      <c r="AO46" s="208"/>
      <c r="AP46" s="208"/>
      <c r="AQ46" s="208"/>
      <c r="AR46" s="208"/>
      <c r="AS46" s="208"/>
      <c r="AT46" s="208"/>
      <c r="AU46" s="208"/>
      <c r="AV46" s="208"/>
      <c r="AW46" s="208"/>
      <c r="AX46" s="208"/>
      <c r="AY46" s="208"/>
      <c r="AZ46" s="208"/>
      <c r="BA46" s="208"/>
      <c r="BB46" s="208"/>
      <c r="BC46" s="208"/>
      <c r="BD46" s="208"/>
      <c r="BE46" s="208"/>
      <c r="BF46" s="208"/>
      <c r="BG46" s="208"/>
      <c r="BH46" s="208"/>
      <c r="BI46" s="208"/>
      <c r="BJ46" s="208"/>
      <c r="BK46" s="208"/>
      <c r="BL46" s="208"/>
      <c r="BM46" s="209">
        <v>9</v>
      </c>
    </row>
    <row r="47" spans="1:65">
      <c r="A47" s="30"/>
      <c r="B47" s="19">
        <v>1</v>
      </c>
      <c r="C47" s="9">
        <v>6</v>
      </c>
      <c r="D47" s="210">
        <v>281</v>
      </c>
      <c r="E47" s="207"/>
      <c r="F47" s="208"/>
      <c r="G47" s="208"/>
      <c r="H47" s="208"/>
      <c r="I47" s="208"/>
      <c r="J47" s="208"/>
      <c r="K47" s="208"/>
      <c r="L47" s="208"/>
      <c r="M47" s="208"/>
      <c r="N47" s="208"/>
      <c r="O47" s="208"/>
      <c r="P47" s="208"/>
      <c r="Q47" s="208"/>
      <c r="R47" s="208"/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  <c r="AD47" s="208"/>
      <c r="AE47" s="208"/>
      <c r="AF47" s="208"/>
      <c r="AG47" s="208"/>
      <c r="AH47" s="208"/>
      <c r="AI47" s="208"/>
      <c r="AJ47" s="208"/>
      <c r="AK47" s="208"/>
      <c r="AL47" s="208"/>
      <c r="AM47" s="208"/>
      <c r="AN47" s="208"/>
      <c r="AO47" s="208"/>
      <c r="AP47" s="208"/>
      <c r="AQ47" s="208"/>
      <c r="AR47" s="208"/>
      <c r="AS47" s="208"/>
      <c r="AT47" s="208"/>
      <c r="AU47" s="208"/>
      <c r="AV47" s="208"/>
      <c r="AW47" s="208"/>
      <c r="AX47" s="208"/>
      <c r="AY47" s="208"/>
      <c r="AZ47" s="208"/>
      <c r="BA47" s="208"/>
      <c r="BB47" s="208"/>
      <c r="BC47" s="208"/>
      <c r="BD47" s="208"/>
      <c r="BE47" s="208"/>
      <c r="BF47" s="208"/>
      <c r="BG47" s="208"/>
      <c r="BH47" s="208"/>
      <c r="BI47" s="208"/>
      <c r="BJ47" s="208"/>
      <c r="BK47" s="208"/>
      <c r="BL47" s="208"/>
      <c r="BM47" s="211"/>
    </row>
    <row r="48" spans="1:65">
      <c r="A48" s="30"/>
      <c r="B48" s="20" t="s">
        <v>267</v>
      </c>
      <c r="C48" s="12"/>
      <c r="D48" s="212">
        <v>282.66666666666669</v>
      </c>
      <c r="E48" s="207"/>
      <c r="F48" s="208"/>
      <c r="G48" s="208"/>
      <c r="H48" s="208"/>
      <c r="I48" s="208"/>
      <c r="J48" s="208"/>
      <c r="K48" s="208"/>
      <c r="L48" s="208"/>
      <c r="M48" s="208"/>
      <c r="N48" s="208"/>
      <c r="O48" s="208"/>
      <c r="P48" s="208"/>
      <c r="Q48" s="208"/>
      <c r="R48" s="208"/>
      <c r="S48" s="208"/>
      <c r="T48" s="208"/>
      <c r="U48" s="208"/>
      <c r="V48" s="208"/>
      <c r="W48" s="208"/>
      <c r="X48" s="208"/>
      <c r="Y48" s="208"/>
      <c r="Z48" s="208"/>
      <c r="AA48" s="208"/>
      <c r="AB48" s="208"/>
      <c r="AC48" s="208"/>
      <c r="AD48" s="208"/>
      <c r="AE48" s="208"/>
      <c r="AF48" s="208"/>
      <c r="AG48" s="208"/>
      <c r="AH48" s="208"/>
      <c r="AI48" s="208"/>
      <c r="AJ48" s="208"/>
      <c r="AK48" s="208"/>
      <c r="AL48" s="208"/>
      <c r="AM48" s="208"/>
      <c r="AN48" s="208"/>
      <c r="AO48" s="208"/>
      <c r="AP48" s="208"/>
      <c r="AQ48" s="208"/>
      <c r="AR48" s="208"/>
      <c r="AS48" s="208"/>
      <c r="AT48" s="208"/>
      <c r="AU48" s="208"/>
      <c r="AV48" s="208"/>
      <c r="AW48" s="208"/>
      <c r="AX48" s="208"/>
      <c r="AY48" s="208"/>
      <c r="AZ48" s="208"/>
      <c r="BA48" s="208"/>
      <c r="BB48" s="208"/>
      <c r="BC48" s="208"/>
      <c r="BD48" s="208"/>
      <c r="BE48" s="208"/>
      <c r="BF48" s="208"/>
      <c r="BG48" s="208"/>
      <c r="BH48" s="208"/>
      <c r="BI48" s="208"/>
      <c r="BJ48" s="208"/>
      <c r="BK48" s="208"/>
      <c r="BL48" s="208"/>
      <c r="BM48" s="211"/>
    </row>
    <row r="49" spans="1:65">
      <c r="A49" s="30"/>
      <c r="B49" s="3" t="s">
        <v>268</v>
      </c>
      <c r="C49" s="29"/>
      <c r="D49" s="210">
        <v>282.5</v>
      </c>
      <c r="E49" s="207"/>
      <c r="F49" s="208"/>
      <c r="G49" s="208"/>
      <c r="H49" s="208"/>
      <c r="I49" s="208"/>
      <c r="J49" s="208"/>
      <c r="K49" s="208"/>
      <c r="L49" s="208"/>
      <c r="M49" s="208"/>
      <c r="N49" s="208"/>
      <c r="O49" s="208"/>
      <c r="P49" s="208"/>
      <c r="Q49" s="208"/>
      <c r="R49" s="208"/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08"/>
      <c r="AJ49" s="208"/>
      <c r="AK49" s="208"/>
      <c r="AL49" s="208"/>
      <c r="AM49" s="208"/>
      <c r="AN49" s="208"/>
      <c r="AO49" s="208"/>
      <c r="AP49" s="208"/>
      <c r="AQ49" s="208"/>
      <c r="AR49" s="208"/>
      <c r="AS49" s="208"/>
      <c r="AT49" s="208"/>
      <c r="AU49" s="208"/>
      <c r="AV49" s="208"/>
      <c r="AW49" s="208"/>
      <c r="AX49" s="208"/>
      <c r="AY49" s="208"/>
      <c r="AZ49" s="208"/>
      <c r="BA49" s="208"/>
      <c r="BB49" s="208"/>
      <c r="BC49" s="208"/>
      <c r="BD49" s="208"/>
      <c r="BE49" s="208"/>
      <c r="BF49" s="208"/>
      <c r="BG49" s="208"/>
      <c r="BH49" s="208"/>
      <c r="BI49" s="208"/>
      <c r="BJ49" s="208"/>
      <c r="BK49" s="208"/>
      <c r="BL49" s="208"/>
      <c r="BM49" s="211"/>
    </row>
    <row r="50" spans="1:65">
      <c r="A50" s="30"/>
      <c r="B50" s="3" t="s">
        <v>269</v>
      </c>
      <c r="C50" s="29"/>
      <c r="D50" s="210">
        <v>2.7325202042558927</v>
      </c>
      <c r="E50" s="207"/>
      <c r="F50" s="208"/>
      <c r="G50" s="208"/>
      <c r="H50" s="208"/>
      <c r="I50" s="208"/>
      <c r="J50" s="208"/>
      <c r="K50" s="208"/>
      <c r="L50" s="208"/>
      <c r="M50" s="208"/>
      <c r="N50" s="208"/>
      <c r="O50" s="208"/>
      <c r="P50" s="208"/>
      <c r="Q50" s="208"/>
      <c r="R50" s="208"/>
      <c r="S50" s="208"/>
      <c r="T50" s="208"/>
      <c r="U50" s="208"/>
      <c r="V50" s="208"/>
      <c r="W50" s="208"/>
      <c r="X50" s="208"/>
      <c r="Y50" s="208"/>
      <c r="Z50" s="208"/>
      <c r="AA50" s="208"/>
      <c r="AB50" s="208"/>
      <c r="AC50" s="208"/>
      <c r="AD50" s="208"/>
      <c r="AE50" s="208"/>
      <c r="AF50" s="208"/>
      <c r="AG50" s="208"/>
      <c r="AH50" s="208"/>
      <c r="AI50" s="208"/>
      <c r="AJ50" s="208"/>
      <c r="AK50" s="208"/>
      <c r="AL50" s="208"/>
      <c r="AM50" s="208"/>
      <c r="AN50" s="208"/>
      <c r="AO50" s="208"/>
      <c r="AP50" s="208"/>
      <c r="AQ50" s="208"/>
      <c r="AR50" s="208"/>
      <c r="AS50" s="208"/>
      <c r="AT50" s="208"/>
      <c r="AU50" s="208"/>
      <c r="AV50" s="208"/>
      <c r="AW50" s="208"/>
      <c r="AX50" s="208"/>
      <c r="AY50" s="208"/>
      <c r="AZ50" s="208"/>
      <c r="BA50" s="208"/>
      <c r="BB50" s="208"/>
      <c r="BC50" s="208"/>
      <c r="BD50" s="208"/>
      <c r="BE50" s="208"/>
      <c r="BF50" s="208"/>
      <c r="BG50" s="208"/>
      <c r="BH50" s="208"/>
      <c r="BI50" s="208"/>
      <c r="BJ50" s="208"/>
      <c r="BK50" s="208"/>
      <c r="BL50" s="208"/>
      <c r="BM50" s="211"/>
    </row>
    <row r="51" spans="1:65">
      <c r="A51" s="30"/>
      <c r="B51" s="3" t="s">
        <v>86</v>
      </c>
      <c r="C51" s="29"/>
      <c r="D51" s="13">
        <v>9.6669346848675449E-3</v>
      </c>
      <c r="E51" s="15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270</v>
      </c>
      <c r="C52" s="29"/>
      <c r="D52" s="13">
        <v>-1.2212453270876722E-15</v>
      </c>
      <c r="E52" s="15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271</v>
      </c>
      <c r="C53" s="47"/>
      <c r="D53" s="45" t="s">
        <v>272</v>
      </c>
      <c r="E53" s="15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BM54" s="55"/>
    </row>
    <row r="55" spans="1:65" ht="15">
      <c r="B55" s="8" t="s">
        <v>473</v>
      </c>
      <c r="BM55" s="28" t="s">
        <v>295</v>
      </c>
    </row>
    <row r="56" spans="1:65" ht="15">
      <c r="A56" s="25" t="s">
        <v>49</v>
      </c>
      <c r="B56" s="18" t="s">
        <v>114</v>
      </c>
      <c r="C56" s="15" t="s">
        <v>115</v>
      </c>
      <c r="D56" s="16" t="s">
        <v>233</v>
      </c>
      <c r="E56" s="17" t="s">
        <v>233</v>
      </c>
      <c r="F56" s="152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234</v>
      </c>
      <c r="C57" s="9" t="s">
        <v>234</v>
      </c>
      <c r="D57" s="150" t="s">
        <v>238</v>
      </c>
      <c r="E57" s="151" t="s">
        <v>253</v>
      </c>
      <c r="F57" s="152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101</v>
      </c>
      <c r="E58" s="11" t="s">
        <v>102</v>
      </c>
      <c r="F58" s="152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0</v>
      </c>
    </row>
    <row r="59" spans="1:65">
      <c r="A59" s="30"/>
      <c r="B59" s="19"/>
      <c r="C59" s="9"/>
      <c r="D59" s="26"/>
      <c r="E59" s="26"/>
      <c r="F59" s="152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0</v>
      </c>
    </row>
    <row r="60" spans="1:65">
      <c r="A60" s="30"/>
      <c r="B60" s="18">
        <v>1</v>
      </c>
      <c r="C60" s="14">
        <v>1</v>
      </c>
      <c r="D60" s="213" t="s">
        <v>293</v>
      </c>
      <c r="E60" s="206">
        <v>87</v>
      </c>
      <c r="F60" s="207"/>
      <c r="G60" s="208"/>
      <c r="H60" s="208"/>
      <c r="I60" s="208"/>
      <c r="J60" s="208"/>
      <c r="K60" s="208"/>
      <c r="L60" s="208"/>
      <c r="M60" s="208"/>
      <c r="N60" s="208"/>
      <c r="O60" s="208"/>
      <c r="P60" s="208"/>
      <c r="Q60" s="208"/>
      <c r="R60" s="208"/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08"/>
      <c r="AG60" s="208"/>
      <c r="AH60" s="208"/>
      <c r="AI60" s="208"/>
      <c r="AJ60" s="208"/>
      <c r="AK60" s="208"/>
      <c r="AL60" s="208"/>
      <c r="AM60" s="208"/>
      <c r="AN60" s="208"/>
      <c r="AO60" s="208"/>
      <c r="AP60" s="208"/>
      <c r="AQ60" s="208"/>
      <c r="AR60" s="208"/>
      <c r="AS60" s="208"/>
      <c r="AT60" s="208"/>
      <c r="AU60" s="208"/>
      <c r="AV60" s="208"/>
      <c r="AW60" s="208"/>
      <c r="AX60" s="208"/>
      <c r="AY60" s="208"/>
      <c r="AZ60" s="208"/>
      <c r="BA60" s="208"/>
      <c r="BB60" s="208"/>
      <c r="BC60" s="208"/>
      <c r="BD60" s="208"/>
      <c r="BE60" s="208"/>
      <c r="BF60" s="208"/>
      <c r="BG60" s="208"/>
      <c r="BH60" s="208"/>
      <c r="BI60" s="208"/>
      <c r="BJ60" s="208"/>
      <c r="BK60" s="208"/>
      <c r="BL60" s="208"/>
      <c r="BM60" s="209">
        <v>1</v>
      </c>
    </row>
    <row r="61" spans="1:65">
      <c r="A61" s="30"/>
      <c r="B61" s="19">
        <v>1</v>
      </c>
      <c r="C61" s="9">
        <v>2</v>
      </c>
      <c r="D61" s="214" t="s">
        <v>293</v>
      </c>
      <c r="E61" s="210">
        <v>89</v>
      </c>
      <c r="F61" s="207"/>
      <c r="G61" s="208"/>
      <c r="H61" s="208"/>
      <c r="I61" s="208"/>
      <c r="J61" s="208"/>
      <c r="K61" s="208"/>
      <c r="L61" s="208"/>
      <c r="M61" s="208"/>
      <c r="N61" s="208"/>
      <c r="O61" s="208"/>
      <c r="P61" s="208"/>
      <c r="Q61" s="208"/>
      <c r="R61" s="208"/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08"/>
      <c r="AG61" s="208"/>
      <c r="AH61" s="208"/>
      <c r="AI61" s="208"/>
      <c r="AJ61" s="208"/>
      <c r="AK61" s="208"/>
      <c r="AL61" s="208"/>
      <c r="AM61" s="208"/>
      <c r="AN61" s="208"/>
      <c r="AO61" s="208"/>
      <c r="AP61" s="208"/>
      <c r="AQ61" s="208"/>
      <c r="AR61" s="208"/>
      <c r="AS61" s="208"/>
      <c r="AT61" s="208"/>
      <c r="AU61" s="208"/>
      <c r="AV61" s="208"/>
      <c r="AW61" s="208"/>
      <c r="AX61" s="208"/>
      <c r="AY61" s="208"/>
      <c r="AZ61" s="208"/>
      <c r="BA61" s="208"/>
      <c r="BB61" s="208"/>
      <c r="BC61" s="208"/>
      <c r="BD61" s="208"/>
      <c r="BE61" s="208"/>
      <c r="BF61" s="208"/>
      <c r="BG61" s="208"/>
      <c r="BH61" s="208"/>
      <c r="BI61" s="208"/>
      <c r="BJ61" s="208"/>
      <c r="BK61" s="208"/>
      <c r="BL61" s="208"/>
      <c r="BM61" s="209">
        <v>4</v>
      </c>
    </row>
    <row r="62" spans="1:65">
      <c r="A62" s="30"/>
      <c r="B62" s="19">
        <v>1</v>
      </c>
      <c r="C62" s="9">
        <v>3</v>
      </c>
      <c r="D62" s="214" t="s">
        <v>293</v>
      </c>
      <c r="E62" s="210">
        <v>88</v>
      </c>
      <c r="F62" s="207"/>
      <c r="G62" s="208"/>
      <c r="H62" s="208"/>
      <c r="I62" s="208"/>
      <c r="J62" s="208"/>
      <c r="K62" s="208"/>
      <c r="L62" s="208"/>
      <c r="M62" s="208"/>
      <c r="N62" s="208"/>
      <c r="O62" s="208"/>
      <c r="P62" s="208"/>
      <c r="Q62" s="208"/>
      <c r="R62" s="208"/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08"/>
      <c r="AG62" s="208"/>
      <c r="AH62" s="208"/>
      <c r="AI62" s="208"/>
      <c r="AJ62" s="208"/>
      <c r="AK62" s="208"/>
      <c r="AL62" s="208"/>
      <c r="AM62" s="208"/>
      <c r="AN62" s="208"/>
      <c r="AO62" s="208"/>
      <c r="AP62" s="208"/>
      <c r="AQ62" s="208"/>
      <c r="AR62" s="208"/>
      <c r="AS62" s="208"/>
      <c r="AT62" s="208"/>
      <c r="AU62" s="208"/>
      <c r="AV62" s="208"/>
      <c r="AW62" s="208"/>
      <c r="AX62" s="208"/>
      <c r="AY62" s="208"/>
      <c r="AZ62" s="208"/>
      <c r="BA62" s="208"/>
      <c r="BB62" s="208"/>
      <c r="BC62" s="208"/>
      <c r="BD62" s="208"/>
      <c r="BE62" s="208"/>
      <c r="BF62" s="208"/>
      <c r="BG62" s="208"/>
      <c r="BH62" s="208"/>
      <c r="BI62" s="208"/>
      <c r="BJ62" s="208"/>
      <c r="BK62" s="208"/>
      <c r="BL62" s="208"/>
      <c r="BM62" s="209">
        <v>16</v>
      </c>
    </row>
    <row r="63" spans="1:65">
      <c r="A63" s="30"/>
      <c r="B63" s="19">
        <v>1</v>
      </c>
      <c r="C63" s="9">
        <v>4</v>
      </c>
      <c r="D63" s="214" t="s">
        <v>293</v>
      </c>
      <c r="E63" s="210">
        <v>90</v>
      </c>
      <c r="F63" s="207"/>
      <c r="G63" s="208"/>
      <c r="H63" s="208"/>
      <c r="I63" s="208"/>
      <c r="J63" s="208"/>
      <c r="K63" s="208"/>
      <c r="L63" s="208"/>
      <c r="M63" s="208"/>
      <c r="N63" s="208"/>
      <c r="O63" s="208"/>
      <c r="P63" s="208"/>
      <c r="Q63" s="208"/>
      <c r="R63" s="208"/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  <c r="AD63" s="208"/>
      <c r="AE63" s="208"/>
      <c r="AF63" s="208"/>
      <c r="AG63" s="208"/>
      <c r="AH63" s="208"/>
      <c r="AI63" s="208"/>
      <c r="AJ63" s="208"/>
      <c r="AK63" s="208"/>
      <c r="AL63" s="208"/>
      <c r="AM63" s="208"/>
      <c r="AN63" s="208"/>
      <c r="AO63" s="208"/>
      <c r="AP63" s="208"/>
      <c r="AQ63" s="208"/>
      <c r="AR63" s="208"/>
      <c r="AS63" s="208"/>
      <c r="AT63" s="208"/>
      <c r="AU63" s="208"/>
      <c r="AV63" s="208"/>
      <c r="AW63" s="208"/>
      <c r="AX63" s="208"/>
      <c r="AY63" s="208"/>
      <c r="AZ63" s="208"/>
      <c r="BA63" s="208"/>
      <c r="BB63" s="208"/>
      <c r="BC63" s="208"/>
      <c r="BD63" s="208"/>
      <c r="BE63" s="208"/>
      <c r="BF63" s="208"/>
      <c r="BG63" s="208"/>
      <c r="BH63" s="208"/>
      <c r="BI63" s="208"/>
      <c r="BJ63" s="208"/>
      <c r="BK63" s="208"/>
      <c r="BL63" s="208"/>
      <c r="BM63" s="209">
        <v>89</v>
      </c>
    </row>
    <row r="64" spans="1:65">
      <c r="A64" s="30"/>
      <c r="B64" s="19">
        <v>1</v>
      </c>
      <c r="C64" s="9">
        <v>5</v>
      </c>
      <c r="D64" s="214" t="s">
        <v>293</v>
      </c>
      <c r="E64" s="210">
        <v>93</v>
      </c>
      <c r="F64" s="207"/>
      <c r="G64" s="208"/>
      <c r="H64" s="208"/>
      <c r="I64" s="208"/>
      <c r="J64" s="208"/>
      <c r="K64" s="208"/>
      <c r="L64" s="208"/>
      <c r="M64" s="208"/>
      <c r="N64" s="208"/>
      <c r="O64" s="208"/>
      <c r="P64" s="208"/>
      <c r="Q64" s="208"/>
      <c r="R64" s="208"/>
      <c r="S64" s="208"/>
      <c r="T64" s="208"/>
      <c r="U64" s="208"/>
      <c r="V64" s="208"/>
      <c r="W64" s="208"/>
      <c r="X64" s="208"/>
      <c r="Y64" s="208"/>
      <c r="Z64" s="208"/>
      <c r="AA64" s="208"/>
      <c r="AB64" s="208"/>
      <c r="AC64" s="208"/>
      <c r="AD64" s="208"/>
      <c r="AE64" s="208"/>
      <c r="AF64" s="208"/>
      <c r="AG64" s="208"/>
      <c r="AH64" s="208"/>
      <c r="AI64" s="208"/>
      <c r="AJ64" s="208"/>
      <c r="AK64" s="208"/>
      <c r="AL64" s="208"/>
      <c r="AM64" s="208"/>
      <c r="AN64" s="208"/>
      <c r="AO64" s="208"/>
      <c r="AP64" s="208"/>
      <c r="AQ64" s="208"/>
      <c r="AR64" s="208"/>
      <c r="AS64" s="208"/>
      <c r="AT64" s="208"/>
      <c r="AU64" s="208"/>
      <c r="AV64" s="208"/>
      <c r="AW64" s="208"/>
      <c r="AX64" s="208"/>
      <c r="AY64" s="208"/>
      <c r="AZ64" s="208"/>
      <c r="BA64" s="208"/>
      <c r="BB64" s="208"/>
      <c r="BC64" s="208"/>
      <c r="BD64" s="208"/>
      <c r="BE64" s="208"/>
      <c r="BF64" s="208"/>
      <c r="BG64" s="208"/>
      <c r="BH64" s="208"/>
      <c r="BI64" s="208"/>
      <c r="BJ64" s="208"/>
      <c r="BK64" s="208"/>
      <c r="BL64" s="208"/>
      <c r="BM64" s="209">
        <v>10</v>
      </c>
    </row>
    <row r="65" spans="1:65">
      <c r="A65" s="30"/>
      <c r="B65" s="19">
        <v>1</v>
      </c>
      <c r="C65" s="9">
        <v>6</v>
      </c>
      <c r="D65" s="214" t="s">
        <v>293</v>
      </c>
      <c r="E65" s="210">
        <v>87</v>
      </c>
      <c r="F65" s="207"/>
      <c r="G65" s="208"/>
      <c r="H65" s="208"/>
      <c r="I65" s="208"/>
      <c r="J65" s="208"/>
      <c r="K65" s="208"/>
      <c r="L65" s="208"/>
      <c r="M65" s="208"/>
      <c r="N65" s="208"/>
      <c r="O65" s="208"/>
      <c r="P65" s="208"/>
      <c r="Q65" s="208"/>
      <c r="R65" s="208"/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  <c r="AD65" s="208"/>
      <c r="AE65" s="208"/>
      <c r="AF65" s="208"/>
      <c r="AG65" s="208"/>
      <c r="AH65" s="208"/>
      <c r="AI65" s="208"/>
      <c r="AJ65" s="208"/>
      <c r="AK65" s="208"/>
      <c r="AL65" s="208"/>
      <c r="AM65" s="208"/>
      <c r="AN65" s="208"/>
      <c r="AO65" s="208"/>
      <c r="AP65" s="208"/>
      <c r="AQ65" s="208"/>
      <c r="AR65" s="208"/>
      <c r="AS65" s="208"/>
      <c r="AT65" s="208"/>
      <c r="AU65" s="208"/>
      <c r="AV65" s="208"/>
      <c r="AW65" s="208"/>
      <c r="AX65" s="208"/>
      <c r="AY65" s="208"/>
      <c r="AZ65" s="208"/>
      <c r="BA65" s="208"/>
      <c r="BB65" s="208"/>
      <c r="BC65" s="208"/>
      <c r="BD65" s="208"/>
      <c r="BE65" s="208"/>
      <c r="BF65" s="208"/>
      <c r="BG65" s="208"/>
      <c r="BH65" s="208"/>
      <c r="BI65" s="208"/>
      <c r="BJ65" s="208"/>
      <c r="BK65" s="208"/>
      <c r="BL65" s="208"/>
      <c r="BM65" s="211"/>
    </row>
    <row r="66" spans="1:65">
      <c r="A66" s="30"/>
      <c r="B66" s="20" t="s">
        <v>267</v>
      </c>
      <c r="C66" s="12"/>
      <c r="D66" s="212" t="s">
        <v>714</v>
      </c>
      <c r="E66" s="212">
        <v>89</v>
      </c>
      <c r="F66" s="207"/>
      <c r="G66" s="208"/>
      <c r="H66" s="208"/>
      <c r="I66" s="208"/>
      <c r="J66" s="208"/>
      <c r="K66" s="208"/>
      <c r="L66" s="208"/>
      <c r="M66" s="208"/>
      <c r="N66" s="208"/>
      <c r="O66" s="208"/>
      <c r="P66" s="208"/>
      <c r="Q66" s="208"/>
      <c r="R66" s="208"/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08"/>
      <c r="AG66" s="208"/>
      <c r="AH66" s="208"/>
      <c r="AI66" s="208"/>
      <c r="AJ66" s="208"/>
      <c r="AK66" s="208"/>
      <c r="AL66" s="208"/>
      <c r="AM66" s="208"/>
      <c r="AN66" s="208"/>
      <c r="AO66" s="208"/>
      <c r="AP66" s="208"/>
      <c r="AQ66" s="208"/>
      <c r="AR66" s="208"/>
      <c r="AS66" s="208"/>
      <c r="AT66" s="208"/>
      <c r="AU66" s="208"/>
      <c r="AV66" s="208"/>
      <c r="AW66" s="208"/>
      <c r="AX66" s="208"/>
      <c r="AY66" s="208"/>
      <c r="AZ66" s="208"/>
      <c r="BA66" s="208"/>
      <c r="BB66" s="208"/>
      <c r="BC66" s="208"/>
      <c r="BD66" s="208"/>
      <c r="BE66" s="208"/>
      <c r="BF66" s="208"/>
      <c r="BG66" s="208"/>
      <c r="BH66" s="208"/>
      <c r="BI66" s="208"/>
      <c r="BJ66" s="208"/>
      <c r="BK66" s="208"/>
      <c r="BL66" s="208"/>
      <c r="BM66" s="211"/>
    </row>
    <row r="67" spans="1:65">
      <c r="A67" s="30"/>
      <c r="B67" s="3" t="s">
        <v>268</v>
      </c>
      <c r="C67" s="29"/>
      <c r="D67" s="210" t="s">
        <v>714</v>
      </c>
      <c r="E67" s="210">
        <v>88.5</v>
      </c>
      <c r="F67" s="207"/>
      <c r="G67" s="208"/>
      <c r="H67" s="208"/>
      <c r="I67" s="208"/>
      <c r="J67" s="208"/>
      <c r="K67" s="208"/>
      <c r="L67" s="208"/>
      <c r="M67" s="208"/>
      <c r="N67" s="208"/>
      <c r="O67" s="208"/>
      <c r="P67" s="208"/>
      <c r="Q67" s="208"/>
      <c r="R67" s="208"/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08"/>
      <c r="AG67" s="208"/>
      <c r="AH67" s="208"/>
      <c r="AI67" s="208"/>
      <c r="AJ67" s="208"/>
      <c r="AK67" s="208"/>
      <c r="AL67" s="208"/>
      <c r="AM67" s="208"/>
      <c r="AN67" s="208"/>
      <c r="AO67" s="208"/>
      <c r="AP67" s="208"/>
      <c r="AQ67" s="208"/>
      <c r="AR67" s="208"/>
      <c r="AS67" s="208"/>
      <c r="AT67" s="208"/>
      <c r="AU67" s="208"/>
      <c r="AV67" s="208"/>
      <c r="AW67" s="208"/>
      <c r="AX67" s="208"/>
      <c r="AY67" s="208"/>
      <c r="AZ67" s="208"/>
      <c r="BA67" s="208"/>
      <c r="BB67" s="208"/>
      <c r="BC67" s="208"/>
      <c r="BD67" s="208"/>
      <c r="BE67" s="208"/>
      <c r="BF67" s="208"/>
      <c r="BG67" s="208"/>
      <c r="BH67" s="208"/>
      <c r="BI67" s="208"/>
      <c r="BJ67" s="208"/>
      <c r="BK67" s="208"/>
      <c r="BL67" s="208"/>
      <c r="BM67" s="211"/>
    </row>
    <row r="68" spans="1:65">
      <c r="A68" s="30"/>
      <c r="B68" s="3" t="s">
        <v>269</v>
      </c>
      <c r="C68" s="29"/>
      <c r="D68" s="210" t="s">
        <v>714</v>
      </c>
      <c r="E68" s="210">
        <v>2.2803508501982761</v>
      </c>
      <c r="F68" s="207"/>
      <c r="G68" s="208"/>
      <c r="H68" s="208"/>
      <c r="I68" s="208"/>
      <c r="J68" s="208"/>
      <c r="K68" s="208"/>
      <c r="L68" s="208"/>
      <c r="M68" s="208"/>
      <c r="N68" s="208"/>
      <c r="O68" s="208"/>
      <c r="P68" s="208"/>
      <c r="Q68" s="208"/>
      <c r="R68" s="208"/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  <c r="AD68" s="208"/>
      <c r="AE68" s="208"/>
      <c r="AF68" s="208"/>
      <c r="AG68" s="208"/>
      <c r="AH68" s="208"/>
      <c r="AI68" s="208"/>
      <c r="AJ68" s="208"/>
      <c r="AK68" s="208"/>
      <c r="AL68" s="208"/>
      <c r="AM68" s="208"/>
      <c r="AN68" s="208"/>
      <c r="AO68" s="208"/>
      <c r="AP68" s="208"/>
      <c r="AQ68" s="208"/>
      <c r="AR68" s="208"/>
      <c r="AS68" s="208"/>
      <c r="AT68" s="208"/>
      <c r="AU68" s="208"/>
      <c r="AV68" s="208"/>
      <c r="AW68" s="208"/>
      <c r="AX68" s="208"/>
      <c r="AY68" s="208"/>
      <c r="AZ68" s="208"/>
      <c r="BA68" s="208"/>
      <c r="BB68" s="208"/>
      <c r="BC68" s="208"/>
      <c r="BD68" s="208"/>
      <c r="BE68" s="208"/>
      <c r="BF68" s="208"/>
      <c r="BG68" s="208"/>
      <c r="BH68" s="208"/>
      <c r="BI68" s="208"/>
      <c r="BJ68" s="208"/>
      <c r="BK68" s="208"/>
      <c r="BL68" s="208"/>
      <c r="BM68" s="211"/>
    </row>
    <row r="69" spans="1:65">
      <c r="A69" s="30"/>
      <c r="B69" s="3" t="s">
        <v>86</v>
      </c>
      <c r="C69" s="29"/>
      <c r="D69" s="13" t="s">
        <v>714</v>
      </c>
      <c r="E69" s="13">
        <v>2.5621919665149168E-2</v>
      </c>
      <c r="F69" s="152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270</v>
      </c>
      <c r="C70" s="29"/>
      <c r="D70" s="13" t="s">
        <v>714</v>
      </c>
      <c r="E70" s="13">
        <v>0</v>
      </c>
      <c r="F70" s="152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271</v>
      </c>
      <c r="C71" s="47"/>
      <c r="D71" s="45">
        <v>0.67</v>
      </c>
      <c r="E71" s="45">
        <v>0.67</v>
      </c>
      <c r="F71" s="15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E72" s="20"/>
      <c r="BM72" s="55"/>
    </row>
    <row r="73" spans="1:65" ht="15">
      <c r="B73" s="8" t="s">
        <v>474</v>
      </c>
      <c r="BM73" s="28" t="s">
        <v>295</v>
      </c>
    </row>
    <row r="74" spans="1:65" ht="15">
      <c r="A74" s="25" t="s">
        <v>10</v>
      </c>
      <c r="B74" s="18" t="s">
        <v>114</v>
      </c>
      <c r="C74" s="15" t="s">
        <v>115</v>
      </c>
      <c r="D74" s="16" t="s">
        <v>233</v>
      </c>
      <c r="E74" s="15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234</v>
      </c>
      <c r="C75" s="9" t="s">
        <v>234</v>
      </c>
      <c r="D75" s="150" t="s">
        <v>238</v>
      </c>
      <c r="E75" s="15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101</v>
      </c>
      <c r="E76" s="15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0</v>
      </c>
    </row>
    <row r="77" spans="1:65">
      <c r="A77" s="30"/>
      <c r="B77" s="19"/>
      <c r="C77" s="9"/>
      <c r="D77" s="26"/>
      <c r="E77" s="15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8">
        <v>1</v>
      </c>
      <c r="C78" s="14">
        <v>1</v>
      </c>
      <c r="D78" s="206">
        <v>753</v>
      </c>
      <c r="E78" s="207"/>
      <c r="F78" s="208"/>
      <c r="G78" s="208"/>
      <c r="H78" s="208"/>
      <c r="I78" s="208"/>
      <c r="J78" s="208"/>
      <c r="K78" s="208"/>
      <c r="L78" s="208"/>
      <c r="M78" s="208"/>
      <c r="N78" s="208"/>
      <c r="O78" s="208"/>
      <c r="P78" s="208"/>
      <c r="Q78" s="208"/>
      <c r="R78" s="208"/>
      <c r="S78" s="208"/>
      <c r="T78" s="208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08"/>
      <c r="AG78" s="208"/>
      <c r="AH78" s="208"/>
      <c r="AI78" s="208"/>
      <c r="AJ78" s="208"/>
      <c r="AK78" s="208"/>
      <c r="AL78" s="208"/>
      <c r="AM78" s="208"/>
      <c r="AN78" s="208"/>
      <c r="AO78" s="208"/>
      <c r="AP78" s="208"/>
      <c r="AQ78" s="208"/>
      <c r="AR78" s="208"/>
      <c r="AS78" s="208"/>
      <c r="AT78" s="208"/>
      <c r="AU78" s="208"/>
      <c r="AV78" s="208"/>
      <c r="AW78" s="208"/>
      <c r="AX78" s="208"/>
      <c r="AY78" s="208"/>
      <c r="AZ78" s="208"/>
      <c r="BA78" s="208"/>
      <c r="BB78" s="208"/>
      <c r="BC78" s="208"/>
      <c r="BD78" s="208"/>
      <c r="BE78" s="208"/>
      <c r="BF78" s="208"/>
      <c r="BG78" s="208"/>
      <c r="BH78" s="208"/>
      <c r="BI78" s="208"/>
      <c r="BJ78" s="208"/>
      <c r="BK78" s="208"/>
      <c r="BL78" s="208"/>
      <c r="BM78" s="209">
        <v>1</v>
      </c>
    </row>
    <row r="79" spans="1:65">
      <c r="A79" s="30"/>
      <c r="B79" s="19">
        <v>1</v>
      </c>
      <c r="C79" s="9">
        <v>2</v>
      </c>
      <c r="D79" s="210">
        <v>753</v>
      </c>
      <c r="E79" s="207"/>
      <c r="F79" s="208"/>
      <c r="G79" s="208"/>
      <c r="H79" s="208"/>
      <c r="I79" s="208"/>
      <c r="J79" s="208"/>
      <c r="K79" s="208"/>
      <c r="L79" s="208"/>
      <c r="M79" s="208"/>
      <c r="N79" s="208"/>
      <c r="O79" s="208"/>
      <c r="P79" s="208"/>
      <c r="Q79" s="208"/>
      <c r="R79" s="208"/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08"/>
      <c r="AG79" s="208"/>
      <c r="AH79" s="208"/>
      <c r="AI79" s="208"/>
      <c r="AJ79" s="208"/>
      <c r="AK79" s="208"/>
      <c r="AL79" s="208"/>
      <c r="AM79" s="208"/>
      <c r="AN79" s="208"/>
      <c r="AO79" s="208"/>
      <c r="AP79" s="208"/>
      <c r="AQ79" s="208"/>
      <c r="AR79" s="208"/>
      <c r="AS79" s="208"/>
      <c r="AT79" s="208"/>
      <c r="AU79" s="208"/>
      <c r="AV79" s="208"/>
      <c r="AW79" s="208"/>
      <c r="AX79" s="208"/>
      <c r="AY79" s="208"/>
      <c r="AZ79" s="208"/>
      <c r="BA79" s="208"/>
      <c r="BB79" s="208"/>
      <c r="BC79" s="208"/>
      <c r="BD79" s="208"/>
      <c r="BE79" s="208"/>
      <c r="BF79" s="208"/>
      <c r="BG79" s="208"/>
      <c r="BH79" s="208"/>
      <c r="BI79" s="208"/>
      <c r="BJ79" s="208"/>
      <c r="BK79" s="208"/>
      <c r="BL79" s="208"/>
      <c r="BM79" s="209">
        <v>5</v>
      </c>
    </row>
    <row r="80" spans="1:65">
      <c r="A80" s="30"/>
      <c r="B80" s="19">
        <v>1</v>
      </c>
      <c r="C80" s="9">
        <v>3</v>
      </c>
      <c r="D80" s="210">
        <v>743</v>
      </c>
      <c r="E80" s="207"/>
      <c r="F80" s="208"/>
      <c r="G80" s="208"/>
      <c r="H80" s="208"/>
      <c r="I80" s="208"/>
      <c r="J80" s="208"/>
      <c r="K80" s="208"/>
      <c r="L80" s="208"/>
      <c r="M80" s="208"/>
      <c r="N80" s="208"/>
      <c r="O80" s="208"/>
      <c r="P80" s="208"/>
      <c r="Q80" s="208"/>
      <c r="R80" s="208"/>
      <c r="S80" s="208"/>
      <c r="T80" s="208"/>
      <c r="U80" s="208"/>
      <c r="V80" s="208"/>
      <c r="W80" s="208"/>
      <c r="X80" s="208"/>
      <c r="Y80" s="208"/>
      <c r="Z80" s="208"/>
      <c r="AA80" s="208"/>
      <c r="AB80" s="208"/>
      <c r="AC80" s="208"/>
      <c r="AD80" s="208"/>
      <c r="AE80" s="208"/>
      <c r="AF80" s="208"/>
      <c r="AG80" s="208"/>
      <c r="AH80" s="208"/>
      <c r="AI80" s="208"/>
      <c r="AJ80" s="208"/>
      <c r="AK80" s="208"/>
      <c r="AL80" s="208"/>
      <c r="AM80" s="208"/>
      <c r="AN80" s="208"/>
      <c r="AO80" s="208"/>
      <c r="AP80" s="208"/>
      <c r="AQ80" s="208"/>
      <c r="AR80" s="208"/>
      <c r="AS80" s="208"/>
      <c r="AT80" s="208"/>
      <c r="AU80" s="208"/>
      <c r="AV80" s="208"/>
      <c r="AW80" s="208"/>
      <c r="AX80" s="208"/>
      <c r="AY80" s="208"/>
      <c r="AZ80" s="208"/>
      <c r="BA80" s="208"/>
      <c r="BB80" s="208"/>
      <c r="BC80" s="208"/>
      <c r="BD80" s="208"/>
      <c r="BE80" s="208"/>
      <c r="BF80" s="208"/>
      <c r="BG80" s="208"/>
      <c r="BH80" s="208"/>
      <c r="BI80" s="208"/>
      <c r="BJ80" s="208"/>
      <c r="BK80" s="208"/>
      <c r="BL80" s="208"/>
      <c r="BM80" s="209">
        <v>16</v>
      </c>
    </row>
    <row r="81" spans="1:65">
      <c r="A81" s="30"/>
      <c r="B81" s="19">
        <v>1</v>
      </c>
      <c r="C81" s="9">
        <v>4</v>
      </c>
      <c r="D81" s="210">
        <v>740</v>
      </c>
      <c r="E81" s="207"/>
      <c r="F81" s="208"/>
      <c r="G81" s="208"/>
      <c r="H81" s="208"/>
      <c r="I81" s="208"/>
      <c r="J81" s="208"/>
      <c r="K81" s="208"/>
      <c r="L81" s="208"/>
      <c r="M81" s="208"/>
      <c r="N81" s="208"/>
      <c r="O81" s="208"/>
      <c r="P81" s="208"/>
      <c r="Q81" s="208"/>
      <c r="R81" s="208"/>
      <c r="S81" s="208"/>
      <c r="T81" s="208"/>
      <c r="U81" s="208"/>
      <c r="V81" s="208"/>
      <c r="W81" s="208"/>
      <c r="X81" s="208"/>
      <c r="Y81" s="208"/>
      <c r="Z81" s="208"/>
      <c r="AA81" s="208"/>
      <c r="AB81" s="208"/>
      <c r="AC81" s="208"/>
      <c r="AD81" s="208"/>
      <c r="AE81" s="208"/>
      <c r="AF81" s="208"/>
      <c r="AG81" s="208"/>
      <c r="AH81" s="208"/>
      <c r="AI81" s="208"/>
      <c r="AJ81" s="208"/>
      <c r="AK81" s="208"/>
      <c r="AL81" s="208"/>
      <c r="AM81" s="208"/>
      <c r="AN81" s="208"/>
      <c r="AO81" s="208"/>
      <c r="AP81" s="208"/>
      <c r="AQ81" s="208"/>
      <c r="AR81" s="208"/>
      <c r="AS81" s="208"/>
      <c r="AT81" s="208"/>
      <c r="AU81" s="208"/>
      <c r="AV81" s="208"/>
      <c r="AW81" s="208"/>
      <c r="AX81" s="208"/>
      <c r="AY81" s="208"/>
      <c r="AZ81" s="208"/>
      <c r="BA81" s="208"/>
      <c r="BB81" s="208"/>
      <c r="BC81" s="208"/>
      <c r="BD81" s="208"/>
      <c r="BE81" s="208"/>
      <c r="BF81" s="208"/>
      <c r="BG81" s="208"/>
      <c r="BH81" s="208"/>
      <c r="BI81" s="208"/>
      <c r="BJ81" s="208"/>
      <c r="BK81" s="208"/>
      <c r="BL81" s="208"/>
      <c r="BM81" s="209">
        <v>747.83333333333303</v>
      </c>
    </row>
    <row r="82" spans="1:65">
      <c r="A82" s="30"/>
      <c r="B82" s="19">
        <v>1</v>
      </c>
      <c r="C82" s="9">
        <v>5</v>
      </c>
      <c r="D82" s="210">
        <v>749</v>
      </c>
      <c r="E82" s="207"/>
      <c r="F82" s="208"/>
      <c r="G82" s="208"/>
      <c r="H82" s="208"/>
      <c r="I82" s="208"/>
      <c r="J82" s="208"/>
      <c r="K82" s="208"/>
      <c r="L82" s="208"/>
      <c r="M82" s="208"/>
      <c r="N82" s="208"/>
      <c r="O82" s="208"/>
      <c r="P82" s="208"/>
      <c r="Q82" s="208"/>
      <c r="R82" s="208"/>
      <c r="S82" s="208"/>
      <c r="T82" s="208"/>
      <c r="U82" s="208"/>
      <c r="V82" s="208"/>
      <c r="W82" s="208"/>
      <c r="X82" s="208"/>
      <c r="Y82" s="208"/>
      <c r="Z82" s="208"/>
      <c r="AA82" s="208"/>
      <c r="AB82" s="208"/>
      <c r="AC82" s="208"/>
      <c r="AD82" s="208"/>
      <c r="AE82" s="208"/>
      <c r="AF82" s="208"/>
      <c r="AG82" s="208"/>
      <c r="AH82" s="208"/>
      <c r="AI82" s="208"/>
      <c r="AJ82" s="208"/>
      <c r="AK82" s="208"/>
      <c r="AL82" s="208"/>
      <c r="AM82" s="208"/>
      <c r="AN82" s="208"/>
      <c r="AO82" s="208"/>
      <c r="AP82" s="208"/>
      <c r="AQ82" s="208"/>
      <c r="AR82" s="208"/>
      <c r="AS82" s="208"/>
      <c r="AT82" s="208"/>
      <c r="AU82" s="208"/>
      <c r="AV82" s="208"/>
      <c r="AW82" s="208"/>
      <c r="AX82" s="208"/>
      <c r="AY82" s="208"/>
      <c r="AZ82" s="208"/>
      <c r="BA82" s="208"/>
      <c r="BB82" s="208"/>
      <c r="BC82" s="208"/>
      <c r="BD82" s="208"/>
      <c r="BE82" s="208"/>
      <c r="BF82" s="208"/>
      <c r="BG82" s="208"/>
      <c r="BH82" s="208"/>
      <c r="BI82" s="208"/>
      <c r="BJ82" s="208"/>
      <c r="BK82" s="208"/>
      <c r="BL82" s="208"/>
      <c r="BM82" s="209">
        <v>11</v>
      </c>
    </row>
    <row r="83" spans="1:65">
      <c r="A83" s="30"/>
      <c r="B83" s="19">
        <v>1</v>
      </c>
      <c r="C83" s="9">
        <v>6</v>
      </c>
      <c r="D83" s="210">
        <v>749</v>
      </c>
      <c r="E83" s="207"/>
      <c r="F83" s="208"/>
      <c r="G83" s="208"/>
      <c r="H83" s="208"/>
      <c r="I83" s="208"/>
      <c r="J83" s="208"/>
      <c r="K83" s="208"/>
      <c r="L83" s="208"/>
      <c r="M83" s="208"/>
      <c r="N83" s="208"/>
      <c r="O83" s="208"/>
      <c r="P83" s="208"/>
      <c r="Q83" s="208"/>
      <c r="R83" s="208"/>
      <c r="S83" s="208"/>
      <c r="T83" s="208"/>
      <c r="U83" s="208"/>
      <c r="V83" s="208"/>
      <c r="W83" s="208"/>
      <c r="X83" s="208"/>
      <c r="Y83" s="208"/>
      <c r="Z83" s="208"/>
      <c r="AA83" s="208"/>
      <c r="AB83" s="208"/>
      <c r="AC83" s="208"/>
      <c r="AD83" s="208"/>
      <c r="AE83" s="208"/>
      <c r="AF83" s="208"/>
      <c r="AG83" s="208"/>
      <c r="AH83" s="208"/>
      <c r="AI83" s="208"/>
      <c r="AJ83" s="208"/>
      <c r="AK83" s="208"/>
      <c r="AL83" s="208"/>
      <c r="AM83" s="208"/>
      <c r="AN83" s="208"/>
      <c r="AO83" s="208"/>
      <c r="AP83" s="208"/>
      <c r="AQ83" s="208"/>
      <c r="AR83" s="208"/>
      <c r="AS83" s="208"/>
      <c r="AT83" s="208"/>
      <c r="AU83" s="208"/>
      <c r="AV83" s="208"/>
      <c r="AW83" s="208"/>
      <c r="AX83" s="208"/>
      <c r="AY83" s="208"/>
      <c r="AZ83" s="208"/>
      <c r="BA83" s="208"/>
      <c r="BB83" s="208"/>
      <c r="BC83" s="208"/>
      <c r="BD83" s="208"/>
      <c r="BE83" s="208"/>
      <c r="BF83" s="208"/>
      <c r="BG83" s="208"/>
      <c r="BH83" s="208"/>
      <c r="BI83" s="208"/>
      <c r="BJ83" s="208"/>
      <c r="BK83" s="208"/>
      <c r="BL83" s="208"/>
      <c r="BM83" s="211"/>
    </row>
    <row r="84" spans="1:65">
      <c r="A84" s="30"/>
      <c r="B84" s="20" t="s">
        <v>267</v>
      </c>
      <c r="C84" s="12"/>
      <c r="D84" s="212">
        <v>747.83333333333337</v>
      </c>
      <c r="E84" s="207"/>
      <c r="F84" s="208"/>
      <c r="G84" s="208"/>
      <c r="H84" s="208"/>
      <c r="I84" s="208"/>
      <c r="J84" s="208"/>
      <c r="K84" s="208"/>
      <c r="L84" s="208"/>
      <c r="M84" s="208"/>
      <c r="N84" s="208"/>
      <c r="O84" s="208"/>
      <c r="P84" s="208"/>
      <c r="Q84" s="208"/>
      <c r="R84" s="208"/>
      <c r="S84" s="208"/>
      <c r="T84" s="208"/>
      <c r="U84" s="208"/>
      <c r="V84" s="208"/>
      <c r="W84" s="208"/>
      <c r="X84" s="208"/>
      <c r="Y84" s="208"/>
      <c r="Z84" s="208"/>
      <c r="AA84" s="208"/>
      <c r="AB84" s="208"/>
      <c r="AC84" s="208"/>
      <c r="AD84" s="208"/>
      <c r="AE84" s="208"/>
      <c r="AF84" s="208"/>
      <c r="AG84" s="208"/>
      <c r="AH84" s="208"/>
      <c r="AI84" s="208"/>
      <c r="AJ84" s="208"/>
      <c r="AK84" s="208"/>
      <c r="AL84" s="208"/>
      <c r="AM84" s="208"/>
      <c r="AN84" s="208"/>
      <c r="AO84" s="208"/>
      <c r="AP84" s="208"/>
      <c r="AQ84" s="208"/>
      <c r="AR84" s="208"/>
      <c r="AS84" s="208"/>
      <c r="AT84" s="208"/>
      <c r="AU84" s="208"/>
      <c r="AV84" s="208"/>
      <c r="AW84" s="208"/>
      <c r="AX84" s="208"/>
      <c r="AY84" s="208"/>
      <c r="AZ84" s="208"/>
      <c r="BA84" s="208"/>
      <c r="BB84" s="208"/>
      <c r="BC84" s="208"/>
      <c r="BD84" s="208"/>
      <c r="BE84" s="208"/>
      <c r="BF84" s="208"/>
      <c r="BG84" s="208"/>
      <c r="BH84" s="208"/>
      <c r="BI84" s="208"/>
      <c r="BJ84" s="208"/>
      <c r="BK84" s="208"/>
      <c r="BL84" s="208"/>
      <c r="BM84" s="211"/>
    </row>
    <row r="85" spans="1:65">
      <c r="A85" s="30"/>
      <c r="B85" s="3" t="s">
        <v>268</v>
      </c>
      <c r="C85" s="29"/>
      <c r="D85" s="210">
        <v>749</v>
      </c>
      <c r="E85" s="207"/>
      <c r="F85" s="208"/>
      <c r="G85" s="208"/>
      <c r="H85" s="208"/>
      <c r="I85" s="208"/>
      <c r="J85" s="208"/>
      <c r="K85" s="208"/>
      <c r="L85" s="208"/>
      <c r="M85" s="208"/>
      <c r="N85" s="208"/>
      <c r="O85" s="208"/>
      <c r="P85" s="208"/>
      <c r="Q85" s="208"/>
      <c r="R85" s="208"/>
      <c r="S85" s="208"/>
      <c r="T85" s="208"/>
      <c r="U85" s="208"/>
      <c r="V85" s="208"/>
      <c r="W85" s="208"/>
      <c r="X85" s="208"/>
      <c r="Y85" s="208"/>
      <c r="Z85" s="208"/>
      <c r="AA85" s="208"/>
      <c r="AB85" s="208"/>
      <c r="AC85" s="208"/>
      <c r="AD85" s="208"/>
      <c r="AE85" s="208"/>
      <c r="AF85" s="208"/>
      <c r="AG85" s="208"/>
      <c r="AH85" s="208"/>
      <c r="AI85" s="208"/>
      <c r="AJ85" s="208"/>
      <c r="AK85" s="208"/>
      <c r="AL85" s="208"/>
      <c r="AM85" s="208"/>
      <c r="AN85" s="208"/>
      <c r="AO85" s="208"/>
      <c r="AP85" s="208"/>
      <c r="AQ85" s="208"/>
      <c r="AR85" s="208"/>
      <c r="AS85" s="208"/>
      <c r="AT85" s="208"/>
      <c r="AU85" s="208"/>
      <c r="AV85" s="208"/>
      <c r="AW85" s="208"/>
      <c r="AX85" s="208"/>
      <c r="AY85" s="208"/>
      <c r="AZ85" s="208"/>
      <c r="BA85" s="208"/>
      <c r="BB85" s="208"/>
      <c r="BC85" s="208"/>
      <c r="BD85" s="208"/>
      <c r="BE85" s="208"/>
      <c r="BF85" s="208"/>
      <c r="BG85" s="208"/>
      <c r="BH85" s="208"/>
      <c r="BI85" s="208"/>
      <c r="BJ85" s="208"/>
      <c r="BK85" s="208"/>
      <c r="BL85" s="208"/>
      <c r="BM85" s="211"/>
    </row>
    <row r="86" spans="1:65">
      <c r="A86" s="30"/>
      <c r="B86" s="3" t="s">
        <v>269</v>
      </c>
      <c r="C86" s="29"/>
      <c r="D86" s="210">
        <v>5.3072277760302189</v>
      </c>
      <c r="E86" s="207"/>
      <c r="F86" s="208"/>
      <c r="G86" s="208"/>
      <c r="H86" s="208"/>
      <c r="I86" s="208"/>
      <c r="J86" s="208"/>
      <c r="K86" s="208"/>
      <c r="L86" s="208"/>
      <c r="M86" s="208"/>
      <c r="N86" s="208"/>
      <c r="O86" s="208"/>
      <c r="P86" s="208"/>
      <c r="Q86" s="208"/>
      <c r="R86" s="208"/>
      <c r="S86" s="208"/>
      <c r="T86" s="208"/>
      <c r="U86" s="208"/>
      <c r="V86" s="208"/>
      <c r="W86" s="208"/>
      <c r="X86" s="208"/>
      <c r="Y86" s="208"/>
      <c r="Z86" s="208"/>
      <c r="AA86" s="208"/>
      <c r="AB86" s="208"/>
      <c r="AC86" s="208"/>
      <c r="AD86" s="208"/>
      <c r="AE86" s="208"/>
      <c r="AF86" s="208"/>
      <c r="AG86" s="208"/>
      <c r="AH86" s="208"/>
      <c r="AI86" s="208"/>
      <c r="AJ86" s="208"/>
      <c r="AK86" s="208"/>
      <c r="AL86" s="208"/>
      <c r="AM86" s="208"/>
      <c r="AN86" s="208"/>
      <c r="AO86" s="208"/>
      <c r="AP86" s="208"/>
      <c r="AQ86" s="208"/>
      <c r="AR86" s="208"/>
      <c r="AS86" s="208"/>
      <c r="AT86" s="208"/>
      <c r="AU86" s="208"/>
      <c r="AV86" s="208"/>
      <c r="AW86" s="208"/>
      <c r="AX86" s="208"/>
      <c r="AY86" s="208"/>
      <c r="AZ86" s="208"/>
      <c r="BA86" s="208"/>
      <c r="BB86" s="208"/>
      <c r="BC86" s="208"/>
      <c r="BD86" s="208"/>
      <c r="BE86" s="208"/>
      <c r="BF86" s="208"/>
      <c r="BG86" s="208"/>
      <c r="BH86" s="208"/>
      <c r="BI86" s="208"/>
      <c r="BJ86" s="208"/>
      <c r="BK86" s="208"/>
      <c r="BL86" s="208"/>
      <c r="BM86" s="211"/>
    </row>
    <row r="87" spans="1:65">
      <c r="A87" s="30"/>
      <c r="B87" s="3" t="s">
        <v>86</v>
      </c>
      <c r="C87" s="29"/>
      <c r="D87" s="13">
        <v>7.0968055841723453E-3</v>
      </c>
      <c r="E87" s="15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270</v>
      </c>
      <c r="C88" s="29"/>
      <c r="D88" s="13">
        <v>4.4408920985006262E-16</v>
      </c>
      <c r="E88" s="15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271</v>
      </c>
      <c r="C89" s="47"/>
      <c r="D89" s="45" t="s">
        <v>272</v>
      </c>
      <c r="E89" s="15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BM90" s="55"/>
    </row>
    <row r="91" spans="1:65" ht="15">
      <c r="B91" s="8" t="s">
        <v>475</v>
      </c>
      <c r="BM91" s="28" t="s">
        <v>295</v>
      </c>
    </row>
    <row r="92" spans="1:65" ht="15">
      <c r="A92" s="25" t="s">
        <v>13</v>
      </c>
      <c r="B92" s="18" t="s">
        <v>114</v>
      </c>
      <c r="C92" s="15" t="s">
        <v>115</v>
      </c>
      <c r="D92" s="16" t="s">
        <v>233</v>
      </c>
      <c r="E92" s="15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234</v>
      </c>
      <c r="C93" s="9" t="s">
        <v>234</v>
      </c>
      <c r="D93" s="150" t="s">
        <v>238</v>
      </c>
      <c r="E93" s="15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101</v>
      </c>
      <c r="E94" s="15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/>
      <c r="E95" s="15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8">
        <v>1</v>
      </c>
      <c r="C96" s="14">
        <v>1</v>
      </c>
      <c r="D96" s="147" t="s">
        <v>108</v>
      </c>
      <c r="E96" s="15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48" t="s">
        <v>108</v>
      </c>
      <c r="E97" s="15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6</v>
      </c>
    </row>
    <row r="98" spans="1:65">
      <c r="A98" s="30"/>
      <c r="B98" s="19">
        <v>1</v>
      </c>
      <c r="C98" s="9">
        <v>3</v>
      </c>
      <c r="D98" s="148" t="s">
        <v>108</v>
      </c>
      <c r="E98" s="15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48" t="s">
        <v>108</v>
      </c>
      <c r="E99" s="15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 t="s">
        <v>108</v>
      </c>
    </row>
    <row r="100" spans="1:65">
      <c r="A100" s="30"/>
      <c r="B100" s="19">
        <v>1</v>
      </c>
      <c r="C100" s="9">
        <v>5</v>
      </c>
      <c r="D100" s="148" t="s">
        <v>108</v>
      </c>
      <c r="E100" s="15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12</v>
      </c>
    </row>
    <row r="101" spans="1:65">
      <c r="A101" s="30"/>
      <c r="B101" s="19">
        <v>1</v>
      </c>
      <c r="C101" s="9">
        <v>6</v>
      </c>
      <c r="D101" s="148" t="s">
        <v>108</v>
      </c>
      <c r="E101" s="15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267</v>
      </c>
      <c r="C102" s="12"/>
      <c r="D102" s="23" t="s">
        <v>714</v>
      </c>
      <c r="E102" s="15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268</v>
      </c>
      <c r="C103" s="29"/>
      <c r="D103" s="11" t="s">
        <v>714</v>
      </c>
      <c r="E103" s="15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269</v>
      </c>
      <c r="C104" s="29"/>
      <c r="D104" s="24" t="s">
        <v>714</v>
      </c>
      <c r="E104" s="15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86</v>
      </c>
      <c r="C105" s="29"/>
      <c r="D105" s="13" t="s">
        <v>714</v>
      </c>
      <c r="E105" s="15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270</v>
      </c>
      <c r="C106" s="29"/>
      <c r="D106" s="13" t="s">
        <v>714</v>
      </c>
      <c r="E106" s="15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271</v>
      </c>
      <c r="C107" s="47"/>
      <c r="D107" s="45" t="s">
        <v>272</v>
      </c>
      <c r="E107" s="15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/>
      <c r="C108" s="20"/>
      <c r="D108" s="20"/>
      <c r="BM108" s="55"/>
    </row>
    <row r="109" spans="1:65" ht="15">
      <c r="B109" s="8" t="s">
        <v>476</v>
      </c>
      <c r="BM109" s="28" t="s">
        <v>295</v>
      </c>
    </row>
    <row r="110" spans="1:65" ht="15">
      <c r="A110" s="25" t="s">
        <v>16</v>
      </c>
      <c r="B110" s="18" t="s">
        <v>114</v>
      </c>
      <c r="C110" s="15" t="s">
        <v>115</v>
      </c>
      <c r="D110" s="16" t="s">
        <v>233</v>
      </c>
      <c r="E110" s="15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8">
        <v>1</v>
      </c>
    </row>
    <row r="111" spans="1:65">
      <c r="A111" s="30"/>
      <c r="B111" s="19" t="s">
        <v>234</v>
      </c>
      <c r="C111" s="9" t="s">
        <v>234</v>
      </c>
      <c r="D111" s="150" t="s">
        <v>238</v>
      </c>
      <c r="E111" s="15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 t="s">
        <v>3</v>
      </c>
    </row>
    <row r="112" spans="1:65">
      <c r="A112" s="30"/>
      <c r="B112" s="19"/>
      <c r="C112" s="9"/>
      <c r="D112" s="10" t="s">
        <v>101</v>
      </c>
      <c r="E112" s="15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2</v>
      </c>
    </row>
    <row r="113" spans="1:65">
      <c r="A113" s="30"/>
      <c r="B113" s="19"/>
      <c r="C113" s="9"/>
      <c r="D113" s="26"/>
      <c r="E113" s="15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2</v>
      </c>
    </row>
    <row r="114" spans="1:65">
      <c r="A114" s="30"/>
      <c r="B114" s="18">
        <v>1</v>
      </c>
      <c r="C114" s="14">
        <v>1</v>
      </c>
      <c r="D114" s="22" t="s">
        <v>208</v>
      </c>
      <c r="E114" s="15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>
        <v>1</v>
      </c>
      <c r="C115" s="9">
        <v>2</v>
      </c>
      <c r="D115" s="11" t="s">
        <v>208</v>
      </c>
      <c r="E115" s="15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7</v>
      </c>
    </row>
    <row r="116" spans="1:65">
      <c r="A116" s="30"/>
      <c r="B116" s="19">
        <v>1</v>
      </c>
      <c r="C116" s="9">
        <v>3</v>
      </c>
      <c r="D116" s="11">
        <v>0.5</v>
      </c>
      <c r="E116" s="15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16</v>
      </c>
    </row>
    <row r="117" spans="1:65">
      <c r="A117" s="30"/>
      <c r="B117" s="19">
        <v>1</v>
      </c>
      <c r="C117" s="9">
        <v>4</v>
      </c>
      <c r="D117" s="11" t="s">
        <v>208</v>
      </c>
      <c r="E117" s="15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 t="s">
        <v>208</v>
      </c>
    </row>
    <row r="118" spans="1:65">
      <c r="A118" s="30"/>
      <c r="B118" s="19">
        <v>1</v>
      </c>
      <c r="C118" s="9">
        <v>5</v>
      </c>
      <c r="D118" s="11" t="s">
        <v>208</v>
      </c>
      <c r="E118" s="15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13</v>
      </c>
    </row>
    <row r="119" spans="1:65">
      <c r="A119" s="30"/>
      <c r="B119" s="19">
        <v>1</v>
      </c>
      <c r="C119" s="9">
        <v>6</v>
      </c>
      <c r="D119" s="11" t="s">
        <v>208</v>
      </c>
      <c r="E119" s="15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5"/>
    </row>
    <row r="120" spans="1:65">
      <c r="A120" s="30"/>
      <c r="B120" s="20" t="s">
        <v>267</v>
      </c>
      <c r="C120" s="12"/>
      <c r="D120" s="23">
        <v>0.5</v>
      </c>
      <c r="E120" s="15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30"/>
      <c r="B121" s="3" t="s">
        <v>268</v>
      </c>
      <c r="C121" s="29"/>
      <c r="D121" s="11">
        <v>0.5</v>
      </c>
      <c r="E121" s="15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3" t="s">
        <v>269</v>
      </c>
      <c r="C122" s="29"/>
      <c r="D122" s="24" t="s">
        <v>714</v>
      </c>
      <c r="E122" s="15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86</v>
      </c>
      <c r="C123" s="29"/>
      <c r="D123" s="13" t="s">
        <v>714</v>
      </c>
      <c r="E123" s="15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270</v>
      </c>
      <c r="C124" s="29"/>
      <c r="D124" s="13" t="s">
        <v>714</v>
      </c>
      <c r="E124" s="15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271</v>
      </c>
      <c r="C125" s="47"/>
      <c r="D125" s="45" t="s">
        <v>272</v>
      </c>
      <c r="E125" s="15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477</v>
      </c>
      <c r="BM127" s="28" t="s">
        <v>295</v>
      </c>
    </row>
    <row r="128" spans="1:65" ht="15">
      <c r="A128" s="25" t="s">
        <v>50</v>
      </c>
      <c r="B128" s="18" t="s">
        <v>114</v>
      </c>
      <c r="C128" s="15" t="s">
        <v>115</v>
      </c>
      <c r="D128" s="16" t="s">
        <v>233</v>
      </c>
      <c r="E128" s="17" t="s">
        <v>233</v>
      </c>
      <c r="F128" s="17" t="s">
        <v>233</v>
      </c>
      <c r="G128" s="152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234</v>
      </c>
      <c r="C129" s="9" t="s">
        <v>234</v>
      </c>
      <c r="D129" s="150" t="s">
        <v>237</v>
      </c>
      <c r="E129" s="151" t="s">
        <v>238</v>
      </c>
      <c r="F129" s="151" t="s">
        <v>253</v>
      </c>
      <c r="G129" s="152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102</v>
      </c>
      <c r="E130" s="11" t="s">
        <v>101</v>
      </c>
      <c r="F130" s="11" t="s">
        <v>102</v>
      </c>
      <c r="G130" s="152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3</v>
      </c>
    </row>
    <row r="131" spans="1:65">
      <c r="A131" s="30"/>
      <c r="B131" s="19"/>
      <c r="C131" s="9"/>
      <c r="D131" s="26"/>
      <c r="E131" s="26"/>
      <c r="F131" s="26"/>
      <c r="G131" s="152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8">
        <v>1</v>
      </c>
      <c r="C132" s="14">
        <v>1</v>
      </c>
      <c r="D132" s="215">
        <v>0.46532000000000007</v>
      </c>
      <c r="E132" s="215">
        <v>0.41900000000000004</v>
      </c>
      <c r="F132" s="215">
        <v>0.5</v>
      </c>
      <c r="G132" s="204"/>
      <c r="H132" s="205"/>
      <c r="I132" s="205"/>
      <c r="J132" s="205"/>
      <c r="K132" s="205"/>
      <c r="L132" s="205"/>
      <c r="M132" s="205"/>
      <c r="N132" s="205"/>
      <c r="O132" s="205"/>
      <c r="P132" s="205"/>
      <c r="Q132" s="205"/>
      <c r="R132" s="205"/>
      <c r="S132" s="205"/>
      <c r="T132" s="205"/>
      <c r="U132" s="205"/>
      <c r="V132" s="205"/>
      <c r="W132" s="205"/>
      <c r="X132" s="205"/>
      <c r="Y132" s="205"/>
      <c r="Z132" s="205"/>
      <c r="AA132" s="205"/>
      <c r="AB132" s="205"/>
      <c r="AC132" s="205"/>
      <c r="AD132" s="205"/>
      <c r="AE132" s="205"/>
      <c r="AF132" s="205"/>
      <c r="AG132" s="205"/>
      <c r="AH132" s="205"/>
      <c r="AI132" s="205"/>
      <c r="AJ132" s="205"/>
      <c r="AK132" s="205"/>
      <c r="AL132" s="205"/>
      <c r="AM132" s="205"/>
      <c r="AN132" s="205"/>
      <c r="AO132" s="205"/>
      <c r="AP132" s="205"/>
      <c r="AQ132" s="205"/>
      <c r="AR132" s="205"/>
      <c r="AS132" s="205"/>
      <c r="AT132" s="205"/>
      <c r="AU132" s="205"/>
      <c r="AV132" s="205"/>
      <c r="AW132" s="205"/>
      <c r="AX132" s="205"/>
      <c r="AY132" s="205"/>
      <c r="AZ132" s="205"/>
      <c r="BA132" s="205"/>
      <c r="BB132" s="205"/>
      <c r="BC132" s="205"/>
      <c r="BD132" s="205"/>
      <c r="BE132" s="205"/>
      <c r="BF132" s="205"/>
      <c r="BG132" s="205"/>
      <c r="BH132" s="205"/>
      <c r="BI132" s="205"/>
      <c r="BJ132" s="205"/>
      <c r="BK132" s="205"/>
      <c r="BL132" s="205"/>
      <c r="BM132" s="216">
        <v>1</v>
      </c>
    </row>
    <row r="133" spans="1:65">
      <c r="A133" s="30"/>
      <c r="B133" s="19">
        <v>1</v>
      </c>
      <c r="C133" s="9">
        <v>2</v>
      </c>
      <c r="D133" s="24">
        <v>0.46948000000000001</v>
      </c>
      <c r="E133" s="24">
        <v>0.41599999999999998</v>
      </c>
      <c r="F133" s="24">
        <v>0.5</v>
      </c>
      <c r="G133" s="204"/>
      <c r="H133" s="205"/>
      <c r="I133" s="205"/>
      <c r="J133" s="205"/>
      <c r="K133" s="205"/>
      <c r="L133" s="205"/>
      <c r="M133" s="205"/>
      <c r="N133" s="205"/>
      <c r="O133" s="205"/>
      <c r="P133" s="205"/>
      <c r="Q133" s="205"/>
      <c r="R133" s="205"/>
      <c r="S133" s="205"/>
      <c r="T133" s="205"/>
      <c r="U133" s="205"/>
      <c r="V133" s="205"/>
      <c r="W133" s="205"/>
      <c r="X133" s="205"/>
      <c r="Y133" s="205"/>
      <c r="Z133" s="205"/>
      <c r="AA133" s="205"/>
      <c r="AB133" s="205"/>
      <c r="AC133" s="205"/>
      <c r="AD133" s="205"/>
      <c r="AE133" s="205"/>
      <c r="AF133" s="205"/>
      <c r="AG133" s="205"/>
      <c r="AH133" s="205"/>
      <c r="AI133" s="205"/>
      <c r="AJ133" s="205"/>
      <c r="AK133" s="205"/>
      <c r="AL133" s="205"/>
      <c r="AM133" s="205"/>
      <c r="AN133" s="205"/>
      <c r="AO133" s="205"/>
      <c r="AP133" s="205"/>
      <c r="AQ133" s="205"/>
      <c r="AR133" s="205"/>
      <c r="AS133" s="205"/>
      <c r="AT133" s="205"/>
      <c r="AU133" s="205"/>
      <c r="AV133" s="205"/>
      <c r="AW133" s="205"/>
      <c r="AX133" s="205"/>
      <c r="AY133" s="205"/>
      <c r="AZ133" s="205"/>
      <c r="BA133" s="205"/>
      <c r="BB133" s="205"/>
      <c r="BC133" s="205"/>
      <c r="BD133" s="205"/>
      <c r="BE133" s="205"/>
      <c r="BF133" s="205"/>
      <c r="BG133" s="205"/>
      <c r="BH133" s="205"/>
      <c r="BI133" s="205"/>
      <c r="BJ133" s="205"/>
      <c r="BK133" s="205"/>
      <c r="BL133" s="205"/>
      <c r="BM133" s="216">
        <v>8</v>
      </c>
    </row>
    <row r="134" spans="1:65">
      <c r="A134" s="30"/>
      <c r="B134" s="19">
        <v>1</v>
      </c>
      <c r="C134" s="9">
        <v>3</v>
      </c>
      <c r="D134" s="24">
        <v>0.46959999999999996</v>
      </c>
      <c r="E134" s="24">
        <v>0.40770000000000001</v>
      </c>
      <c r="F134" s="24">
        <v>0.5</v>
      </c>
      <c r="G134" s="204"/>
      <c r="H134" s="205"/>
      <c r="I134" s="205"/>
      <c r="J134" s="205"/>
      <c r="K134" s="205"/>
      <c r="L134" s="205"/>
      <c r="M134" s="205"/>
      <c r="N134" s="205"/>
      <c r="O134" s="205"/>
      <c r="P134" s="205"/>
      <c r="Q134" s="205"/>
      <c r="R134" s="205"/>
      <c r="S134" s="205"/>
      <c r="T134" s="205"/>
      <c r="U134" s="205"/>
      <c r="V134" s="205"/>
      <c r="W134" s="205"/>
      <c r="X134" s="205"/>
      <c r="Y134" s="205"/>
      <c r="Z134" s="205"/>
      <c r="AA134" s="205"/>
      <c r="AB134" s="205"/>
      <c r="AC134" s="205"/>
      <c r="AD134" s="205"/>
      <c r="AE134" s="205"/>
      <c r="AF134" s="205"/>
      <c r="AG134" s="205"/>
      <c r="AH134" s="205"/>
      <c r="AI134" s="205"/>
      <c r="AJ134" s="205"/>
      <c r="AK134" s="205"/>
      <c r="AL134" s="205"/>
      <c r="AM134" s="205"/>
      <c r="AN134" s="205"/>
      <c r="AO134" s="205"/>
      <c r="AP134" s="205"/>
      <c r="AQ134" s="205"/>
      <c r="AR134" s="205"/>
      <c r="AS134" s="205"/>
      <c r="AT134" s="205"/>
      <c r="AU134" s="205"/>
      <c r="AV134" s="205"/>
      <c r="AW134" s="205"/>
      <c r="AX134" s="205"/>
      <c r="AY134" s="205"/>
      <c r="AZ134" s="205"/>
      <c r="BA134" s="205"/>
      <c r="BB134" s="205"/>
      <c r="BC134" s="205"/>
      <c r="BD134" s="205"/>
      <c r="BE134" s="205"/>
      <c r="BF134" s="205"/>
      <c r="BG134" s="205"/>
      <c r="BH134" s="205"/>
      <c r="BI134" s="205"/>
      <c r="BJ134" s="205"/>
      <c r="BK134" s="205"/>
      <c r="BL134" s="205"/>
      <c r="BM134" s="216">
        <v>16</v>
      </c>
    </row>
    <row r="135" spans="1:65">
      <c r="A135" s="30"/>
      <c r="B135" s="19">
        <v>1</v>
      </c>
      <c r="C135" s="9">
        <v>4</v>
      </c>
      <c r="D135" s="24">
        <v>0.46971999999999997</v>
      </c>
      <c r="E135" s="24">
        <v>0.42370000000000002</v>
      </c>
      <c r="F135" s="24">
        <v>0.5</v>
      </c>
      <c r="G135" s="204"/>
      <c r="H135" s="205"/>
      <c r="I135" s="205"/>
      <c r="J135" s="205"/>
      <c r="K135" s="205"/>
      <c r="L135" s="205"/>
      <c r="M135" s="205"/>
      <c r="N135" s="205"/>
      <c r="O135" s="205"/>
      <c r="P135" s="205"/>
      <c r="Q135" s="205"/>
      <c r="R135" s="205"/>
      <c r="S135" s="205"/>
      <c r="T135" s="205"/>
      <c r="U135" s="205"/>
      <c r="V135" s="205"/>
      <c r="W135" s="205"/>
      <c r="X135" s="205"/>
      <c r="Y135" s="205"/>
      <c r="Z135" s="205"/>
      <c r="AA135" s="205"/>
      <c r="AB135" s="205"/>
      <c r="AC135" s="205"/>
      <c r="AD135" s="205"/>
      <c r="AE135" s="205"/>
      <c r="AF135" s="205"/>
      <c r="AG135" s="205"/>
      <c r="AH135" s="205"/>
      <c r="AI135" s="205"/>
      <c r="AJ135" s="205"/>
      <c r="AK135" s="205"/>
      <c r="AL135" s="205"/>
      <c r="AM135" s="205"/>
      <c r="AN135" s="205"/>
      <c r="AO135" s="205"/>
      <c r="AP135" s="205"/>
      <c r="AQ135" s="205"/>
      <c r="AR135" s="205"/>
      <c r="AS135" s="205"/>
      <c r="AT135" s="205"/>
      <c r="AU135" s="205"/>
      <c r="AV135" s="205"/>
      <c r="AW135" s="205"/>
      <c r="AX135" s="205"/>
      <c r="AY135" s="205"/>
      <c r="AZ135" s="205"/>
      <c r="BA135" s="205"/>
      <c r="BB135" s="205"/>
      <c r="BC135" s="205"/>
      <c r="BD135" s="205"/>
      <c r="BE135" s="205"/>
      <c r="BF135" s="205"/>
      <c r="BG135" s="205"/>
      <c r="BH135" s="205"/>
      <c r="BI135" s="205"/>
      <c r="BJ135" s="205"/>
      <c r="BK135" s="205"/>
      <c r="BL135" s="205"/>
      <c r="BM135" s="216">
        <v>0.46197500000000002</v>
      </c>
    </row>
    <row r="136" spans="1:65">
      <c r="A136" s="30"/>
      <c r="B136" s="19">
        <v>1</v>
      </c>
      <c r="C136" s="9">
        <v>5</v>
      </c>
      <c r="D136" s="24">
        <v>0.46304000000000001</v>
      </c>
      <c r="E136" s="24">
        <v>0.41830000000000001</v>
      </c>
      <c r="F136" s="24">
        <v>0.5</v>
      </c>
      <c r="G136" s="204"/>
      <c r="H136" s="205"/>
      <c r="I136" s="205"/>
      <c r="J136" s="205"/>
      <c r="K136" s="205"/>
      <c r="L136" s="205"/>
      <c r="M136" s="205"/>
      <c r="N136" s="205"/>
      <c r="O136" s="205"/>
      <c r="P136" s="205"/>
      <c r="Q136" s="205"/>
      <c r="R136" s="205"/>
      <c r="S136" s="205"/>
      <c r="T136" s="205"/>
      <c r="U136" s="205"/>
      <c r="V136" s="205"/>
      <c r="W136" s="205"/>
      <c r="X136" s="205"/>
      <c r="Y136" s="205"/>
      <c r="Z136" s="205"/>
      <c r="AA136" s="205"/>
      <c r="AB136" s="205"/>
      <c r="AC136" s="205"/>
      <c r="AD136" s="205"/>
      <c r="AE136" s="205"/>
      <c r="AF136" s="205"/>
      <c r="AG136" s="205"/>
      <c r="AH136" s="205"/>
      <c r="AI136" s="205"/>
      <c r="AJ136" s="205"/>
      <c r="AK136" s="205"/>
      <c r="AL136" s="205"/>
      <c r="AM136" s="205"/>
      <c r="AN136" s="205"/>
      <c r="AO136" s="205"/>
      <c r="AP136" s="205"/>
      <c r="AQ136" s="205"/>
      <c r="AR136" s="205"/>
      <c r="AS136" s="205"/>
      <c r="AT136" s="205"/>
      <c r="AU136" s="205"/>
      <c r="AV136" s="205"/>
      <c r="AW136" s="205"/>
      <c r="AX136" s="205"/>
      <c r="AY136" s="205"/>
      <c r="AZ136" s="205"/>
      <c r="BA136" s="205"/>
      <c r="BB136" s="205"/>
      <c r="BC136" s="205"/>
      <c r="BD136" s="205"/>
      <c r="BE136" s="205"/>
      <c r="BF136" s="205"/>
      <c r="BG136" s="205"/>
      <c r="BH136" s="205"/>
      <c r="BI136" s="205"/>
      <c r="BJ136" s="205"/>
      <c r="BK136" s="205"/>
      <c r="BL136" s="205"/>
      <c r="BM136" s="216">
        <v>14</v>
      </c>
    </row>
    <row r="137" spans="1:65">
      <c r="A137" s="30"/>
      <c r="B137" s="19">
        <v>1</v>
      </c>
      <c r="C137" s="9">
        <v>6</v>
      </c>
      <c r="D137" s="24">
        <v>0.46778999999999998</v>
      </c>
      <c r="E137" s="24">
        <v>0.4259</v>
      </c>
      <c r="F137" s="24">
        <v>0.5</v>
      </c>
      <c r="G137" s="204"/>
      <c r="H137" s="205"/>
      <c r="I137" s="205"/>
      <c r="J137" s="205"/>
      <c r="K137" s="205"/>
      <c r="L137" s="205"/>
      <c r="M137" s="205"/>
      <c r="N137" s="205"/>
      <c r="O137" s="205"/>
      <c r="P137" s="205"/>
      <c r="Q137" s="205"/>
      <c r="R137" s="205"/>
      <c r="S137" s="205"/>
      <c r="T137" s="205"/>
      <c r="U137" s="205"/>
      <c r="V137" s="205"/>
      <c r="W137" s="205"/>
      <c r="X137" s="205"/>
      <c r="Y137" s="205"/>
      <c r="Z137" s="205"/>
      <c r="AA137" s="205"/>
      <c r="AB137" s="205"/>
      <c r="AC137" s="205"/>
      <c r="AD137" s="205"/>
      <c r="AE137" s="205"/>
      <c r="AF137" s="205"/>
      <c r="AG137" s="205"/>
      <c r="AH137" s="205"/>
      <c r="AI137" s="205"/>
      <c r="AJ137" s="205"/>
      <c r="AK137" s="205"/>
      <c r="AL137" s="205"/>
      <c r="AM137" s="205"/>
      <c r="AN137" s="205"/>
      <c r="AO137" s="205"/>
      <c r="AP137" s="205"/>
      <c r="AQ137" s="205"/>
      <c r="AR137" s="205"/>
      <c r="AS137" s="205"/>
      <c r="AT137" s="205"/>
      <c r="AU137" s="205"/>
      <c r="AV137" s="205"/>
      <c r="AW137" s="205"/>
      <c r="AX137" s="205"/>
      <c r="AY137" s="205"/>
      <c r="AZ137" s="205"/>
      <c r="BA137" s="205"/>
      <c r="BB137" s="205"/>
      <c r="BC137" s="205"/>
      <c r="BD137" s="205"/>
      <c r="BE137" s="205"/>
      <c r="BF137" s="205"/>
      <c r="BG137" s="205"/>
      <c r="BH137" s="205"/>
      <c r="BI137" s="205"/>
      <c r="BJ137" s="205"/>
      <c r="BK137" s="205"/>
      <c r="BL137" s="205"/>
      <c r="BM137" s="56"/>
    </row>
    <row r="138" spans="1:65">
      <c r="A138" s="30"/>
      <c r="B138" s="20" t="s">
        <v>267</v>
      </c>
      <c r="C138" s="12"/>
      <c r="D138" s="217">
        <v>0.46749166666666664</v>
      </c>
      <c r="E138" s="217">
        <v>0.41843333333333327</v>
      </c>
      <c r="F138" s="217">
        <v>0.5</v>
      </c>
      <c r="G138" s="204"/>
      <c r="H138" s="205"/>
      <c r="I138" s="205"/>
      <c r="J138" s="205"/>
      <c r="K138" s="205"/>
      <c r="L138" s="205"/>
      <c r="M138" s="205"/>
      <c r="N138" s="205"/>
      <c r="O138" s="205"/>
      <c r="P138" s="205"/>
      <c r="Q138" s="205"/>
      <c r="R138" s="205"/>
      <c r="S138" s="205"/>
      <c r="T138" s="205"/>
      <c r="U138" s="205"/>
      <c r="V138" s="205"/>
      <c r="W138" s="205"/>
      <c r="X138" s="205"/>
      <c r="Y138" s="205"/>
      <c r="Z138" s="205"/>
      <c r="AA138" s="205"/>
      <c r="AB138" s="205"/>
      <c r="AC138" s="205"/>
      <c r="AD138" s="205"/>
      <c r="AE138" s="205"/>
      <c r="AF138" s="205"/>
      <c r="AG138" s="205"/>
      <c r="AH138" s="205"/>
      <c r="AI138" s="205"/>
      <c r="AJ138" s="205"/>
      <c r="AK138" s="205"/>
      <c r="AL138" s="205"/>
      <c r="AM138" s="205"/>
      <c r="AN138" s="205"/>
      <c r="AO138" s="205"/>
      <c r="AP138" s="205"/>
      <c r="AQ138" s="205"/>
      <c r="AR138" s="205"/>
      <c r="AS138" s="205"/>
      <c r="AT138" s="205"/>
      <c r="AU138" s="205"/>
      <c r="AV138" s="205"/>
      <c r="AW138" s="205"/>
      <c r="AX138" s="205"/>
      <c r="AY138" s="205"/>
      <c r="AZ138" s="205"/>
      <c r="BA138" s="205"/>
      <c r="BB138" s="205"/>
      <c r="BC138" s="205"/>
      <c r="BD138" s="205"/>
      <c r="BE138" s="205"/>
      <c r="BF138" s="205"/>
      <c r="BG138" s="205"/>
      <c r="BH138" s="205"/>
      <c r="BI138" s="205"/>
      <c r="BJ138" s="205"/>
      <c r="BK138" s="205"/>
      <c r="BL138" s="205"/>
      <c r="BM138" s="56"/>
    </row>
    <row r="139" spans="1:65">
      <c r="A139" s="30"/>
      <c r="B139" s="3" t="s">
        <v>268</v>
      </c>
      <c r="C139" s="29"/>
      <c r="D139" s="24">
        <v>0.46863500000000002</v>
      </c>
      <c r="E139" s="24">
        <v>0.41865000000000002</v>
      </c>
      <c r="F139" s="24">
        <v>0.5</v>
      </c>
      <c r="G139" s="204"/>
      <c r="H139" s="205"/>
      <c r="I139" s="205"/>
      <c r="J139" s="205"/>
      <c r="K139" s="205"/>
      <c r="L139" s="205"/>
      <c r="M139" s="205"/>
      <c r="N139" s="205"/>
      <c r="O139" s="205"/>
      <c r="P139" s="205"/>
      <c r="Q139" s="205"/>
      <c r="R139" s="205"/>
      <c r="S139" s="205"/>
      <c r="T139" s="205"/>
      <c r="U139" s="205"/>
      <c r="V139" s="205"/>
      <c r="W139" s="205"/>
      <c r="X139" s="205"/>
      <c r="Y139" s="205"/>
      <c r="Z139" s="205"/>
      <c r="AA139" s="205"/>
      <c r="AB139" s="205"/>
      <c r="AC139" s="205"/>
      <c r="AD139" s="205"/>
      <c r="AE139" s="205"/>
      <c r="AF139" s="205"/>
      <c r="AG139" s="205"/>
      <c r="AH139" s="205"/>
      <c r="AI139" s="205"/>
      <c r="AJ139" s="205"/>
      <c r="AK139" s="205"/>
      <c r="AL139" s="205"/>
      <c r="AM139" s="205"/>
      <c r="AN139" s="205"/>
      <c r="AO139" s="205"/>
      <c r="AP139" s="205"/>
      <c r="AQ139" s="205"/>
      <c r="AR139" s="205"/>
      <c r="AS139" s="205"/>
      <c r="AT139" s="205"/>
      <c r="AU139" s="205"/>
      <c r="AV139" s="205"/>
      <c r="AW139" s="205"/>
      <c r="AX139" s="205"/>
      <c r="AY139" s="205"/>
      <c r="AZ139" s="205"/>
      <c r="BA139" s="205"/>
      <c r="BB139" s="205"/>
      <c r="BC139" s="205"/>
      <c r="BD139" s="205"/>
      <c r="BE139" s="205"/>
      <c r="BF139" s="205"/>
      <c r="BG139" s="205"/>
      <c r="BH139" s="205"/>
      <c r="BI139" s="205"/>
      <c r="BJ139" s="205"/>
      <c r="BK139" s="205"/>
      <c r="BL139" s="205"/>
      <c r="BM139" s="56"/>
    </row>
    <row r="140" spans="1:65">
      <c r="A140" s="30"/>
      <c r="B140" s="3" t="s">
        <v>269</v>
      </c>
      <c r="C140" s="29"/>
      <c r="D140" s="24">
        <v>2.7563194057776655E-3</v>
      </c>
      <c r="E140" s="24">
        <v>6.4023953850622746E-3</v>
      </c>
      <c r="F140" s="24">
        <v>0</v>
      </c>
      <c r="G140" s="204"/>
      <c r="H140" s="205"/>
      <c r="I140" s="205"/>
      <c r="J140" s="205"/>
      <c r="K140" s="205"/>
      <c r="L140" s="205"/>
      <c r="M140" s="205"/>
      <c r="N140" s="205"/>
      <c r="O140" s="205"/>
      <c r="P140" s="205"/>
      <c r="Q140" s="205"/>
      <c r="R140" s="205"/>
      <c r="S140" s="205"/>
      <c r="T140" s="205"/>
      <c r="U140" s="205"/>
      <c r="V140" s="205"/>
      <c r="W140" s="205"/>
      <c r="X140" s="205"/>
      <c r="Y140" s="205"/>
      <c r="Z140" s="205"/>
      <c r="AA140" s="205"/>
      <c r="AB140" s="205"/>
      <c r="AC140" s="205"/>
      <c r="AD140" s="205"/>
      <c r="AE140" s="205"/>
      <c r="AF140" s="205"/>
      <c r="AG140" s="205"/>
      <c r="AH140" s="205"/>
      <c r="AI140" s="205"/>
      <c r="AJ140" s="205"/>
      <c r="AK140" s="205"/>
      <c r="AL140" s="205"/>
      <c r="AM140" s="205"/>
      <c r="AN140" s="205"/>
      <c r="AO140" s="205"/>
      <c r="AP140" s="205"/>
      <c r="AQ140" s="205"/>
      <c r="AR140" s="205"/>
      <c r="AS140" s="205"/>
      <c r="AT140" s="205"/>
      <c r="AU140" s="205"/>
      <c r="AV140" s="205"/>
      <c r="AW140" s="205"/>
      <c r="AX140" s="205"/>
      <c r="AY140" s="205"/>
      <c r="AZ140" s="205"/>
      <c r="BA140" s="205"/>
      <c r="BB140" s="205"/>
      <c r="BC140" s="205"/>
      <c r="BD140" s="205"/>
      <c r="BE140" s="205"/>
      <c r="BF140" s="205"/>
      <c r="BG140" s="205"/>
      <c r="BH140" s="205"/>
      <c r="BI140" s="205"/>
      <c r="BJ140" s="205"/>
      <c r="BK140" s="205"/>
      <c r="BL140" s="205"/>
      <c r="BM140" s="56"/>
    </row>
    <row r="141" spans="1:65">
      <c r="A141" s="30"/>
      <c r="B141" s="3" t="s">
        <v>86</v>
      </c>
      <c r="C141" s="29"/>
      <c r="D141" s="13">
        <v>5.8959754842924095E-3</v>
      </c>
      <c r="E141" s="13">
        <v>1.5300873221689498E-2</v>
      </c>
      <c r="F141" s="13">
        <v>0</v>
      </c>
      <c r="G141" s="152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270</v>
      </c>
      <c r="C142" s="29"/>
      <c r="D142" s="13">
        <v>1.1941483124988661E-2</v>
      </c>
      <c r="E142" s="13">
        <v>-9.4251131915507935E-2</v>
      </c>
      <c r="F142" s="13">
        <v>8.230964879051883E-2</v>
      </c>
      <c r="G142" s="152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46" t="s">
        <v>271</v>
      </c>
      <c r="C143" s="47"/>
      <c r="D143" s="45">
        <v>0</v>
      </c>
      <c r="E143" s="45">
        <v>1.02</v>
      </c>
      <c r="F143" s="45">
        <v>0.67</v>
      </c>
      <c r="G143" s="152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B144" s="31"/>
      <c r="C144" s="20"/>
      <c r="D144" s="20"/>
      <c r="E144" s="20"/>
      <c r="F144" s="20"/>
      <c r="BM144" s="55"/>
    </row>
    <row r="145" spans="1:65" ht="15">
      <c r="B145" s="8" t="s">
        <v>478</v>
      </c>
      <c r="BM145" s="28" t="s">
        <v>295</v>
      </c>
    </row>
    <row r="146" spans="1:65" ht="15">
      <c r="A146" s="25" t="s">
        <v>19</v>
      </c>
      <c r="B146" s="18" t="s">
        <v>114</v>
      </c>
      <c r="C146" s="15" t="s">
        <v>115</v>
      </c>
      <c r="D146" s="16" t="s">
        <v>233</v>
      </c>
      <c r="E146" s="15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 t="s">
        <v>234</v>
      </c>
      <c r="C147" s="9" t="s">
        <v>234</v>
      </c>
      <c r="D147" s="150" t="s">
        <v>238</v>
      </c>
      <c r="E147" s="15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 t="s">
        <v>3</v>
      </c>
    </row>
    <row r="148" spans="1:65">
      <c r="A148" s="30"/>
      <c r="B148" s="19"/>
      <c r="C148" s="9"/>
      <c r="D148" s="10" t="s">
        <v>101</v>
      </c>
      <c r="E148" s="15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/>
      <c r="C149" s="9"/>
      <c r="D149" s="26"/>
      <c r="E149" s="15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8">
        <v>1</v>
      </c>
      <c r="C150" s="14">
        <v>1</v>
      </c>
      <c r="D150" s="218" t="s">
        <v>96</v>
      </c>
      <c r="E150" s="219"/>
      <c r="F150" s="220"/>
      <c r="G150" s="220"/>
      <c r="H150" s="220"/>
      <c r="I150" s="220"/>
      <c r="J150" s="220"/>
      <c r="K150" s="220"/>
      <c r="L150" s="220"/>
      <c r="M150" s="220"/>
      <c r="N150" s="220"/>
      <c r="O150" s="220"/>
      <c r="P150" s="220"/>
      <c r="Q150" s="220"/>
      <c r="R150" s="220"/>
      <c r="S150" s="220"/>
      <c r="T150" s="220"/>
      <c r="U150" s="220"/>
      <c r="V150" s="220"/>
      <c r="W150" s="220"/>
      <c r="X150" s="220"/>
      <c r="Y150" s="220"/>
      <c r="Z150" s="220"/>
      <c r="AA150" s="220"/>
      <c r="AB150" s="220"/>
      <c r="AC150" s="220"/>
      <c r="AD150" s="220"/>
      <c r="AE150" s="220"/>
      <c r="AF150" s="220"/>
      <c r="AG150" s="220"/>
      <c r="AH150" s="220"/>
      <c r="AI150" s="220"/>
      <c r="AJ150" s="220"/>
      <c r="AK150" s="220"/>
      <c r="AL150" s="220"/>
      <c r="AM150" s="220"/>
      <c r="AN150" s="220"/>
      <c r="AO150" s="220"/>
      <c r="AP150" s="220"/>
      <c r="AQ150" s="220"/>
      <c r="AR150" s="220"/>
      <c r="AS150" s="220"/>
      <c r="AT150" s="220"/>
      <c r="AU150" s="220"/>
      <c r="AV150" s="220"/>
      <c r="AW150" s="220"/>
      <c r="AX150" s="220"/>
      <c r="AY150" s="220"/>
      <c r="AZ150" s="220"/>
      <c r="BA150" s="220"/>
      <c r="BB150" s="220"/>
      <c r="BC150" s="220"/>
      <c r="BD150" s="220"/>
      <c r="BE150" s="220"/>
      <c r="BF150" s="220"/>
      <c r="BG150" s="220"/>
      <c r="BH150" s="220"/>
      <c r="BI150" s="220"/>
      <c r="BJ150" s="220"/>
      <c r="BK150" s="220"/>
      <c r="BL150" s="220"/>
      <c r="BM150" s="221">
        <v>1</v>
      </c>
    </row>
    <row r="151" spans="1:65">
      <c r="A151" s="30"/>
      <c r="B151" s="19">
        <v>1</v>
      </c>
      <c r="C151" s="9">
        <v>2</v>
      </c>
      <c r="D151" s="222" t="s">
        <v>96</v>
      </c>
      <c r="E151" s="219"/>
      <c r="F151" s="220"/>
      <c r="G151" s="220"/>
      <c r="H151" s="220"/>
      <c r="I151" s="220"/>
      <c r="J151" s="220"/>
      <c r="K151" s="220"/>
      <c r="L151" s="220"/>
      <c r="M151" s="220"/>
      <c r="N151" s="220"/>
      <c r="O151" s="220"/>
      <c r="P151" s="220"/>
      <c r="Q151" s="220"/>
      <c r="R151" s="220"/>
      <c r="S151" s="220"/>
      <c r="T151" s="220"/>
      <c r="U151" s="220"/>
      <c r="V151" s="220"/>
      <c r="W151" s="220"/>
      <c r="X151" s="220"/>
      <c r="Y151" s="220"/>
      <c r="Z151" s="220"/>
      <c r="AA151" s="220"/>
      <c r="AB151" s="220"/>
      <c r="AC151" s="220"/>
      <c r="AD151" s="220"/>
      <c r="AE151" s="220"/>
      <c r="AF151" s="220"/>
      <c r="AG151" s="220"/>
      <c r="AH151" s="220"/>
      <c r="AI151" s="220"/>
      <c r="AJ151" s="220"/>
      <c r="AK151" s="220"/>
      <c r="AL151" s="220"/>
      <c r="AM151" s="220"/>
      <c r="AN151" s="220"/>
      <c r="AO151" s="220"/>
      <c r="AP151" s="220"/>
      <c r="AQ151" s="220"/>
      <c r="AR151" s="220"/>
      <c r="AS151" s="220"/>
      <c r="AT151" s="220"/>
      <c r="AU151" s="220"/>
      <c r="AV151" s="220"/>
      <c r="AW151" s="220"/>
      <c r="AX151" s="220"/>
      <c r="AY151" s="220"/>
      <c r="AZ151" s="220"/>
      <c r="BA151" s="220"/>
      <c r="BB151" s="220"/>
      <c r="BC151" s="220"/>
      <c r="BD151" s="220"/>
      <c r="BE151" s="220"/>
      <c r="BF151" s="220"/>
      <c r="BG151" s="220"/>
      <c r="BH151" s="220"/>
      <c r="BI151" s="220"/>
      <c r="BJ151" s="220"/>
      <c r="BK151" s="220"/>
      <c r="BL151" s="220"/>
      <c r="BM151" s="221">
        <v>9</v>
      </c>
    </row>
    <row r="152" spans="1:65">
      <c r="A152" s="30"/>
      <c r="B152" s="19">
        <v>1</v>
      </c>
      <c r="C152" s="9">
        <v>3</v>
      </c>
      <c r="D152" s="222" t="s">
        <v>96</v>
      </c>
      <c r="E152" s="219"/>
      <c r="F152" s="220"/>
      <c r="G152" s="220"/>
      <c r="H152" s="220"/>
      <c r="I152" s="220"/>
      <c r="J152" s="220"/>
      <c r="K152" s="220"/>
      <c r="L152" s="220"/>
      <c r="M152" s="220"/>
      <c r="N152" s="220"/>
      <c r="O152" s="220"/>
      <c r="P152" s="220"/>
      <c r="Q152" s="220"/>
      <c r="R152" s="220"/>
      <c r="S152" s="220"/>
      <c r="T152" s="220"/>
      <c r="U152" s="220"/>
      <c r="V152" s="220"/>
      <c r="W152" s="220"/>
      <c r="X152" s="220"/>
      <c r="Y152" s="220"/>
      <c r="Z152" s="220"/>
      <c r="AA152" s="220"/>
      <c r="AB152" s="220"/>
      <c r="AC152" s="220"/>
      <c r="AD152" s="220"/>
      <c r="AE152" s="220"/>
      <c r="AF152" s="220"/>
      <c r="AG152" s="220"/>
      <c r="AH152" s="220"/>
      <c r="AI152" s="220"/>
      <c r="AJ152" s="220"/>
      <c r="AK152" s="220"/>
      <c r="AL152" s="220"/>
      <c r="AM152" s="220"/>
      <c r="AN152" s="220"/>
      <c r="AO152" s="220"/>
      <c r="AP152" s="220"/>
      <c r="AQ152" s="220"/>
      <c r="AR152" s="220"/>
      <c r="AS152" s="220"/>
      <c r="AT152" s="220"/>
      <c r="AU152" s="220"/>
      <c r="AV152" s="220"/>
      <c r="AW152" s="220"/>
      <c r="AX152" s="220"/>
      <c r="AY152" s="220"/>
      <c r="AZ152" s="220"/>
      <c r="BA152" s="220"/>
      <c r="BB152" s="220"/>
      <c r="BC152" s="220"/>
      <c r="BD152" s="220"/>
      <c r="BE152" s="220"/>
      <c r="BF152" s="220"/>
      <c r="BG152" s="220"/>
      <c r="BH152" s="220"/>
      <c r="BI152" s="220"/>
      <c r="BJ152" s="220"/>
      <c r="BK152" s="220"/>
      <c r="BL152" s="220"/>
      <c r="BM152" s="221">
        <v>16</v>
      </c>
    </row>
    <row r="153" spans="1:65">
      <c r="A153" s="30"/>
      <c r="B153" s="19">
        <v>1</v>
      </c>
      <c r="C153" s="9">
        <v>4</v>
      </c>
      <c r="D153" s="222" t="s">
        <v>96</v>
      </c>
      <c r="E153" s="219"/>
      <c r="F153" s="220"/>
      <c r="G153" s="220"/>
      <c r="H153" s="220"/>
      <c r="I153" s="220"/>
      <c r="J153" s="220"/>
      <c r="K153" s="220"/>
      <c r="L153" s="220"/>
      <c r="M153" s="220"/>
      <c r="N153" s="220"/>
      <c r="O153" s="220"/>
      <c r="P153" s="220"/>
      <c r="Q153" s="220"/>
      <c r="R153" s="220"/>
      <c r="S153" s="220"/>
      <c r="T153" s="220"/>
      <c r="U153" s="220"/>
      <c r="V153" s="220"/>
      <c r="W153" s="220"/>
      <c r="X153" s="220"/>
      <c r="Y153" s="220"/>
      <c r="Z153" s="220"/>
      <c r="AA153" s="220"/>
      <c r="AB153" s="220"/>
      <c r="AC153" s="220"/>
      <c r="AD153" s="220"/>
      <c r="AE153" s="220"/>
      <c r="AF153" s="220"/>
      <c r="AG153" s="220"/>
      <c r="AH153" s="220"/>
      <c r="AI153" s="220"/>
      <c r="AJ153" s="220"/>
      <c r="AK153" s="220"/>
      <c r="AL153" s="220"/>
      <c r="AM153" s="220"/>
      <c r="AN153" s="220"/>
      <c r="AO153" s="220"/>
      <c r="AP153" s="220"/>
      <c r="AQ153" s="220"/>
      <c r="AR153" s="220"/>
      <c r="AS153" s="220"/>
      <c r="AT153" s="220"/>
      <c r="AU153" s="220"/>
      <c r="AV153" s="220"/>
      <c r="AW153" s="220"/>
      <c r="AX153" s="220"/>
      <c r="AY153" s="220"/>
      <c r="AZ153" s="220"/>
      <c r="BA153" s="220"/>
      <c r="BB153" s="220"/>
      <c r="BC153" s="220"/>
      <c r="BD153" s="220"/>
      <c r="BE153" s="220"/>
      <c r="BF153" s="220"/>
      <c r="BG153" s="220"/>
      <c r="BH153" s="220"/>
      <c r="BI153" s="220"/>
      <c r="BJ153" s="220"/>
      <c r="BK153" s="220"/>
      <c r="BL153" s="220"/>
      <c r="BM153" s="221" t="s">
        <v>96</v>
      </c>
    </row>
    <row r="154" spans="1:65">
      <c r="A154" s="30"/>
      <c r="B154" s="19">
        <v>1</v>
      </c>
      <c r="C154" s="9">
        <v>5</v>
      </c>
      <c r="D154" s="222" t="s">
        <v>96</v>
      </c>
      <c r="E154" s="219"/>
      <c r="F154" s="220"/>
      <c r="G154" s="220"/>
      <c r="H154" s="220"/>
      <c r="I154" s="220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T154" s="220"/>
      <c r="U154" s="220"/>
      <c r="V154" s="220"/>
      <c r="W154" s="220"/>
      <c r="X154" s="220"/>
      <c r="Y154" s="220"/>
      <c r="Z154" s="220"/>
      <c r="AA154" s="220"/>
      <c r="AB154" s="220"/>
      <c r="AC154" s="220"/>
      <c r="AD154" s="220"/>
      <c r="AE154" s="220"/>
      <c r="AF154" s="220"/>
      <c r="AG154" s="220"/>
      <c r="AH154" s="220"/>
      <c r="AI154" s="220"/>
      <c r="AJ154" s="220"/>
      <c r="AK154" s="220"/>
      <c r="AL154" s="220"/>
      <c r="AM154" s="220"/>
      <c r="AN154" s="220"/>
      <c r="AO154" s="220"/>
      <c r="AP154" s="220"/>
      <c r="AQ154" s="220"/>
      <c r="AR154" s="220"/>
      <c r="AS154" s="220"/>
      <c r="AT154" s="220"/>
      <c r="AU154" s="220"/>
      <c r="AV154" s="220"/>
      <c r="AW154" s="220"/>
      <c r="AX154" s="220"/>
      <c r="AY154" s="220"/>
      <c r="AZ154" s="220"/>
      <c r="BA154" s="220"/>
      <c r="BB154" s="220"/>
      <c r="BC154" s="220"/>
      <c r="BD154" s="220"/>
      <c r="BE154" s="220"/>
      <c r="BF154" s="220"/>
      <c r="BG154" s="220"/>
      <c r="BH154" s="220"/>
      <c r="BI154" s="220"/>
      <c r="BJ154" s="220"/>
      <c r="BK154" s="220"/>
      <c r="BL154" s="220"/>
      <c r="BM154" s="221">
        <v>15</v>
      </c>
    </row>
    <row r="155" spans="1:65">
      <c r="A155" s="30"/>
      <c r="B155" s="19">
        <v>1</v>
      </c>
      <c r="C155" s="9">
        <v>6</v>
      </c>
      <c r="D155" s="222" t="s">
        <v>96</v>
      </c>
      <c r="E155" s="219"/>
      <c r="F155" s="220"/>
      <c r="G155" s="220"/>
      <c r="H155" s="220"/>
      <c r="I155" s="220"/>
      <c r="J155" s="220"/>
      <c r="K155" s="220"/>
      <c r="L155" s="220"/>
      <c r="M155" s="220"/>
      <c r="N155" s="220"/>
      <c r="O155" s="220"/>
      <c r="P155" s="220"/>
      <c r="Q155" s="220"/>
      <c r="R155" s="220"/>
      <c r="S155" s="220"/>
      <c r="T155" s="220"/>
      <c r="U155" s="220"/>
      <c r="V155" s="220"/>
      <c r="W155" s="220"/>
      <c r="X155" s="220"/>
      <c r="Y155" s="220"/>
      <c r="Z155" s="220"/>
      <c r="AA155" s="220"/>
      <c r="AB155" s="220"/>
      <c r="AC155" s="220"/>
      <c r="AD155" s="220"/>
      <c r="AE155" s="220"/>
      <c r="AF155" s="220"/>
      <c r="AG155" s="220"/>
      <c r="AH155" s="220"/>
      <c r="AI155" s="220"/>
      <c r="AJ155" s="220"/>
      <c r="AK155" s="220"/>
      <c r="AL155" s="220"/>
      <c r="AM155" s="220"/>
      <c r="AN155" s="220"/>
      <c r="AO155" s="220"/>
      <c r="AP155" s="220"/>
      <c r="AQ155" s="220"/>
      <c r="AR155" s="220"/>
      <c r="AS155" s="220"/>
      <c r="AT155" s="220"/>
      <c r="AU155" s="220"/>
      <c r="AV155" s="220"/>
      <c r="AW155" s="220"/>
      <c r="AX155" s="220"/>
      <c r="AY155" s="220"/>
      <c r="AZ155" s="220"/>
      <c r="BA155" s="220"/>
      <c r="BB155" s="220"/>
      <c r="BC155" s="220"/>
      <c r="BD155" s="220"/>
      <c r="BE155" s="220"/>
      <c r="BF155" s="220"/>
      <c r="BG155" s="220"/>
      <c r="BH155" s="220"/>
      <c r="BI155" s="220"/>
      <c r="BJ155" s="220"/>
      <c r="BK155" s="220"/>
      <c r="BL155" s="220"/>
      <c r="BM155" s="223"/>
    </row>
    <row r="156" spans="1:65">
      <c r="A156" s="30"/>
      <c r="B156" s="20" t="s">
        <v>267</v>
      </c>
      <c r="C156" s="12"/>
      <c r="D156" s="224" t="s">
        <v>714</v>
      </c>
      <c r="E156" s="219"/>
      <c r="F156" s="220"/>
      <c r="G156" s="220"/>
      <c r="H156" s="220"/>
      <c r="I156" s="220"/>
      <c r="J156" s="220"/>
      <c r="K156" s="220"/>
      <c r="L156" s="220"/>
      <c r="M156" s="220"/>
      <c r="N156" s="220"/>
      <c r="O156" s="220"/>
      <c r="P156" s="220"/>
      <c r="Q156" s="220"/>
      <c r="R156" s="220"/>
      <c r="S156" s="220"/>
      <c r="T156" s="220"/>
      <c r="U156" s="220"/>
      <c r="V156" s="220"/>
      <c r="W156" s="220"/>
      <c r="X156" s="220"/>
      <c r="Y156" s="220"/>
      <c r="Z156" s="220"/>
      <c r="AA156" s="220"/>
      <c r="AB156" s="220"/>
      <c r="AC156" s="220"/>
      <c r="AD156" s="220"/>
      <c r="AE156" s="220"/>
      <c r="AF156" s="220"/>
      <c r="AG156" s="220"/>
      <c r="AH156" s="220"/>
      <c r="AI156" s="220"/>
      <c r="AJ156" s="220"/>
      <c r="AK156" s="220"/>
      <c r="AL156" s="220"/>
      <c r="AM156" s="220"/>
      <c r="AN156" s="220"/>
      <c r="AO156" s="220"/>
      <c r="AP156" s="220"/>
      <c r="AQ156" s="220"/>
      <c r="AR156" s="220"/>
      <c r="AS156" s="220"/>
      <c r="AT156" s="220"/>
      <c r="AU156" s="220"/>
      <c r="AV156" s="220"/>
      <c r="AW156" s="220"/>
      <c r="AX156" s="220"/>
      <c r="AY156" s="220"/>
      <c r="AZ156" s="220"/>
      <c r="BA156" s="220"/>
      <c r="BB156" s="220"/>
      <c r="BC156" s="220"/>
      <c r="BD156" s="220"/>
      <c r="BE156" s="220"/>
      <c r="BF156" s="220"/>
      <c r="BG156" s="220"/>
      <c r="BH156" s="220"/>
      <c r="BI156" s="220"/>
      <c r="BJ156" s="220"/>
      <c r="BK156" s="220"/>
      <c r="BL156" s="220"/>
      <c r="BM156" s="223"/>
    </row>
    <row r="157" spans="1:65">
      <c r="A157" s="30"/>
      <c r="B157" s="3" t="s">
        <v>268</v>
      </c>
      <c r="C157" s="29"/>
      <c r="D157" s="225" t="s">
        <v>714</v>
      </c>
      <c r="E157" s="219"/>
      <c r="F157" s="220"/>
      <c r="G157" s="220"/>
      <c r="H157" s="220"/>
      <c r="I157" s="220"/>
      <c r="J157" s="220"/>
      <c r="K157" s="220"/>
      <c r="L157" s="220"/>
      <c r="M157" s="220"/>
      <c r="N157" s="220"/>
      <c r="O157" s="220"/>
      <c r="P157" s="220"/>
      <c r="Q157" s="220"/>
      <c r="R157" s="220"/>
      <c r="S157" s="220"/>
      <c r="T157" s="220"/>
      <c r="U157" s="220"/>
      <c r="V157" s="220"/>
      <c r="W157" s="220"/>
      <c r="X157" s="220"/>
      <c r="Y157" s="220"/>
      <c r="Z157" s="220"/>
      <c r="AA157" s="220"/>
      <c r="AB157" s="220"/>
      <c r="AC157" s="220"/>
      <c r="AD157" s="220"/>
      <c r="AE157" s="220"/>
      <c r="AF157" s="220"/>
      <c r="AG157" s="220"/>
      <c r="AH157" s="220"/>
      <c r="AI157" s="220"/>
      <c r="AJ157" s="220"/>
      <c r="AK157" s="220"/>
      <c r="AL157" s="220"/>
      <c r="AM157" s="220"/>
      <c r="AN157" s="220"/>
      <c r="AO157" s="220"/>
      <c r="AP157" s="220"/>
      <c r="AQ157" s="220"/>
      <c r="AR157" s="220"/>
      <c r="AS157" s="220"/>
      <c r="AT157" s="220"/>
      <c r="AU157" s="220"/>
      <c r="AV157" s="220"/>
      <c r="AW157" s="220"/>
      <c r="AX157" s="220"/>
      <c r="AY157" s="220"/>
      <c r="AZ157" s="220"/>
      <c r="BA157" s="220"/>
      <c r="BB157" s="220"/>
      <c r="BC157" s="220"/>
      <c r="BD157" s="220"/>
      <c r="BE157" s="220"/>
      <c r="BF157" s="220"/>
      <c r="BG157" s="220"/>
      <c r="BH157" s="220"/>
      <c r="BI157" s="220"/>
      <c r="BJ157" s="220"/>
      <c r="BK157" s="220"/>
      <c r="BL157" s="220"/>
      <c r="BM157" s="223"/>
    </row>
    <row r="158" spans="1:65">
      <c r="A158" s="30"/>
      <c r="B158" s="3" t="s">
        <v>269</v>
      </c>
      <c r="C158" s="29"/>
      <c r="D158" s="225" t="s">
        <v>714</v>
      </c>
      <c r="E158" s="219"/>
      <c r="F158" s="220"/>
      <c r="G158" s="220"/>
      <c r="H158" s="220"/>
      <c r="I158" s="220"/>
      <c r="J158" s="220"/>
      <c r="K158" s="220"/>
      <c r="L158" s="220"/>
      <c r="M158" s="220"/>
      <c r="N158" s="220"/>
      <c r="O158" s="220"/>
      <c r="P158" s="220"/>
      <c r="Q158" s="220"/>
      <c r="R158" s="220"/>
      <c r="S158" s="220"/>
      <c r="T158" s="220"/>
      <c r="U158" s="220"/>
      <c r="V158" s="220"/>
      <c r="W158" s="220"/>
      <c r="X158" s="220"/>
      <c r="Y158" s="220"/>
      <c r="Z158" s="220"/>
      <c r="AA158" s="220"/>
      <c r="AB158" s="220"/>
      <c r="AC158" s="220"/>
      <c r="AD158" s="220"/>
      <c r="AE158" s="220"/>
      <c r="AF158" s="220"/>
      <c r="AG158" s="220"/>
      <c r="AH158" s="220"/>
      <c r="AI158" s="220"/>
      <c r="AJ158" s="220"/>
      <c r="AK158" s="220"/>
      <c r="AL158" s="220"/>
      <c r="AM158" s="220"/>
      <c r="AN158" s="220"/>
      <c r="AO158" s="220"/>
      <c r="AP158" s="220"/>
      <c r="AQ158" s="220"/>
      <c r="AR158" s="220"/>
      <c r="AS158" s="220"/>
      <c r="AT158" s="220"/>
      <c r="AU158" s="220"/>
      <c r="AV158" s="220"/>
      <c r="AW158" s="220"/>
      <c r="AX158" s="220"/>
      <c r="AY158" s="220"/>
      <c r="AZ158" s="220"/>
      <c r="BA158" s="220"/>
      <c r="BB158" s="220"/>
      <c r="BC158" s="220"/>
      <c r="BD158" s="220"/>
      <c r="BE158" s="220"/>
      <c r="BF158" s="220"/>
      <c r="BG158" s="220"/>
      <c r="BH158" s="220"/>
      <c r="BI158" s="220"/>
      <c r="BJ158" s="220"/>
      <c r="BK158" s="220"/>
      <c r="BL158" s="220"/>
      <c r="BM158" s="223"/>
    </row>
    <row r="159" spans="1:65">
      <c r="A159" s="30"/>
      <c r="B159" s="3" t="s">
        <v>86</v>
      </c>
      <c r="C159" s="29"/>
      <c r="D159" s="13" t="s">
        <v>714</v>
      </c>
      <c r="E159" s="15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270</v>
      </c>
      <c r="C160" s="29"/>
      <c r="D160" s="13" t="s">
        <v>714</v>
      </c>
      <c r="E160" s="15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46" t="s">
        <v>271</v>
      </c>
      <c r="C161" s="47"/>
      <c r="D161" s="45" t="s">
        <v>272</v>
      </c>
      <c r="E161" s="15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B162" s="31"/>
      <c r="C162" s="20"/>
      <c r="D162" s="20"/>
      <c r="BM162" s="55"/>
    </row>
    <row r="163" spans="1:65" ht="15">
      <c r="B163" s="8" t="s">
        <v>479</v>
      </c>
      <c r="BM163" s="28" t="s">
        <v>295</v>
      </c>
    </row>
    <row r="164" spans="1:65" ht="15">
      <c r="A164" s="25" t="s">
        <v>22</v>
      </c>
      <c r="B164" s="18" t="s">
        <v>114</v>
      </c>
      <c r="C164" s="15" t="s">
        <v>115</v>
      </c>
      <c r="D164" s="16" t="s">
        <v>233</v>
      </c>
      <c r="E164" s="15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1</v>
      </c>
    </row>
    <row r="165" spans="1:65">
      <c r="A165" s="30"/>
      <c r="B165" s="19" t="s">
        <v>234</v>
      </c>
      <c r="C165" s="9" t="s">
        <v>234</v>
      </c>
      <c r="D165" s="150" t="s">
        <v>238</v>
      </c>
      <c r="E165" s="15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 t="s">
        <v>3</v>
      </c>
    </row>
    <row r="166" spans="1:65">
      <c r="A166" s="30"/>
      <c r="B166" s="19"/>
      <c r="C166" s="9"/>
      <c r="D166" s="10" t="s">
        <v>101</v>
      </c>
      <c r="E166" s="15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0</v>
      </c>
    </row>
    <row r="167" spans="1:65">
      <c r="A167" s="30"/>
      <c r="B167" s="19"/>
      <c r="C167" s="9"/>
      <c r="D167" s="26"/>
      <c r="E167" s="15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0</v>
      </c>
    </row>
    <row r="168" spans="1:65">
      <c r="A168" s="30"/>
      <c r="B168" s="18">
        <v>1</v>
      </c>
      <c r="C168" s="14">
        <v>1</v>
      </c>
      <c r="D168" s="206">
        <v>80.5</v>
      </c>
      <c r="E168" s="207"/>
      <c r="F168" s="208"/>
      <c r="G168" s="208"/>
      <c r="H168" s="208"/>
      <c r="I168" s="208"/>
      <c r="J168" s="208"/>
      <c r="K168" s="208"/>
      <c r="L168" s="208"/>
      <c r="M168" s="208"/>
      <c r="N168" s="208"/>
      <c r="O168" s="208"/>
      <c r="P168" s="208"/>
      <c r="Q168" s="208"/>
      <c r="R168" s="208"/>
      <c r="S168" s="208"/>
      <c r="T168" s="208"/>
      <c r="U168" s="208"/>
      <c r="V168" s="208"/>
      <c r="W168" s="208"/>
      <c r="X168" s="208"/>
      <c r="Y168" s="208"/>
      <c r="Z168" s="208"/>
      <c r="AA168" s="208"/>
      <c r="AB168" s="208"/>
      <c r="AC168" s="208"/>
      <c r="AD168" s="208"/>
      <c r="AE168" s="208"/>
      <c r="AF168" s="208"/>
      <c r="AG168" s="208"/>
      <c r="AH168" s="208"/>
      <c r="AI168" s="208"/>
      <c r="AJ168" s="208"/>
      <c r="AK168" s="208"/>
      <c r="AL168" s="208"/>
      <c r="AM168" s="208"/>
      <c r="AN168" s="208"/>
      <c r="AO168" s="208"/>
      <c r="AP168" s="208"/>
      <c r="AQ168" s="208"/>
      <c r="AR168" s="208"/>
      <c r="AS168" s="208"/>
      <c r="AT168" s="208"/>
      <c r="AU168" s="208"/>
      <c r="AV168" s="208"/>
      <c r="AW168" s="208"/>
      <c r="AX168" s="208"/>
      <c r="AY168" s="208"/>
      <c r="AZ168" s="208"/>
      <c r="BA168" s="208"/>
      <c r="BB168" s="208"/>
      <c r="BC168" s="208"/>
      <c r="BD168" s="208"/>
      <c r="BE168" s="208"/>
      <c r="BF168" s="208"/>
      <c r="BG168" s="208"/>
      <c r="BH168" s="208"/>
      <c r="BI168" s="208"/>
      <c r="BJ168" s="208"/>
      <c r="BK168" s="208"/>
      <c r="BL168" s="208"/>
      <c r="BM168" s="209">
        <v>1</v>
      </c>
    </row>
    <row r="169" spans="1:65">
      <c r="A169" s="30"/>
      <c r="B169" s="19">
        <v>1</v>
      </c>
      <c r="C169" s="9">
        <v>2</v>
      </c>
      <c r="D169" s="210">
        <v>82</v>
      </c>
      <c r="E169" s="207"/>
      <c r="F169" s="208"/>
      <c r="G169" s="208"/>
      <c r="H169" s="208"/>
      <c r="I169" s="208"/>
      <c r="J169" s="208"/>
      <c r="K169" s="208"/>
      <c r="L169" s="208"/>
      <c r="M169" s="208"/>
      <c r="N169" s="208"/>
      <c r="O169" s="208"/>
      <c r="P169" s="208"/>
      <c r="Q169" s="208"/>
      <c r="R169" s="208"/>
      <c r="S169" s="208"/>
      <c r="T169" s="208"/>
      <c r="U169" s="208"/>
      <c r="V169" s="208"/>
      <c r="W169" s="208"/>
      <c r="X169" s="208"/>
      <c r="Y169" s="208"/>
      <c r="Z169" s="208"/>
      <c r="AA169" s="208"/>
      <c r="AB169" s="208"/>
      <c r="AC169" s="208"/>
      <c r="AD169" s="208"/>
      <c r="AE169" s="208"/>
      <c r="AF169" s="208"/>
      <c r="AG169" s="208"/>
      <c r="AH169" s="208"/>
      <c r="AI169" s="208"/>
      <c r="AJ169" s="208"/>
      <c r="AK169" s="208"/>
      <c r="AL169" s="208"/>
      <c r="AM169" s="208"/>
      <c r="AN169" s="208"/>
      <c r="AO169" s="208"/>
      <c r="AP169" s="208"/>
      <c r="AQ169" s="208"/>
      <c r="AR169" s="208"/>
      <c r="AS169" s="208"/>
      <c r="AT169" s="208"/>
      <c r="AU169" s="208"/>
      <c r="AV169" s="208"/>
      <c r="AW169" s="208"/>
      <c r="AX169" s="208"/>
      <c r="AY169" s="208"/>
      <c r="AZ169" s="208"/>
      <c r="BA169" s="208"/>
      <c r="BB169" s="208"/>
      <c r="BC169" s="208"/>
      <c r="BD169" s="208"/>
      <c r="BE169" s="208"/>
      <c r="BF169" s="208"/>
      <c r="BG169" s="208"/>
      <c r="BH169" s="208"/>
      <c r="BI169" s="208"/>
      <c r="BJ169" s="208"/>
      <c r="BK169" s="208"/>
      <c r="BL169" s="208"/>
      <c r="BM169" s="209">
        <v>10</v>
      </c>
    </row>
    <row r="170" spans="1:65">
      <c r="A170" s="30"/>
      <c r="B170" s="19">
        <v>1</v>
      </c>
      <c r="C170" s="9">
        <v>3</v>
      </c>
      <c r="D170" s="210">
        <v>80.2</v>
      </c>
      <c r="E170" s="207"/>
      <c r="F170" s="208"/>
      <c r="G170" s="208"/>
      <c r="H170" s="208"/>
      <c r="I170" s="208"/>
      <c r="J170" s="208"/>
      <c r="K170" s="208"/>
      <c r="L170" s="208"/>
      <c r="M170" s="208"/>
      <c r="N170" s="208"/>
      <c r="O170" s="208"/>
      <c r="P170" s="208"/>
      <c r="Q170" s="208"/>
      <c r="R170" s="208"/>
      <c r="S170" s="208"/>
      <c r="T170" s="208"/>
      <c r="U170" s="208"/>
      <c r="V170" s="208"/>
      <c r="W170" s="208"/>
      <c r="X170" s="208"/>
      <c r="Y170" s="208"/>
      <c r="Z170" s="208"/>
      <c r="AA170" s="208"/>
      <c r="AB170" s="208"/>
      <c r="AC170" s="208"/>
      <c r="AD170" s="208"/>
      <c r="AE170" s="208"/>
      <c r="AF170" s="208"/>
      <c r="AG170" s="208"/>
      <c r="AH170" s="208"/>
      <c r="AI170" s="208"/>
      <c r="AJ170" s="208"/>
      <c r="AK170" s="208"/>
      <c r="AL170" s="208"/>
      <c r="AM170" s="208"/>
      <c r="AN170" s="208"/>
      <c r="AO170" s="208"/>
      <c r="AP170" s="208"/>
      <c r="AQ170" s="208"/>
      <c r="AR170" s="208"/>
      <c r="AS170" s="208"/>
      <c r="AT170" s="208"/>
      <c r="AU170" s="208"/>
      <c r="AV170" s="208"/>
      <c r="AW170" s="208"/>
      <c r="AX170" s="208"/>
      <c r="AY170" s="208"/>
      <c r="AZ170" s="208"/>
      <c r="BA170" s="208"/>
      <c r="BB170" s="208"/>
      <c r="BC170" s="208"/>
      <c r="BD170" s="208"/>
      <c r="BE170" s="208"/>
      <c r="BF170" s="208"/>
      <c r="BG170" s="208"/>
      <c r="BH170" s="208"/>
      <c r="BI170" s="208"/>
      <c r="BJ170" s="208"/>
      <c r="BK170" s="208"/>
      <c r="BL170" s="208"/>
      <c r="BM170" s="209">
        <v>16</v>
      </c>
    </row>
    <row r="171" spans="1:65">
      <c r="A171" s="30"/>
      <c r="B171" s="19">
        <v>1</v>
      </c>
      <c r="C171" s="9">
        <v>4</v>
      </c>
      <c r="D171" s="210">
        <v>82.2</v>
      </c>
      <c r="E171" s="207"/>
      <c r="F171" s="208"/>
      <c r="G171" s="208"/>
      <c r="H171" s="208"/>
      <c r="I171" s="208"/>
      <c r="J171" s="208"/>
      <c r="K171" s="208"/>
      <c r="L171" s="208"/>
      <c r="M171" s="208"/>
      <c r="N171" s="208"/>
      <c r="O171" s="208"/>
      <c r="P171" s="208"/>
      <c r="Q171" s="208"/>
      <c r="R171" s="208"/>
      <c r="S171" s="208"/>
      <c r="T171" s="208"/>
      <c r="U171" s="208"/>
      <c r="V171" s="208"/>
      <c r="W171" s="208"/>
      <c r="X171" s="208"/>
      <c r="Y171" s="208"/>
      <c r="Z171" s="208"/>
      <c r="AA171" s="208"/>
      <c r="AB171" s="208"/>
      <c r="AC171" s="208"/>
      <c r="AD171" s="208"/>
      <c r="AE171" s="208"/>
      <c r="AF171" s="208"/>
      <c r="AG171" s="208"/>
      <c r="AH171" s="208"/>
      <c r="AI171" s="208"/>
      <c r="AJ171" s="208"/>
      <c r="AK171" s="208"/>
      <c r="AL171" s="208"/>
      <c r="AM171" s="208"/>
      <c r="AN171" s="208"/>
      <c r="AO171" s="208"/>
      <c r="AP171" s="208"/>
      <c r="AQ171" s="208"/>
      <c r="AR171" s="208"/>
      <c r="AS171" s="208"/>
      <c r="AT171" s="208"/>
      <c r="AU171" s="208"/>
      <c r="AV171" s="208"/>
      <c r="AW171" s="208"/>
      <c r="AX171" s="208"/>
      <c r="AY171" s="208"/>
      <c r="AZ171" s="208"/>
      <c r="BA171" s="208"/>
      <c r="BB171" s="208"/>
      <c r="BC171" s="208"/>
      <c r="BD171" s="208"/>
      <c r="BE171" s="208"/>
      <c r="BF171" s="208"/>
      <c r="BG171" s="208"/>
      <c r="BH171" s="208"/>
      <c r="BI171" s="208"/>
      <c r="BJ171" s="208"/>
      <c r="BK171" s="208"/>
      <c r="BL171" s="208"/>
      <c r="BM171" s="209">
        <v>81.116666666666703</v>
      </c>
    </row>
    <row r="172" spans="1:65">
      <c r="A172" s="30"/>
      <c r="B172" s="19">
        <v>1</v>
      </c>
      <c r="C172" s="9">
        <v>5</v>
      </c>
      <c r="D172" s="210">
        <v>81.8</v>
      </c>
      <c r="E172" s="207"/>
      <c r="F172" s="208"/>
      <c r="G172" s="208"/>
      <c r="H172" s="208"/>
      <c r="I172" s="208"/>
      <c r="J172" s="208"/>
      <c r="K172" s="208"/>
      <c r="L172" s="208"/>
      <c r="M172" s="208"/>
      <c r="N172" s="208"/>
      <c r="O172" s="208"/>
      <c r="P172" s="208"/>
      <c r="Q172" s="208"/>
      <c r="R172" s="208"/>
      <c r="S172" s="208"/>
      <c r="T172" s="208"/>
      <c r="U172" s="208"/>
      <c r="V172" s="208"/>
      <c r="W172" s="208"/>
      <c r="X172" s="208"/>
      <c r="Y172" s="208"/>
      <c r="Z172" s="208"/>
      <c r="AA172" s="208"/>
      <c r="AB172" s="208"/>
      <c r="AC172" s="208"/>
      <c r="AD172" s="208"/>
      <c r="AE172" s="208"/>
      <c r="AF172" s="208"/>
      <c r="AG172" s="208"/>
      <c r="AH172" s="208"/>
      <c r="AI172" s="208"/>
      <c r="AJ172" s="208"/>
      <c r="AK172" s="208"/>
      <c r="AL172" s="208"/>
      <c r="AM172" s="208"/>
      <c r="AN172" s="208"/>
      <c r="AO172" s="208"/>
      <c r="AP172" s="208"/>
      <c r="AQ172" s="208"/>
      <c r="AR172" s="208"/>
      <c r="AS172" s="208"/>
      <c r="AT172" s="208"/>
      <c r="AU172" s="208"/>
      <c r="AV172" s="208"/>
      <c r="AW172" s="208"/>
      <c r="AX172" s="208"/>
      <c r="AY172" s="208"/>
      <c r="AZ172" s="208"/>
      <c r="BA172" s="208"/>
      <c r="BB172" s="208"/>
      <c r="BC172" s="208"/>
      <c r="BD172" s="208"/>
      <c r="BE172" s="208"/>
      <c r="BF172" s="208"/>
      <c r="BG172" s="208"/>
      <c r="BH172" s="208"/>
      <c r="BI172" s="208"/>
      <c r="BJ172" s="208"/>
      <c r="BK172" s="208"/>
      <c r="BL172" s="208"/>
      <c r="BM172" s="209">
        <v>16</v>
      </c>
    </row>
    <row r="173" spans="1:65">
      <c r="A173" s="30"/>
      <c r="B173" s="19">
        <v>1</v>
      </c>
      <c r="C173" s="9">
        <v>6</v>
      </c>
      <c r="D173" s="210">
        <v>80</v>
      </c>
      <c r="E173" s="207"/>
      <c r="F173" s="208"/>
      <c r="G173" s="208"/>
      <c r="H173" s="208"/>
      <c r="I173" s="208"/>
      <c r="J173" s="208"/>
      <c r="K173" s="208"/>
      <c r="L173" s="208"/>
      <c r="M173" s="208"/>
      <c r="N173" s="208"/>
      <c r="O173" s="208"/>
      <c r="P173" s="208"/>
      <c r="Q173" s="208"/>
      <c r="R173" s="208"/>
      <c r="S173" s="208"/>
      <c r="T173" s="208"/>
      <c r="U173" s="208"/>
      <c r="V173" s="208"/>
      <c r="W173" s="208"/>
      <c r="X173" s="208"/>
      <c r="Y173" s="208"/>
      <c r="Z173" s="208"/>
      <c r="AA173" s="208"/>
      <c r="AB173" s="208"/>
      <c r="AC173" s="208"/>
      <c r="AD173" s="208"/>
      <c r="AE173" s="208"/>
      <c r="AF173" s="208"/>
      <c r="AG173" s="208"/>
      <c r="AH173" s="208"/>
      <c r="AI173" s="208"/>
      <c r="AJ173" s="208"/>
      <c r="AK173" s="208"/>
      <c r="AL173" s="208"/>
      <c r="AM173" s="208"/>
      <c r="AN173" s="208"/>
      <c r="AO173" s="208"/>
      <c r="AP173" s="208"/>
      <c r="AQ173" s="208"/>
      <c r="AR173" s="208"/>
      <c r="AS173" s="208"/>
      <c r="AT173" s="208"/>
      <c r="AU173" s="208"/>
      <c r="AV173" s="208"/>
      <c r="AW173" s="208"/>
      <c r="AX173" s="208"/>
      <c r="AY173" s="208"/>
      <c r="AZ173" s="208"/>
      <c r="BA173" s="208"/>
      <c r="BB173" s="208"/>
      <c r="BC173" s="208"/>
      <c r="BD173" s="208"/>
      <c r="BE173" s="208"/>
      <c r="BF173" s="208"/>
      <c r="BG173" s="208"/>
      <c r="BH173" s="208"/>
      <c r="BI173" s="208"/>
      <c r="BJ173" s="208"/>
      <c r="BK173" s="208"/>
      <c r="BL173" s="208"/>
      <c r="BM173" s="211"/>
    </row>
    <row r="174" spans="1:65">
      <c r="A174" s="30"/>
      <c r="B174" s="20" t="s">
        <v>267</v>
      </c>
      <c r="C174" s="12"/>
      <c r="D174" s="212">
        <v>81.11666666666666</v>
      </c>
      <c r="E174" s="207"/>
      <c r="F174" s="208"/>
      <c r="G174" s="208"/>
      <c r="H174" s="208"/>
      <c r="I174" s="208"/>
      <c r="J174" s="208"/>
      <c r="K174" s="208"/>
      <c r="L174" s="208"/>
      <c r="M174" s="208"/>
      <c r="N174" s="208"/>
      <c r="O174" s="208"/>
      <c r="P174" s="208"/>
      <c r="Q174" s="208"/>
      <c r="R174" s="208"/>
      <c r="S174" s="208"/>
      <c r="T174" s="208"/>
      <c r="U174" s="208"/>
      <c r="V174" s="208"/>
      <c r="W174" s="208"/>
      <c r="X174" s="208"/>
      <c r="Y174" s="208"/>
      <c r="Z174" s="208"/>
      <c r="AA174" s="208"/>
      <c r="AB174" s="208"/>
      <c r="AC174" s="208"/>
      <c r="AD174" s="208"/>
      <c r="AE174" s="208"/>
      <c r="AF174" s="208"/>
      <c r="AG174" s="208"/>
      <c r="AH174" s="208"/>
      <c r="AI174" s="208"/>
      <c r="AJ174" s="208"/>
      <c r="AK174" s="208"/>
      <c r="AL174" s="208"/>
      <c r="AM174" s="208"/>
      <c r="AN174" s="208"/>
      <c r="AO174" s="208"/>
      <c r="AP174" s="208"/>
      <c r="AQ174" s="208"/>
      <c r="AR174" s="208"/>
      <c r="AS174" s="208"/>
      <c r="AT174" s="208"/>
      <c r="AU174" s="208"/>
      <c r="AV174" s="208"/>
      <c r="AW174" s="208"/>
      <c r="AX174" s="208"/>
      <c r="AY174" s="208"/>
      <c r="AZ174" s="208"/>
      <c r="BA174" s="208"/>
      <c r="BB174" s="208"/>
      <c r="BC174" s="208"/>
      <c r="BD174" s="208"/>
      <c r="BE174" s="208"/>
      <c r="BF174" s="208"/>
      <c r="BG174" s="208"/>
      <c r="BH174" s="208"/>
      <c r="BI174" s="208"/>
      <c r="BJ174" s="208"/>
      <c r="BK174" s="208"/>
      <c r="BL174" s="208"/>
      <c r="BM174" s="211"/>
    </row>
    <row r="175" spans="1:65">
      <c r="A175" s="30"/>
      <c r="B175" s="3" t="s">
        <v>268</v>
      </c>
      <c r="C175" s="29"/>
      <c r="D175" s="210">
        <v>81.150000000000006</v>
      </c>
      <c r="E175" s="207"/>
      <c r="F175" s="208"/>
      <c r="G175" s="208"/>
      <c r="H175" s="208"/>
      <c r="I175" s="208"/>
      <c r="J175" s="208"/>
      <c r="K175" s="208"/>
      <c r="L175" s="208"/>
      <c r="M175" s="208"/>
      <c r="N175" s="208"/>
      <c r="O175" s="208"/>
      <c r="P175" s="208"/>
      <c r="Q175" s="208"/>
      <c r="R175" s="208"/>
      <c r="S175" s="208"/>
      <c r="T175" s="208"/>
      <c r="U175" s="208"/>
      <c r="V175" s="208"/>
      <c r="W175" s="208"/>
      <c r="X175" s="208"/>
      <c r="Y175" s="208"/>
      <c r="Z175" s="208"/>
      <c r="AA175" s="208"/>
      <c r="AB175" s="208"/>
      <c r="AC175" s="208"/>
      <c r="AD175" s="208"/>
      <c r="AE175" s="208"/>
      <c r="AF175" s="208"/>
      <c r="AG175" s="208"/>
      <c r="AH175" s="208"/>
      <c r="AI175" s="208"/>
      <c r="AJ175" s="208"/>
      <c r="AK175" s="208"/>
      <c r="AL175" s="208"/>
      <c r="AM175" s="208"/>
      <c r="AN175" s="208"/>
      <c r="AO175" s="208"/>
      <c r="AP175" s="208"/>
      <c r="AQ175" s="208"/>
      <c r="AR175" s="208"/>
      <c r="AS175" s="208"/>
      <c r="AT175" s="208"/>
      <c r="AU175" s="208"/>
      <c r="AV175" s="208"/>
      <c r="AW175" s="208"/>
      <c r="AX175" s="208"/>
      <c r="AY175" s="208"/>
      <c r="AZ175" s="208"/>
      <c r="BA175" s="208"/>
      <c r="BB175" s="208"/>
      <c r="BC175" s="208"/>
      <c r="BD175" s="208"/>
      <c r="BE175" s="208"/>
      <c r="BF175" s="208"/>
      <c r="BG175" s="208"/>
      <c r="BH175" s="208"/>
      <c r="BI175" s="208"/>
      <c r="BJ175" s="208"/>
      <c r="BK175" s="208"/>
      <c r="BL175" s="208"/>
      <c r="BM175" s="211"/>
    </row>
    <row r="176" spans="1:65">
      <c r="A176" s="30"/>
      <c r="B176" s="3" t="s">
        <v>269</v>
      </c>
      <c r="C176" s="29"/>
      <c r="D176" s="210">
        <v>0.98877028002800837</v>
      </c>
      <c r="E176" s="207"/>
      <c r="F176" s="208"/>
      <c r="G176" s="208"/>
      <c r="H176" s="208"/>
      <c r="I176" s="208"/>
      <c r="J176" s="208"/>
      <c r="K176" s="208"/>
      <c r="L176" s="208"/>
      <c r="M176" s="208"/>
      <c r="N176" s="208"/>
      <c r="O176" s="208"/>
      <c r="P176" s="208"/>
      <c r="Q176" s="208"/>
      <c r="R176" s="208"/>
      <c r="S176" s="208"/>
      <c r="T176" s="208"/>
      <c r="U176" s="208"/>
      <c r="V176" s="208"/>
      <c r="W176" s="208"/>
      <c r="X176" s="208"/>
      <c r="Y176" s="208"/>
      <c r="Z176" s="208"/>
      <c r="AA176" s="208"/>
      <c r="AB176" s="208"/>
      <c r="AC176" s="208"/>
      <c r="AD176" s="208"/>
      <c r="AE176" s="208"/>
      <c r="AF176" s="208"/>
      <c r="AG176" s="208"/>
      <c r="AH176" s="208"/>
      <c r="AI176" s="208"/>
      <c r="AJ176" s="208"/>
      <c r="AK176" s="208"/>
      <c r="AL176" s="208"/>
      <c r="AM176" s="208"/>
      <c r="AN176" s="208"/>
      <c r="AO176" s="208"/>
      <c r="AP176" s="208"/>
      <c r="AQ176" s="208"/>
      <c r="AR176" s="208"/>
      <c r="AS176" s="208"/>
      <c r="AT176" s="208"/>
      <c r="AU176" s="208"/>
      <c r="AV176" s="208"/>
      <c r="AW176" s="208"/>
      <c r="AX176" s="208"/>
      <c r="AY176" s="208"/>
      <c r="AZ176" s="208"/>
      <c r="BA176" s="208"/>
      <c r="BB176" s="208"/>
      <c r="BC176" s="208"/>
      <c r="BD176" s="208"/>
      <c r="BE176" s="208"/>
      <c r="BF176" s="208"/>
      <c r="BG176" s="208"/>
      <c r="BH176" s="208"/>
      <c r="BI176" s="208"/>
      <c r="BJ176" s="208"/>
      <c r="BK176" s="208"/>
      <c r="BL176" s="208"/>
      <c r="BM176" s="211"/>
    </row>
    <row r="177" spans="1:65">
      <c r="A177" s="30"/>
      <c r="B177" s="3" t="s">
        <v>86</v>
      </c>
      <c r="C177" s="29"/>
      <c r="D177" s="13">
        <v>1.2189483624754574E-2</v>
      </c>
      <c r="E177" s="15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5"/>
    </row>
    <row r="178" spans="1:65">
      <c r="A178" s="30"/>
      <c r="B178" s="3" t="s">
        <v>270</v>
      </c>
      <c r="C178" s="29"/>
      <c r="D178" s="13">
        <v>-5.5511151231257827E-16</v>
      </c>
      <c r="E178" s="15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46" t="s">
        <v>271</v>
      </c>
      <c r="C179" s="47"/>
      <c r="D179" s="45" t="s">
        <v>272</v>
      </c>
      <c r="E179" s="15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B180" s="31"/>
      <c r="C180" s="20"/>
      <c r="D180" s="20"/>
      <c r="BM180" s="55"/>
    </row>
    <row r="181" spans="1:65" ht="15">
      <c r="B181" s="8" t="s">
        <v>480</v>
      </c>
      <c r="BM181" s="28" t="s">
        <v>295</v>
      </c>
    </row>
    <row r="182" spans="1:65" ht="15">
      <c r="A182" s="25" t="s">
        <v>25</v>
      </c>
      <c r="B182" s="18" t="s">
        <v>114</v>
      </c>
      <c r="C182" s="15" t="s">
        <v>115</v>
      </c>
      <c r="D182" s="16" t="s">
        <v>233</v>
      </c>
      <c r="E182" s="17" t="s">
        <v>233</v>
      </c>
      <c r="F182" s="152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8">
        <v>1</v>
      </c>
    </row>
    <row r="183" spans="1:65">
      <c r="A183" s="30"/>
      <c r="B183" s="19" t="s">
        <v>234</v>
      </c>
      <c r="C183" s="9" t="s">
        <v>234</v>
      </c>
      <c r="D183" s="150" t="s">
        <v>237</v>
      </c>
      <c r="E183" s="151" t="s">
        <v>238</v>
      </c>
      <c r="F183" s="152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8" t="s">
        <v>3</v>
      </c>
    </row>
    <row r="184" spans="1:65">
      <c r="A184" s="30"/>
      <c r="B184" s="19"/>
      <c r="C184" s="9"/>
      <c r="D184" s="10" t="s">
        <v>102</v>
      </c>
      <c r="E184" s="11" t="s">
        <v>101</v>
      </c>
      <c r="F184" s="152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/>
      <c r="C185" s="9"/>
      <c r="D185" s="26"/>
      <c r="E185" s="26"/>
      <c r="F185" s="152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1</v>
      </c>
    </row>
    <row r="186" spans="1:65">
      <c r="A186" s="30"/>
      <c r="B186" s="18">
        <v>1</v>
      </c>
      <c r="C186" s="14">
        <v>1</v>
      </c>
      <c r="D186" s="226">
        <v>15.728</v>
      </c>
      <c r="E186" s="226">
        <v>15</v>
      </c>
      <c r="F186" s="219"/>
      <c r="G186" s="220"/>
      <c r="H186" s="220"/>
      <c r="I186" s="220"/>
      <c r="J186" s="220"/>
      <c r="K186" s="220"/>
      <c r="L186" s="220"/>
      <c r="M186" s="220"/>
      <c r="N186" s="220"/>
      <c r="O186" s="220"/>
      <c r="P186" s="220"/>
      <c r="Q186" s="220"/>
      <c r="R186" s="220"/>
      <c r="S186" s="220"/>
      <c r="T186" s="220"/>
      <c r="U186" s="220"/>
      <c r="V186" s="220"/>
      <c r="W186" s="220"/>
      <c r="X186" s="220"/>
      <c r="Y186" s="220"/>
      <c r="Z186" s="220"/>
      <c r="AA186" s="220"/>
      <c r="AB186" s="220"/>
      <c r="AC186" s="220"/>
      <c r="AD186" s="220"/>
      <c r="AE186" s="220"/>
      <c r="AF186" s="220"/>
      <c r="AG186" s="220"/>
      <c r="AH186" s="220"/>
      <c r="AI186" s="220"/>
      <c r="AJ186" s="220"/>
      <c r="AK186" s="220"/>
      <c r="AL186" s="220"/>
      <c r="AM186" s="220"/>
      <c r="AN186" s="220"/>
      <c r="AO186" s="220"/>
      <c r="AP186" s="220"/>
      <c r="AQ186" s="220"/>
      <c r="AR186" s="220"/>
      <c r="AS186" s="220"/>
      <c r="AT186" s="220"/>
      <c r="AU186" s="220"/>
      <c r="AV186" s="220"/>
      <c r="AW186" s="220"/>
      <c r="AX186" s="220"/>
      <c r="AY186" s="220"/>
      <c r="AZ186" s="220"/>
      <c r="BA186" s="220"/>
      <c r="BB186" s="220"/>
      <c r="BC186" s="220"/>
      <c r="BD186" s="220"/>
      <c r="BE186" s="220"/>
      <c r="BF186" s="220"/>
      <c r="BG186" s="220"/>
      <c r="BH186" s="220"/>
      <c r="BI186" s="220"/>
      <c r="BJ186" s="220"/>
      <c r="BK186" s="220"/>
      <c r="BL186" s="220"/>
      <c r="BM186" s="221">
        <v>1</v>
      </c>
    </row>
    <row r="187" spans="1:65">
      <c r="A187" s="30"/>
      <c r="B187" s="19">
        <v>1</v>
      </c>
      <c r="C187" s="9">
        <v>2</v>
      </c>
      <c r="D187" s="225">
        <v>15.81335</v>
      </c>
      <c r="E187" s="225">
        <v>16</v>
      </c>
      <c r="F187" s="219"/>
      <c r="G187" s="220"/>
      <c r="H187" s="220"/>
      <c r="I187" s="220"/>
      <c r="J187" s="220"/>
      <c r="K187" s="220"/>
      <c r="L187" s="220"/>
      <c r="M187" s="220"/>
      <c r="N187" s="220"/>
      <c r="O187" s="220"/>
      <c r="P187" s="220"/>
      <c r="Q187" s="220"/>
      <c r="R187" s="220"/>
      <c r="S187" s="220"/>
      <c r="T187" s="220"/>
      <c r="U187" s="220"/>
      <c r="V187" s="220"/>
      <c r="W187" s="220"/>
      <c r="X187" s="220"/>
      <c r="Y187" s="220"/>
      <c r="Z187" s="220"/>
      <c r="AA187" s="220"/>
      <c r="AB187" s="220"/>
      <c r="AC187" s="220"/>
      <c r="AD187" s="220"/>
      <c r="AE187" s="220"/>
      <c r="AF187" s="220"/>
      <c r="AG187" s="220"/>
      <c r="AH187" s="220"/>
      <c r="AI187" s="220"/>
      <c r="AJ187" s="220"/>
      <c r="AK187" s="220"/>
      <c r="AL187" s="220"/>
      <c r="AM187" s="220"/>
      <c r="AN187" s="220"/>
      <c r="AO187" s="220"/>
      <c r="AP187" s="220"/>
      <c r="AQ187" s="220"/>
      <c r="AR187" s="220"/>
      <c r="AS187" s="220"/>
      <c r="AT187" s="220"/>
      <c r="AU187" s="220"/>
      <c r="AV187" s="220"/>
      <c r="AW187" s="220"/>
      <c r="AX187" s="220"/>
      <c r="AY187" s="220"/>
      <c r="AZ187" s="220"/>
      <c r="BA187" s="220"/>
      <c r="BB187" s="220"/>
      <c r="BC187" s="220"/>
      <c r="BD187" s="220"/>
      <c r="BE187" s="220"/>
      <c r="BF187" s="220"/>
      <c r="BG187" s="220"/>
      <c r="BH187" s="220"/>
      <c r="BI187" s="220"/>
      <c r="BJ187" s="220"/>
      <c r="BK187" s="220"/>
      <c r="BL187" s="220"/>
      <c r="BM187" s="221">
        <v>11</v>
      </c>
    </row>
    <row r="188" spans="1:65">
      <c r="A188" s="30"/>
      <c r="B188" s="19">
        <v>1</v>
      </c>
      <c r="C188" s="9">
        <v>3</v>
      </c>
      <c r="D188" s="225">
        <v>15.16685</v>
      </c>
      <c r="E188" s="225">
        <v>15</v>
      </c>
      <c r="F188" s="219"/>
      <c r="G188" s="220"/>
      <c r="H188" s="220"/>
      <c r="I188" s="220"/>
      <c r="J188" s="220"/>
      <c r="K188" s="220"/>
      <c r="L188" s="220"/>
      <c r="M188" s="220"/>
      <c r="N188" s="220"/>
      <c r="O188" s="220"/>
      <c r="P188" s="220"/>
      <c r="Q188" s="220"/>
      <c r="R188" s="220"/>
      <c r="S188" s="220"/>
      <c r="T188" s="220"/>
      <c r="U188" s="220"/>
      <c r="V188" s="220"/>
      <c r="W188" s="220"/>
      <c r="X188" s="220"/>
      <c r="Y188" s="220"/>
      <c r="Z188" s="220"/>
      <c r="AA188" s="220"/>
      <c r="AB188" s="220"/>
      <c r="AC188" s="220"/>
      <c r="AD188" s="220"/>
      <c r="AE188" s="220"/>
      <c r="AF188" s="220"/>
      <c r="AG188" s="220"/>
      <c r="AH188" s="220"/>
      <c r="AI188" s="220"/>
      <c r="AJ188" s="220"/>
      <c r="AK188" s="220"/>
      <c r="AL188" s="220"/>
      <c r="AM188" s="220"/>
      <c r="AN188" s="220"/>
      <c r="AO188" s="220"/>
      <c r="AP188" s="220"/>
      <c r="AQ188" s="220"/>
      <c r="AR188" s="220"/>
      <c r="AS188" s="220"/>
      <c r="AT188" s="220"/>
      <c r="AU188" s="220"/>
      <c r="AV188" s="220"/>
      <c r="AW188" s="220"/>
      <c r="AX188" s="220"/>
      <c r="AY188" s="220"/>
      <c r="AZ188" s="220"/>
      <c r="BA188" s="220"/>
      <c r="BB188" s="220"/>
      <c r="BC188" s="220"/>
      <c r="BD188" s="220"/>
      <c r="BE188" s="220"/>
      <c r="BF188" s="220"/>
      <c r="BG188" s="220"/>
      <c r="BH188" s="220"/>
      <c r="BI188" s="220"/>
      <c r="BJ188" s="220"/>
      <c r="BK188" s="220"/>
      <c r="BL188" s="220"/>
      <c r="BM188" s="221">
        <v>16</v>
      </c>
    </row>
    <row r="189" spans="1:65">
      <c r="A189" s="30"/>
      <c r="B189" s="19">
        <v>1</v>
      </c>
      <c r="C189" s="9">
        <v>4</v>
      </c>
      <c r="D189" s="225">
        <v>15.627000000000001</v>
      </c>
      <c r="E189" s="225">
        <v>15</v>
      </c>
      <c r="F189" s="219"/>
      <c r="G189" s="220"/>
      <c r="H189" s="220"/>
      <c r="I189" s="220"/>
      <c r="J189" s="220"/>
      <c r="K189" s="220"/>
      <c r="L189" s="220"/>
      <c r="M189" s="220"/>
      <c r="N189" s="220"/>
      <c r="O189" s="220"/>
      <c r="P189" s="220"/>
      <c r="Q189" s="220"/>
      <c r="R189" s="220"/>
      <c r="S189" s="220"/>
      <c r="T189" s="220"/>
      <c r="U189" s="220"/>
      <c r="V189" s="220"/>
      <c r="W189" s="220"/>
      <c r="X189" s="220"/>
      <c r="Y189" s="220"/>
      <c r="Z189" s="220"/>
      <c r="AA189" s="220"/>
      <c r="AB189" s="220"/>
      <c r="AC189" s="220"/>
      <c r="AD189" s="220"/>
      <c r="AE189" s="220"/>
      <c r="AF189" s="220"/>
      <c r="AG189" s="220"/>
      <c r="AH189" s="220"/>
      <c r="AI189" s="220"/>
      <c r="AJ189" s="220"/>
      <c r="AK189" s="220"/>
      <c r="AL189" s="220"/>
      <c r="AM189" s="220"/>
      <c r="AN189" s="220"/>
      <c r="AO189" s="220"/>
      <c r="AP189" s="220"/>
      <c r="AQ189" s="220"/>
      <c r="AR189" s="220"/>
      <c r="AS189" s="220"/>
      <c r="AT189" s="220"/>
      <c r="AU189" s="220"/>
      <c r="AV189" s="220"/>
      <c r="AW189" s="220"/>
      <c r="AX189" s="220"/>
      <c r="AY189" s="220"/>
      <c r="AZ189" s="220"/>
      <c r="BA189" s="220"/>
      <c r="BB189" s="220"/>
      <c r="BC189" s="220"/>
      <c r="BD189" s="220"/>
      <c r="BE189" s="220"/>
      <c r="BF189" s="220"/>
      <c r="BG189" s="220"/>
      <c r="BH189" s="220"/>
      <c r="BI189" s="220"/>
      <c r="BJ189" s="220"/>
      <c r="BK189" s="220"/>
      <c r="BL189" s="220"/>
      <c r="BM189" s="221">
        <v>15.407420833333299</v>
      </c>
    </row>
    <row r="190" spans="1:65">
      <c r="A190" s="30"/>
      <c r="B190" s="19">
        <v>1</v>
      </c>
      <c r="C190" s="9">
        <v>5</v>
      </c>
      <c r="D190" s="225">
        <v>15.7705</v>
      </c>
      <c r="E190" s="225">
        <v>15</v>
      </c>
      <c r="F190" s="219"/>
      <c r="G190" s="220"/>
      <c r="H190" s="220"/>
      <c r="I190" s="220"/>
      <c r="J190" s="220"/>
      <c r="K190" s="220"/>
      <c r="L190" s="220"/>
      <c r="M190" s="220"/>
      <c r="N190" s="220"/>
      <c r="O190" s="220"/>
      <c r="P190" s="220"/>
      <c r="Q190" s="220"/>
      <c r="R190" s="220"/>
      <c r="S190" s="220"/>
      <c r="T190" s="220"/>
      <c r="U190" s="220"/>
      <c r="V190" s="220"/>
      <c r="W190" s="220"/>
      <c r="X190" s="220"/>
      <c r="Y190" s="220"/>
      <c r="Z190" s="220"/>
      <c r="AA190" s="220"/>
      <c r="AB190" s="220"/>
      <c r="AC190" s="220"/>
      <c r="AD190" s="220"/>
      <c r="AE190" s="220"/>
      <c r="AF190" s="220"/>
      <c r="AG190" s="220"/>
      <c r="AH190" s="220"/>
      <c r="AI190" s="220"/>
      <c r="AJ190" s="220"/>
      <c r="AK190" s="220"/>
      <c r="AL190" s="220"/>
      <c r="AM190" s="220"/>
      <c r="AN190" s="220"/>
      <c r="AO190" s="220"/>
      <c r="AP190" s="220"/>
      <c r="AQ190" s="220"/>
      <c r="AR190" s="220"/>
      <c r="AS190" s="220"/>
      <c r="AT190" s="220"/>
      <c r="AU190" s="220"/>
      <c r="AV190" s="220"/>
      <c r="AW190" s="220"/>
      <c r="AX190" s="220"/>
      <c r="AY190" s="220"/>
      <c r="AZ190" s="220"/>
      <c r="BA190" s="220"/>
      <c r="BB190" s="220"/>
      <c r="BC190" s="220"/>
      <c r="BD190" s="220"/>
      <c r="BE190" s="220"/>
      <c r="BF190" s="220"/>
      <c r="BG190" s="220"/>
      <c r="BH190" s="220"/>
      <c r="BI190" s="220"/>
      <c r="BJ190" s="220"/>
      <c r="BK190" s="220"/>
      <c r="BL190" s="220"/>
      <c r="BM190" s="221">
        <v>17</v>
      </c>
    </row>
    <row r="191" spans="1:65">
      <c r="A191" s="30"/>
      <c r="B191" s="19">
        <v>1</v>
      </c>
      <c r="C191" s="9">
        <v>6</v>
      </c>
      <c r="D191" s="225">
        <v>15.783350000000002</v>
      </c>
      <c r="E191" s="225">
        <v>15</v>
      </c>
      <c r="F191" s="219"/>
      <c r="G191" s="220"/>
      <c r="H191" s="220"/>
      <c r="I191" s="220"/>
      <c r="J191" s="220"/>
      <c r="K191" s="220"/>
      <c r="L191" s="220"/>
      <c r="M191" s="220"/>
      <c r="N191" s="220"/>
      <c r="O191" s="220"/>
      <c r="P191" s="220"/>
      <c r="Q191" s="220"/>
      <c r="R191" s="220"/>
      <c r="S191" s="220"/>
      <c r="T191" s="220"/>
      <c r="U191" s="220"/>
      <c r="V191" s="220"/>
      <c r="W191" s="220"/>
      <c r="X191" s="220"/>
      <c r="Y191" s="220"/>
      <c r="Z191" s="220"/>
      <c r="AA191" s="220"/>
      <c r="AB191" s="220"/>
      <c r="AC191" s="220"/>
      <c r="AD191" s="220"/>
      <c r="AE191" s="220"/>
      <c r="AF191" s="220"/>
      <c r="AG191" s="220"/>
      <c r="AH191" s="220"/>
      <c r="AI191" s="220"/>
      <c r="AJ191" s="220"/>
      <c r="AK191" s="220"/>
      <c r="AL191" s="220"/>
      <c r="AM191" s="220"/>
      <c r="AN191" s="220"/>
      <c r="AO191" s="220"/>
      <c r="AP191" s="220"/>
      <c r="AQ191" s="220"/>
      <c r="AR191" s="220"/>
      <c r="AS191" s="220"/>
      <c r="AT191" s="220"/>
      <c r="AU191" s="220"/>
      <c r="AV191" s="220"/>
      <c r="AW191" s="220"/>
      <c r="AX191" s="220"/>
      <c r="AY191" s="220"/>
      <c r="AZ191" s="220"/>
      <c r="BA191" s="220"/>
      <c r="BB191" s="220"/>
      <c r="BC191" s="220"/>
      <c r="BD191" s="220"/>
      <c r="BE191" s="220"/>
      <c r="BF191" s="220"/>
      <c r="BG191" s="220"/>
      <c r="BH191" s="220"/>
      <c r="BI191" s="220"/>
      <c r="BJ191" s="220"/>
      <c r="BK191" s="220"/>
      <c r="BL191" s="220"/>
      <c r="BM191" s="223"/>
    </row>
    <row r="192" spans="1:65">
      <c r="A192" s="30"/>
      <c r="B192" s="20" t="s">
        <v>267</v>
      </c>
      <c r="C192" s="12"/>
      <c r="D192" s="224">
        <v>15.648175000000002</v>
      </c>
      <c r="E192" s="224">
        <v>15.166666666666666</v>
      </c>
      <c r="F192" s="219"/>
      <c r="G192" s="220"/>
      <c r="H192" s="220"/>
      <c r="I192" s="220"/>
      <c r="J192" s="220"/>
      <c r="K192" s="220"/>
      <c r="L192" s="220"/>
      <c r="M192" s="220"/>
      <c r="N192" s="220"/>
      <c r="O192" s="220"/>
      <c r="P192" s="220"/>
      <c r="Q192" s="220"/>
      <c r="R192" s="220"/>
      <c r="S192" s="220"/>
      <c r="T192" s="220"/>
      <c r="U192" s="220"/>
      <c r="V192" s="220"/>
      <c r="W192" s="220"/>
      <c r="X192" s="220"/>
      <c r="Y192" s="220"/>
      <c r="Z192" s="220"/>
      <c r="AA192" s="220"/>
      <c r="AB192" s="220"/>
      <c r="AC192" s="220"/>
      <c r="AD192" s="220"/>
      <c r="AE192" s="220"/>
      <c r="AF192" s="220"/>
      <c r="AG192" s="220"/>
      <c r="AH192" s="220"/>
      <c r="AI192" s="220"/>
      <c r="AJ192" s="220"/>
      <c r="AK192" s="220"/>
      <c r="AL192" s="220"/>
      <c r="AM192" s="220"/>
      <c r="AN192" s="220"/>
      <c r="AO192" s="220"/>
      <c r="AP192" s="220"/>
      <c r="AQ192" s="220"/>
      <c r="AR192" s="220"/>
      <c r="AS192" s="220"/>
      <c r="AT192" s="220"/>
      <c r="AU192" s="220"/>
      <c r="AV192" s="220"/>
      <c r="AW192" s="220"/>
      <c r="AX192" s="220"/>
      <c r="AY192" s="220"/>
      <c r="AZ192" s="220"/>
      <c r="BA192" s="220"/>
      <c r="BB192" s="220"/>
      <c r="BC192" s="220"/>
      <c r="BD192" s="220"/>
      <c r="BE192" s="220"/>
      <c r="BF192" s="220"/>
      <c r="BG192" s="220"/>
      <c r="BH192" s="220"/>
      <c r="BI192" s="220"/>
      <c r="BJ192" s="220"/>
      <c r="BK192" s="220"/>
      <c r="BL192" s="220"/>
      <c r="BM192" s="223"/>
    </row>
    <row r="193" spans="1:65">
      <c r="A193" s="30"/>
      <c r="B193" s="3" t="s">
        <v>268</v>
      </c>
      <c r="C193" s="29"/>
      <c r="D193" s="225">
        <v>15.74925</v>
      </c>
      <c r="E193" s="225">
        <v>15</v>
      </c>
      <c r="F193" s="219"/>
      <c r="G193" s="220"/>
      <c r="H193" s="220"/>
      <c r="I193" s="220"/>
      <c r="J193" s="220"/>
      <c r="K193" s="220"/>
      <c r="L193" s="220"/>
      <c r="M193" s="220"/>
      <c r="N193" s="220"/>
      <c r="O193" s="220"/>
      <c r="P193" s="220"/>
      <c r="Q193" s="220"/>
      <c r="R193" s="220"/>
      <c r="S193" s="220"/>
      <c r="T193" s="220"/>
      <c r="U193" s="220"/>
      <c r="V193" s="220"/>
      <c r="W193" s="220"/>
      <c r="X193" s="220"/>
      <c r="Y193" s="220"/>
      <c r="Z193" s="220"/>
      <c r="AA193" s="220"/>
      <c r="AB193" s="220"/>
      <c r="AC193" s="220"/>
      <c r="AD193" s="220"/>
      <c r="AE193" s="220"/>
      <c r="AF193" s="220"/>
      <c r="AG193" s="220"/>
      <c r="AH193" s="220"/>
      <c r="AI193" s="220"/>
      <c r="AJ193" s="220"/>
      <c r="AK193" s="220"/>
      <c r="AL193" s="220"/>
      <c r="AM193" s="220"/>
      <c r="AN193" s="220"/>
      <c r="AO193" s="220"/>
      <c r="AP193" s="220"/>
      <c r="AQ193" s="220"/>
      <c r="AR193" s="220"/>
      <c r="AS193" s="220"/>
      <c r="AT193" s="220"/>
      <c r="AU193" s="220"/>
      <c r="AV193" s="220"/>
      <c r="AW193" s="220"/>
      <c r="AX193" s="220"/>
      <c r="AY193" s="220"/>
      <c r="AZ193" s="220"/>
      <c r="BA193" s="220"/>
      <c r="BB193" s="220"/>
      <c r="BC193" s="220"/>
      <c r="BD193" s="220"/>
      <c r="BE193" s="220"/>
      <c r="BF193" s="220"/>
      <c r="BG193" s="220"/>
      <c r="BH193" s="220"/>
      <c r="BI193" s="220"/>
      <c r="BJ193" s="220"/>
      <c r="BK193" s="220"/>
      <c r="BL193" s="220"/>
      <c r="BM193" s="223"/>
    </row>
    <row r="194" spans="1:65">
      <c r="A194" s="30"/>
      <c r="B194" s="3" t="s">
        <v>269</v>
      </c>
      <c r="C194" s="29"/>
      <c r="D194" s="225">
        <v>0.2445455514827454</v>
      </c>
      <c r="E194" s="225">
        <v>0.40824829046386302</v>
      </c>
      <c r="F194" s="219"/>
      <c r="G194" s="220"/>
      <c r="H194" s="220"/>
      <c r="I194" s="220"/>
      <c r="J194" s="220"/>
      <c r="K194" s="220"/>
      <c r="L194" s="220"/>
      <c r="M194" s="220"/>
      <c r="N194" s="220"/>
      <c r="O194" s="220"/>
      <c r="P194" s="220"/>
      <c r="Q194" s="220"/>
      <c r="R194" s="220"/>
      <c r="S194" s="220"/>
      <c r="T194" s="220"/>
      <c r="U194" s="220"/>
      <c r="V194" s="220"/>
      <c r="W194" s="220"/>
      <c r="X194" s="220"/>
      <c r="Y194" s="220"/>
      <c r="Z194" s="220"/>
      <c r="AA194" s="220"/>
      <c r="AB194" s="220"/>
      <c r="AC194" s="220"/>
      <c r="AD194" s="220"/>
      <c r="AE194" s="220"/>
      <c r="AF194" s="220"/>
      <c r="AG194" s="220"/>
      <c r="AH194" s="220"/>
      <c r="AI194" s="220"/>
      <c r="AJ194" s="220"/>
      <c r="AK194" s="220"/>
      <c r="AL194" s="220"/>
      <c r="AM194" s="220"/>
      <c r="AN194" s="220"/>
      <c r="AO194" s="220"/>
      <c r="AP194" s="220"/>
      <c r="AQ194" s="220"/>
      <c r="AR194" s="220"/>
      <c r="AS194" s="220"/>
      <c r="AT194" s="220"/>
      <c r="AU194" s="220"/>
      <c r="AV194" s="220"/>
      <c r="AW194" s="220"/>
      <c r="AX194" s="220"/>
      <c r="AY194" s="220"/>
      <c r="AZ194" s="220"/>
      <c r="BA194" s="220"/>
      <c r="BB194" s="220"/>
      <c r="BC194" s="220"/>
      <c r="BD194" s="220"/>
      <c r="BE194" s="220"/>
      <c r="BF194" s="220"/>
      <c r="BG194" s="220"/>
      <c r="BH194" s="220"/>
      <c r="BI194" s="220"/>
      <c r="BJ194" s="220"/>
      <c r="BK194" s="220"/>
      <c r="BL194" s="220"/>
      <c r="BM194" s="223"/>
    </row>
    <row r="195" spans="1:65">
      <c r="A195" s="30"/>
      <c r="B195" s="3" t="s">
        <v>86</v>
      </c>
      <c r="C195" s="29"/>
      <c r="D195" s="13">
        <v>1.5627736236509711E-2</v>
      </c>
      <c r="E195" s="13">
        <v>2.6917469700914045E-2</v>
      </c>
      <c r="F195" s="152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30"/>
      <c r="B196" s="3" t="s">
        <v>270</v>
      </c>
      <c r="C196" s="29"/>
      <c r="D196" s="13">
        <v>1.5625857777950891E-2</v>
      </c>
      <c r="E196" s="13">
        <v>-1.5625857777946339E-2</v>
      </c>
      <c r="F196" s="152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46" t="s">
        <v>271</v>
      </c>
      <c r="C197" s="47"/>
      <c r="D197" s="45">
        <v>0.67</v>
      </c>
      <c r="E197" s="45">
        <v>0.67</v>
      </c>
      <c r="F197" s="152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B198" s="31"/>
      <c r="C198" s="20"/>
      <c r="D198" s="20"/>
      <c r="E198" s="20"/>
      <c r="BM198" s="55"/>
    </row>
    <row r="199" spans="1:65" ht="15">
      <c r="B199" s="8" t="s">
        <v>481</v>
      </c>
      <c r="BM199" s="28" t="s">
        <v>295</v>
      </c>
    </row>
    <row r="200" spans="1:65" ht="15">
      <c r="A200" s="25" t="s">
        <v>51</v>
      </c>
      <c r="B200" s="18" t="s">
        <v>114</v>
      </c>
      <c r="C200" s="15" t="s">
        <v>115</v>
      </c>
      <c r="D200" s="16" t="s">
        <v>233</v>
      </c>
      <c r="E200" s="15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 t="s">
        <v>234</v>
      </c>
      <c r="C201" s="9" t="s">
        <v>234</v>
      </c>
      <c r="D201" s="150" t="s">
        <v>238</v>
      </c>
      <c r="E201" s="15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 t="s">
        <v>3</v>
      </c>
    </row>
    <row r="202" spans="1:65">
      <c r="A202" s="30"/>
      <c r="B202" s="19"/>
      <c r="C202" s="9"/>
      <c r="D202" s="10" t="s">
        <v>101</v>
      </c>
      <c r="E202" s="15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0</v>
      </c>
    </row>
    <row r="203" spans="1:65">
      <c r="A203" s="30"/>
      <c r="B203" s="19"/>
      <c r="C203" s="9"/>
      <c r="D203" s="26"/>
      <c r="E203" s="15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0</v>
      </c>
    </row>
    <row r="204" spans="1:65">
      <c r="A204" s="30"/>
      <c r="B204" s="18">
        <v>1</v>
      </c>
      <c r="C204" s="14">
        <v>1</v>
      </c>
      <c r="D204" s="206">
        <v>152</v>
      </c>
      <c r="E204" s="207"/>
      <c r="F204" s="208"/>
      <c r="G204" s="208"/>
      <c r="H204" s="208"/>
      <c r="I204" s="208"/>
      <c r="J204" s="208"/>
      <c r="K204" s="208"/>
      <c r="L204" s="208"/>
      <c r="M204" s="208"/>
      <c r="N204" s="208"/>
      <c r="O204" s="208"/>
      <c r="P204" s="208"/>
      <c r="Q204" s="208"/>
      <c r="R204" s="208"/>
      <c r="S204" s="208"/>
      <c r="T204" s="208"/>
      <c r="U204" s="208"/>
      <c r="V204" s="208"/>
      <c r="W204" s="208"/>
      <c r="X204" s="208"/>
      <c r="Y204" s="208"/>
      <c r="Z204" s="208"/>
      <c r="AA204" s="208"/>
      <c r="AB204" s="208"/>
      <c r="AC204" s="208"/>
      <c r="AD204" s="208"/>
      <c r="AE204" s="208"/>
      <c r="AF204" s="208"/>
      <c r="AG204" s="208"/>
      <c r="AH204" s="208"/>
      <c r="AI204" s="208"/>
      <c r="AJ204" s="208"/>
      <c r="AK204" s="208"/>
      <c r="AL204" s="208"/>
      <c r="AM204" s="208"/>
      <c r="AN204" s="208"/>
      <c r="AO204" s="208"/>
      <c r="AP204" s="208"/>
      <c r="AQ204" s="208"/>
      <c r="AR204" s="208"/>
      <c r="AS204" s="208"/>
      <c r="AT204" s="208"/>
      <c r="AU204" s="208"/>
      <c r="AV204" s="208"/>
      <c r="AW204" s="208"/>
      <c r="AX204" s="208"/>
      <c r="AY204" s="208"/>
      <c r="AZ204" s="208"/>
      <c r="BA204" s="208"/>
      <c r="BB204" s="208"/>
      <c r="BC204" s="208"/>
      <c r="BD204" s="208"/>
      <c r="BE204" s="208"/>
      <c r="BF204" s="208"/>
      <c r="BG204" s="208"/>
      <c r="BH204" s="208"/>
      <c r="BI204" s="208"/>
      <c r="BJ204" s="208"/>
      <c r="BK204" s="208"/>
      <c r="BL204" s="208"/>
      <c r="BM204" s="209">
        <v>1</v>
      </c>
    </row>
    <row r="205" spans="1:65">
      <c r="A205" s="30"/>
      <c r="B205" s="19">
        <v>1</v>
      </c>
      <c r="C205" s="9">
        <v>2</v>
      </c>
      <c r="D205" s="210">
        <v>148</v>
      </c>
      <c r="E205" s="207"/>
      <c r="F205" s="208"/>
      <c r="G205" s="208"/>
      <c r="H205" s="208"/>
      <c r="I205" s="208"/>
      <c r="J205" s="208"/>
      <c r="K205" s="208"/>
      <c r="L205" s="208"/>
      <c r="M205" s="208"/>
      <c r="N205" s="208"/>
      <c r="O205" s="208"/>
      <c r="P205" s="208"/>
      <c r="Q205" s="208"/>
      <c r="R205" s="208"/>
      <c r="S205" s="208"/>
      <c r="T205" s="208"/>
      <c r="U205" s="208"/>
      <c r="V205" s="208"/>
      <c r="W205" s="208"/>
      <c r="X205" s="208"/>
      <c r="Y205" s="208"/>
      <c r="Z205" s="208"/>
      <c r="AA205" s="208"/>
      <c r="AB205" s="208"/>
      <c r="AC205" s="208"/>
      <c r="AD205" s="208"/>
      <c r="AE205" s="208"/>
      <c r="AF205" s="208"/>
      <c r="AG205" s="208"/>
      <c r="AH205" s="208"/>
      <c r="AI205" s="208"/>
      <c r="AJ205" s="208"/>
      <c r="AK205" s="208"/>
      <c r="AL205" s="208"/>
      <c r="AM205" s="208"/>
      <c r="AN205" s="208"/>
      <c r="AO205" s="208"/>
      <c r="AP205" s="208"/>
      <c r="AQ205" s="208"/>
      <c r="AR205" s="208"/>
      <c r="AS205" s="208"/>
      <c r="AT205" s="208"/>
      <c r="AU205" s="208"/>
      <c r="AV205" s="208"/>
      <c r="AW205" s="208"/>
      <c r="AX205" s="208"/>
      <c r="AY205" s="208"/>
      <c r="AZ205" s="208"/>
      <c r="BA205" s="208"/>
      <c r="BB205" s="208"/>
      <c r="BC205" s="208"/>
      <c r="BD205" s="208"/>
      <c r="BE205" s="208"/>
      <c r="BF205" s="208"/>
      <c r="BG205" s="208"/>
      <c r="BH205" s="208"/>
      <c r="BI205" s="208"/>
      <c r="BJ205" s="208"/>
      <c r="BK205" s="208"/>
      <c r="BL205" s="208"/>
      <c r="BM205" s="209">
        <v>12</v>
      </c>
    </row>
    <row r="206" spans="1:65">
      <c r="A206" s="30"/>
      <c r="B206" s="19">
        <v>1</v>
      </c>
      <c r="C206" s="9">
        <v>3</v>
      </c>
      <c r="D206" s="210">
        <v>144</v>
      </c>
      <c r="E206" s="207"/>
      <c r="F206" s="208"/>
      <c r="G206" s="208"/>
      <c r="H206" s="208"/>
      <c r="I206" s="208"/>
      <c r="J206" s="208"/>
      <c r="K206" s="208"/>
      <c r="L206" s="208"/>
      <c r="M206" s="208"/>
      <c r="N206" s="208"/>
      <c r="O206" s="208"/>
      <c r="P206" s="208"/>
      <c r="Q206" s="208"/>
      <c r="R206" s="208"/>
      <c r="S206" s="208"/>
      <c r="T206" s="208"/>
      <c r="U206" s="208"/>
      <c r="V206" s="208"/>
      <c r="W206" s="208"/>
      <c r="X206" s="208"/>
      <c r="Y206" s="208"/>
      <c r="Z206" s="208"/>
      <c r="AA206" s="208"/>
      <c r="AB206" s="208"/>
      <c r="AC206" s="208"/>
      <c r="AD206" s="208"/>
      <c r="AE206" s="208"/>
      <c r="AF206" s="208"/>
      <c r="AG206" s="208"/>
      <c r="AH206" s="208"/>
      <c r="AI206" s="208"/>
      <c r="AJ206" s="208"/>
      <c r="AK206" s="208"/>
      <c r="AL206" s="208"/>
      <c r="AM206" s="208"/>
      <c r="AN206" s="208"/>
      <c r="AO206" s="208"/>
      <c r="AP206" s="208"/>
      <c r="AQ206" s="208"/>
      <c r="AR206" s="208"/>
      <c r="AS206" s="208"/>
      <c r="AT206" s="208"/>
      <c r="AU206" s="208"/>
      <c r="AV206" s="208"/>
      <c r="AW206" s="208"/>
      <c r="AX206" s="208"/>
      <c r="AY206" s="208"/>
      <c r="AZ206" s="208"/>
      <c r="BA206" s="208"/>
      <c r="BB206" s="208"/>
      <c r="BC206" s="208"/>
      <c r="BD206" s="208"/>
      <c r="BE206" s="208"/>
      <c r="BF206" s="208"/>
      <c r="BG206" s="208"/>
      <c r="BH206" s="208"/>
      <c r="BI206" s="208"/>
      <c r="BJ206" s="208"/>
      <c r="BK206" s="208"/>
      <c r="BL206" s="208"/>
      <c r="BM206" s="209">
        <v>16</v>
      </c>
    </row>
    <row r="207" spans="1:65">
      <c r="A207" s="30"/>
      <c r="B207" s="19">
        <v>1</v>
      </c>
      <c r="C207" s="9">
        <v>4</v>
      </c>
      <c r="D207" s="210">
        <v>161</v>
      </c>
      <c r="E207" s="207"/>
      <c r="F207" s="208"/>
      <c r="G207" s="208"/>
      <c r="H207" s="208"/>
      <c r="I207" s="208"/>
      <c r="J207" s="208"/>
      <c r="K207" s="208"/>
      <c r="L207" s="208"/>
      <c r="M207" s="208"/>
      <c r="N207" s="208"/>
      <c r="O207" s="208"/>
      <c r="P207" s="208"/>
      <c r="Q207" s="208"/>
      <c r="R207" s="208"/>
      <c r="S207" s="208"/>
      <c r="T207" s="208"/>
      <c r="U207" s="208"/>
      <c r="V207" s="208"/>
      <c r="W207" s="208"/>
      <c r="X207" s="208"/>
      <c r="Y207" s="208"/>
      <c r="Z207" s="208"/>
      <c r="AA207" s="208"/>
      <c r="AB207" s="208"/>
      <c r="AC207" s="208"/>
      <c r="AD207" s="208"/>
      <c r="AE207" s="208"/>
      <c r="AF207" s="208"/>
      <c r="AG207" s="208"/>
      <c r="AH207" s="208"/>
      <c r="AI207" s="208"/>
      <c r="AJ207" s="208"/>
      <c r="AK207" s="208"/>
      <c r="AL207" s="208"/>
      <c r="AM207" s="208"/>
      <c r="AN207" s="208"/>
      <c r="AO207" s="208"/>
      <c r="AP207" s="208"/>
      <c r="AQ207" s="208"/>
      <c r="AR207" s="208"/>
      <c r="AS207" s="208"/>
      <c r="AT207" s="208"/>
      <c r="AU207" s="208"/>
      <c r="AV207" s="208"/>
      <c r="AW207" s="208"/>
      <c r="AX207" s="208"/>
      <c r="AY207" s="208"/>
      <c r="AZ207" s="208"/>
      <c r="BA207" s="208"/>
      <c r="BB207" s="208"/>
      <c r="BC207" s="208"/>
      <c r="BD207" s="208"/>
      <c r="BE207" s="208"/>
      <c r="BF207" s="208"/>
      <c r="BG207" s="208"/>
      <c r="BH207" s="208"/>
      <c r="BI207" s="208"/>
      <c r="BJ207" s="208"/>
      <c r="BK207" s="208"/>
      <c r="BL207" s="208"/>
      <c r="BM207" s="209">
        <v>152.166666666667</v>
      </c>
    </row>
    <row r="208" spans="1:65">
      <c r="A208" s="30"/>
      <c r="B208" s="19">
        <v>1</v>
      </c>
      <c r="C208" s="9">
        <v>5</v>
      </c>
      <c r="D208" s="210">
        <v>149</v>
      </c>
      <c r="E208" s="207"/>
      <c r="F208" s="208"/>
      <c r="G208" s="208"/>
      <c r="H208" s="208"/>
      <c r="I208" s="208"/>
      <c r="J208" s="208"/>
      <c r="K208" s="208"/>
      <c r="L208" s="208"/>
      <c r="M208" s="208"/>
      <c r="N208" s="208"/>
      <c r="O208" s="208"/>
      <c r="P208" s="208"/>
      <c r="Q208" s="208"/>
      <c r="R208" s="208"/>
      <c r="S208" s="208"/>
      <c r="T208" s="208"/>
      <c r="U208" s="208"/>
      <c r="V208" s="208"/>
      <c r="W208" s="208"/>
      <c r="X208" s="208"/>
      <c r="Y208" s="208"/>
      <c r="Z208" s="208"/>
      <c r="AA208" s="208"/>
      <c r="AB208" s="208"/>
      <c r="AC208" s="208"/>
      <c r="AD208" s="208"/>
      <c r="AE208" s="208"/>
      <c r="AF208" s="208"/>
      <c r="AG208" s="208"/>
      <c r="AH208" s="208"/>
      <c r="AI208" s="208"/>
      <c r="AJ208" s="208"/>
      <c r="AK208" s="208"/>
      <c r="AL208" s="208"/>
      <c r="AM208" s="208"/>
      <c r="AN208" s="208"/>
      <c r="AO208" s="208"/>
      <c r="AP208" s="208"/>
      <c r="AQ208" s="208"/>
      <c r="AR208" s="208"/>
      <c r="AS208" s="208"/>
      <c r="AT208" s="208"/>
      <c r="AU208" s="208"/>
      <c r="AV208" s="208"/>
      <c r="AW208" s="208"/>
      <c r="AX208" s="208"/>
      <c r="AY208" s="208"/>
      <c r="AZ208" s="208"/>
      <c r="BA208" s="208"/>
      <c r="BB208" s="208"/>
      <c r="BC208" s="208"/>
      <c r="BD208" s="208"/>
      <c r="BE208" s="208"/>
      <c r="BF208" s="208"/>
      <c r="BG208" s="208"/>
      <c r="BH208" s="208"/>
      <c r="BI208" s="208"/>
      <c r="BJ208" s="208"/>
      <c r="BK208" s="208"/>
      <c r="BL208" s="208"/>
      <c r="BM208" s="209">
        <v>18</v>
      </c>
    </row>
    <row r="209" spans="1:65">
      <c r="A209" s="30"/>
      <c r="B209" s="19">
        <v>1</v>
      </c>
      <c r="C209" s="9">
        <v>6</v>
      </c>
      <c r="D209" s="210">
        <v>159</v>
      </c>
      <c r="E209" s="207"/>
      <c r="F209" s="208"/>
      <c r="G209" s="208"/>
      <c r="H209" s="208"/>
      <c r="I209" s="208"/>
      <c r="J209" s="208"/>
      <c r="K209" s="208"/>
      <c r="L209" s="208"/>
      <c r="M209" s="208"/>
      <c r="N209" s="208"/>
      <c r="O209" s="208"/>
      <c r="P209" s="208"/>
      <c r="Q209" s="208"/>
      <c r="R209" s="208"/>
      <c r="S209" s="208"/>
      <c r="T209" s="208"/>
      <c r="U209" s="208"/>
      <c r="V209" s="208"/>
      <c r="W209" s="208"/>
      <c r="X209" s="208"/>
      <c r="Y209" s="208"/>
      <c r="Z209" s="208"/>
      <c r="AA209" s="208"/>
      <c r="AB209" s="208"/>
      <c r="AC209" s="208"/>
      <c r="AD209" s="208"/>
      <c r="AE209" s="208"/>
      <c r="AF209" s="208"/>
      <c r="AG209" s="208"/>
      <c r="AH209" s="208"/>
      <c r="AI209" s="208"/>
      <c r="AJ209" s="208"/>
      <c r="AK209" s="208"/>
      <c r="AL209" s="208"/>
      <c r="AM209" s="208"/>
      <c r="AN209" s="208"/>
      <c r="AO209" s="208"/>
      <c r="AP209" s="208"/>
      <c r="AQ209" s="208"/>
      <c r="AR209" s="208"/>
      <c r="AS209" s="208"/>
      <c r="AT209" s="208"/>
      <c r="AU209" s="208"/>
      <c r="AV209" s="208"/>
      <c r="AW209" s="208"/>
      <c r="AX209" s="208"/>
      <c r="AY209" s="208"/>
      <c r="AZ209" s="208"/>
      <c r="BA209" s="208"/>
      <c r="BB209" s="208"/>
      <c r="BC209" s="208"/>
      <c r="BD209" s="208"/>
      <c r="BE209" s="208"/>
      <c r="BF209" s="208"/>
      <c r="BG209" s="208"/>
      <c r="BH209" s="208"/>
      <c r="BI209" s="208"/>
      <c r="BJ209" s="208"/>
      <c r="BK209" s="208"/>
      <c r="BL209" s="208"/>
      <c r="BM209" s="211"/>
    </row>
    <row r="210" spans="1:65">
      <c r="A210" s="30"/>
      <c r="B210" s="20" t="s">
        <v>267</v>
      </c>
      <c r="C210" s="12"/>
      <c r="D210" s="212">
        <v>152.16666666666666</v>
      </c>
      <c r="E210" s="207"/>
      <c r="F210" s="208"/>
      <c r="G210" s="208"/>
      <c r="H210" s="208"/>
      <c r="I210" s="208"/>
      <c r="J210" s="208"/>
      <c r="K210" s="208"/>
      <c r="L210" s="208"/>
      <c r="M210" s="208"/>
      <c r="N210" s="208"/>
      <c r="O210" s="208"/>
      <c r="P210" s="208"/>
      <c r="Q210" s="208"/>
      <c r="R210" s="208"/>
      <c r="S210" s="208"/>
      <c r="T210" s="208"/>
      <c r="U210" s="208"/>
      <c r="V210" s="208"/>
      <c r="W210" s="208"/>
      <c r="X210" s="208"/>
      <c r="Y210" s="208"/>
      <c r="Z210" s="208"/>
      <c r="AA210" s="208"/>
      <c r="AB210" s="208"/>
      <c r="AC210" s="208"/>
      <c r="AD210" s="208"/>
      <c r="AE210" s="208"/>
      <c r="AF210" s="208"/>
      <c r="AG210" s="208"/>
      <c r="AH210" s="208"/>
      <c r="AI210" s="208"/>
      <c r="AJ210" s="208"/>
      <c r="AK210" s="208"/>
      <c r="AL210" s="208"/>
      <c r="AM210" s="208"/>
      <c r="AN210" s="208"/>
      <c r="AO210" s="208"/>
      <c r="AP210" s="208"/>
      <c r="AQ210" s="208"/>
      <c r="AR210" s="208"/>
      <c r="AS210" s="208"/>
      <c r="AT210" s="208"/>
      <c r="AU210" s="208"/>
      <c r="AV210" s="208"/>
      <c r="AW210" s="208"/>
      <c r="AX210" s="208"/>
      <c r="AY210" s="208"/>
      <c r="AZ210" s="208"/>
      <c r="BA210" s="208"/>
      <c r="BB210" s="208"/>
      <c r="BC210" s="208"/>
      <c r="BD210" s="208"/>
      <c r="BE210" s="208"/>
      <c r="BF210" s="208"/>
      <c r="BG210" s="208"/>
      <c r="BH210" s="208"/>
      <c r="BI210" s="208"/>
      <c r="BJ210" s="208"/>
      <c r="BK210" s="208"/>
      <c r="BL210" s="208"/>
      <c r="BM210" s="211"/>
    </row>
    <row r="211" spans="1:65">
      <c r="A211" s="30"/>
      <c r="B211" s="3" t="s">
        <v>268</v>
      </c>
      <c r="C211" s="29"/>
      <c r="D211" s="210">
        <v>150.5</v>
      </c>
      <c r="E211" s="207"/>
      <c r="F211" s="208"/>
      <c r="G211" s="208"/>
      <c r="H211" s="208"/>
      <c r="I211" s="208"/>
      <c r="J211" s="208"/>
      <c r="K211" s="208"/>
      <c r="L211" s="208"/>
      <c r="M211" s="208"/>
      <c r="N211" s="208"/>
      <c r="O211" s="208"/>
      <c r="P211" s="208"/>
      <c r="Q211" s="208"/>
      <c r="R211" s="208"/>
      <c r="S211" s="208"/>
      <c r="T211" s="208"/>
      <c r="U211" s="208"/>
      <c r="V211" s="208"/>
      <c r="W211" s="208"/>
      <c r="X211" s="208"/>
      <c r="Y211" s="208"/>
      <c r="Z211" s="208"/>
      <c r="AA211" s="208"/>
      <c r="AB211" s="208"/>
      <c r="AC211" s="208"/>
      <c r="AD211" s="208"/>
      <c r="AE211" s="208"/>
      <c r="AF211" s="208"/>
      <c r="AG211" s="208"/>
      <c r="AH211" s="208"/>
      <c r="AI211" s="208"/>
      <c r="AJ211" s="208"/>
      <c r="AK211" s="208"/>
      <c r="AL211" s="208"/>
      <c r="AM211" s="208"/>
      <c r="AN211" s="208"/>
      <c r="AO211" s="208"/>
      <c r="AP211" s="208"/>
      <c r="AQ211" s="208"/>
      <c r="AR211" s="208"/>
      <c r="AS211" s="208"/>
      <c r="AT211" s="208"/>
      <c r="AU211" s="208"/>
      <c r="AV211" s="208"/>
      <c r="AW211" s="208"/>
      <c r="AX211" s="208"/>
      <c r="AY211" s="208"/>
      <c r="AZ211" s="208"/>
      <c r="BA211" s="208"/>
      <c r="BB211" s="208"/>
      <c r="BC211" s="208"/>
      <c r="BD211" s="208"/>
      <c r="BE211" s="208"/>
      <c r="BF211" s="208"/>
      <c r="BG211" s="208"/>
      <c r="BH211" s="208"/>
      <c r="BI211" s="208"/>
      <c r="BJ211" s="208"/>
      <c r="BK211" s="208"/>
      <c r="BL211" s="208"/>
      <c r="BM211" s="211"/>
    </row>
    <row r="212" spans="1:65">
      <c r="A212" s="30"/>
      <c r="B212" s="3" t="s">
        <v>269</v>
      </c>
      <c r="C212" s="29"/>
      <c r="D212" s="210">
        <v>6.6156380392723015</v>
      </c>
      <c r="E212" s="207"/>
      <c r="F212" s="208"/>
      <c r="G212" s="208"/>
      <c r="H212" s="208"/>
      <c r="I212" s="208"/>
      <c r="J212" s="208"/>
      <c r="K212" s="208"/>
      <c r="L212" s="208"/>
      <c r="M212" s="208"/>
      <c r="N212" s="208"/>
      <c r="O212" s="208"/>
      <c r="P212" s="208"/>
      <c r="Q212" s="208"/>
      <c r="R212" s="208"/>
      <c r="S212" s="208"/>
      <c r="T212" s="208"/>
      <c r="U212" s="208"/>
      <c r="V212" s="208"/>
      <c r="W212" s="208"/>
      <c r="X212" s="208"/>
      <c r="Y212" s="208"/>
      <c r="Z212" s="208"/>
      <c r="AA212" s="208"/>
      <c r="AB212" s="208"/>
      <c r="AC212" s="208"/>
      <c r="AD212" s="208"/>
      <c r="AE212" s="208"/>
      <c r="AF212" s="208"/>
      <c r="AG212" s="208"/>
      <c r="AH212" s="208"/>
      <c r="AI212" s="208"/>
      <c r="AJ212" s="208"/>
      <c r="AK212" s="208"/>
      <c r="AL212" s="208"/>
      <c r="AM212" s="208"/>
      <c r="AN212" s="208"/>
      <c r="AO212" s="208"/>
      <c r="AP212" s="208"/>
      <c r="AQ212" s="208"/>
      <c r="AR212" s="208"/>
      <c r="AS212" s="208"/>
      <c r="AT212" s="208"/>
      <c r="AU212" s="208"/>
      <c r="AV212" s="208"/>
      <c r="AW212" s="208"/>
      <c r="AX212" s="208"/>
      <c r="AY212" s="208"/>
      <c r="AZ212" s="208"/>
      <c r="BA212" s="208"/>
      <c r="BB212" s="208"/>
      <c r="BC212" s="208"/>
      <c r="BD212" s="208"/>
      <c r="BE212" s="208"/>
      <c r="BF212" s="208"/>
      <c r="BG212" s="208"/>
      <c r="BH212" s="208"/>
      <c r="BI212" s="208"/>
      <c r="BJ212" s="208"/>
      <c r="BK212" s="208"/>
      <c r="BL212" s="208"/>
      <c r="BM212" s="211"/>
    </row>
    <row r="213" spans="1:65">
      <c r="A213" s="30"/>
      <c r="B213" s="3" t="s">
        <v>86</v>
      </c>
      <c r="C213" s="29"/>
      <c r="D213" s="13">
        <v>4.3476263127747876E-2</v>
      </c>
      <c r="E213" s="15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30"/>
      <c r="B214" s="3" t="s">
        <v>270</v>
      </c>
      <c r="C214" s="29"/>
      <c r="D214" s="13">
        <v>-2.2204460492503131E-15</v>
      </c>
      <c r="E214" s="15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46" t="s">
        <v>271</v>
      </c>
      <c r="C215" s="47"/>
      <c r="D215" s="45" t="s">
        <v>272</v>
      </c>
      <c r="E215" s="15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B216" s="31"/>
      <c r="C216" s="20"/>
      <c r="D216" s="20"/>
      <c r="BM216" s="55"/>
    </row>
    <row r="217" spans="1:65" ht="15">
      <c r="B217" s="8" t="s">
        <v>482</v>
      </c>
      <c r="BM217" s="28" t="s">
        <v>295</v>
      </c>
    </row>
    <row r="218" spans="1:65" ht="15">
      <c r="A218" s="25" t="s">
        <v>28</v>
      </c>
      <c r="B218" s="18" t="s">
        <v>114</v>
      </c>
      <c r="C218" s="15" t="s">
        <v>115</v>
      </c>
      <c r="D218" s="16" t="s">
        <v>233</v>
      </c>
      <c r="E218" s="15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</v>
      </c>
    </row>
    <row r="219" spans="1:65">
      <c r="A219" s="30"/>
      <c r="B219" s="19" t="s">
        <v>234</v>
      </c>
      <c r="C219" s="9" t="s">
        <v>234</v>
      </c>
      <c r="D219" s="150" t="s">
        <v>238</v>
      </c>
      <c r="E219" s="15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 t="s">
        <v>3</v>
      </c>
    </row>
    <row r="220" spans="1:65">
      <c r="A220" s="30"/>
      <c r="B220" s="19"/>
      <c r="C220" s="9"/>
      <c r="D220" s="10" t="s">
        <v>101</v>
      </c>
      <c r="E220" s="15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1</v>
      </c>
    </row>
    <row r="221" spans="1:65">
      <c r="A221" s="30"/>
      <c r="B221" s="19"/>
      <c r="C221" s="9"/>
      <c r="D221" s="26"/>
      <c r="E221" s="15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1</v>
      </c>
    </row>
    <row r="222" spans="1:65">
      <c r="A222" s="30"/>
      <c r="B222" s="18">
        <v>1</v>
      </c>
      <c r="C222" s="14">
        <v>1</v>
      </c>
      <c r="D222" s="226">
        <v>10.3</v>
      </c>
      <c r="E222" s="219"/>
      <c r="F222" s="220"/>
      <c r="G222" s="220"/>
      <c r="H222" s="220"/>
      <c r="I222" s="220"/>
      <c r="J222" s="220"/>
      <c r="K222" s="220"/>
      <c r="L222" s="220"/>
      <c r="M222" s="220"/>
      <c r="N222" s="220"/>
      <c r="O222" s="220"/>
      <c r="P222" s="220"/>
      <c r="Q222" s="220"/>
      <c r="R222" s="220"/>
      <c r="S222" s="220"/>
      <c r="T222" s="220"/>
      <c r="U222" s="220"/>
      <c r="V222" s="220"/>
      <c r="W222" s="220"/>
      <c r="X222" s="220"/>
      <c r="Y222" s="220"/>
      <c r="Z222" s="220"/>
      <c r="AA222" s="220"/>
      <c r="AB222" s="220"/>
      <c r="AC222" s="220"/>
      <c r="AD222" s="220"/>
      <c r="AE222" s="220"/>
      <c r="AF222" s="220"/>
      <c r="AG222" s="220"/>
      <c r="AH222" s="220"/>
      <c r="AI222" s="220"/>
      <c r="AJ222" s="220"/>
      <c r="AK222" s="220"/>
      <c r="AL222" s="220"/>
      <c r="AM222" s="220"/>
      <c r="AN222" s="220"/>
      <c r="AO222" s="220"/>
      <c r="AP222" s="220"/>
      <c r="AQ222" s="220"/>
      <c r="AR222" s="220"/>
      <c r="AS222" s="220"/>
      <c r="AT222" s="220"/>
      <c r="AU222" s="220"/>
      <c r="AV222" s="220"/>
      <c r="AW222" s="220"/>
      <c r="AX222" s="220"/>
      <c r="AY222" s="220"/>
      <c r="AZ222" s="220"/>
      <c r="BA222" s="220"/>
      <c r="BB222" s="220"/>
      <c r="BC222" s="220"/>
      <c r="BD222" s="220"/>
      <c r="BE222" s="220"/>
      <c r="BF222" s="220"/>
      <c r="BG222" s="220"/>
      <c r="BH222" s="220"/>
      <c r="BI222" s="220"/>
      <c r="BJ222" s="220"/>
      <c r="BK222" s="220"/>
      <c r="BL222" s="220"/>
      <c r="BM222" s="221">
        <v>1</v>
      </c>
    </row>
    <row r="223" spans="1:65">
      <c r="A223" s="30"/>
      <c r="B223" s="19">
        <v>1</v>
      </c>
      <c r="C223" s="9">
        <v>2</v>
      </c>
      <c r="D223" s="225">
        <v>10.9</v>
      </c>
      <c r="E223" s="219"/>
      <c r="F223" s="220"/>
      <c r="G223" s="220"/>
      <c r="H223" s="220"/>
      <c r="I223" s="220"/>
      <c r="J223" s="220"/>
      <c r="K223" s="220"/>
      <c r="L223" s="220"/>
      <c r="M223" s="220"/>
      <c r="N223" s="220"/>
      <c r="O223" s="220"/>
      <c r="P223" s="220"/>
      <c r="Q223" s="220"/>
      <c r="R223" s="220"/>
      <c r="S223" s="220"/>
      <c r="T223" s="220"/>
      <c r="U223" s="220"/>
      <c r="V223" s="220"/>
      <c r="W223" s="220"/>
      <c r="X223" s="220"/>
      <c r="Y223" s="220"/>
      <c r="Z223" s="220"/>
      <c r="AA223" s="220"/>
      <c r="AB223" s="220"/>
      <c r="AC223" s="220"/>
      <c r="AD223" s="220"/>
      <c r="AE223" s="220"/>
      <c r="AF223" s="220"/>
      <c r="AG223" s="220"/>
      <c r="AH223" s="220"/>
      <c r="AI223" s="220"/>
      <c r="AJ223" s="220"/>
      <c r="AK223" s="220"/>
      <c r="AL223" s="220"/>
      <c r="AM223" s="220"/>
      <c r="AN223" s="220"/>
      <c r="AO223" s="220"/>
      <c r="AP223" s="220"/>
      <c r="AQ223" s="220"/>
      <c r="AR223" s="220"/>
      <c r="AS223" s="220"/>
      <c r="AT223" s="220"/>
      <c r="AU223" s="220"/>
      <c r="AV223" s="220"/>
      <c r="AW223" s="220"/>
      <c r="AX223" s="220"/>
      <c r="AY223" s="220"/>
      <c r="AZ223" s="220"/>
      <c r="BA223" s="220"/>
      <c r="BB223" s="220"/>
      <c r="BC223" s="220"/>
      <c r="BD223" s="220"/>
      <c r="BE223" s="220"/>
      <c r="BF223" s="220"/>
      <c r="BG223" s="220"/>
      <c r="BH223" s="220"/>
      <c r="BI223" s="220"/>
      <c r="BJ223" s="220"/>
      <c r="BK223" s="220"/>
      <c r="BL223" s="220"/>
      <c r="BM223" s="221">
        <v>13</v>
      </c>
    </row>
    <row r="224" spans="1:65">
      <c r="A224" s="30"/>
      <c r="B224" s="19">
        <v>1</v>
      </c>
      <c r="C224" s="9">
        <v>3</v>
      </c>
      <c r="D224" s="225">
        <v>11.2</v>
      </c>
      <c r="E224" s="219"/>
      <c r="F224" s="220"/>
      <c r="G224" s="220"/>
      <c r="H224" s="220"/>
      <c r="I224" s="220"/>
      <c r="J224" s="220"/>
      <c r="K224" s="220"/>
      <c r="L224" s="220"/>
      <c r="M224" s="220"/>
      <c r="N224" s="220"/>
      <c r="O224" s="220"/>
      <c r="P224" s="220"/>
      <c r="Q224" s="220"/>
      <c r="R224" s="220"/>
      <c r="S224" s="220"/>
      <c r="T224" s="220"/>
      <c r="U224" s="220"/>
      <c r="V224" s="220"/>
      <c r="W224" s="220"/>
      <c r="X224" s="220"/>
      <c r="Y224" s="220"/>
      <c r="Z224" s="220"/>
      <c r="AA224" s="220"/>
      <c r="AB224" s="220"/>
      <c r="AC224" s="220"/>
      <c r="AD224" s="220"/>
      <c r="AE224" s="220"/>
      <c r="AF224" s="220"/>
      <c r="AG224" s="220"/>
      <c r="AH224" s="220"/>
      <c r="AI224" s="220"/>
      <c r="AJ224" s="220"/>
      <c r="AK224" s="220"/>
      <c r="AL224" s="220"/>
      <c r="AM224" s="220"/>
      <c r="AN224" s="220"/>
      <c r="AO224" s="220"/>
      <c r="AP224" s="220"/>
      <c r="AQ224" s="220"/>
      <c r="AR224" s="220"/>
      <c r="AS224" s="220"/>
      <c r="AT224" s="220"/>
      <c r="AU224" s="220"/>
      <c r="AV224" s="220"/>
      <c r="AW224" s="220"/>
      <c r="AX224" s="220"/>
      <c r="AY224" s="220"/>
      <c r="AZ224" s="220"/>
      <c r="BA224" s="220"/>
      <c r="BB224" s="220"/>
      <c r="BC224" s="220"/>
      <c r="BD224" s="220"/>
      <c r="BE224" s="220"/>
      <c r="BF224" s="220"/>
      <c r="BG224" s="220"/>
      <c r="BH224" s="220"/>
      <c r="BI224" s="220"/>
      <c r="BJ224" s="220"/>
      <c r="BK224" s="220"/>
      <c r="BL224" s="220"/>
      <c r="BM224" s="221">
        <v>16</v>
      </c>
    </row>
    <row r="225" spans="1:65">
      <c r="A225" s="30"/>
      <c r="B225" s="19">
        <v>1</v>
      </c>
      <c r="C225" s="9">
        <v>4</v>
      </c>
      <c r="D225" s="225">
        <v>11.1</v>
      </c>
      <c r="E225" s="219"/>
      <c r="F225" s="220"/>
      <c r="G225" s="220"/>
      <c r="H225" s="220"/>
      <c r="I225" s="220"/>
      <c r="J225" s="220"/>
      <c r="K225" s="220"/>
      <c r="L225" s="220"/>
      <c r="M225" s="220"/>
      <c r="N225" s="220"/>
      <c r="O225" s="220"/>
      <c r="P225" s="220"/>
      <c r="Q225" s="220"/>
      <c r="R225" s="220"/>
      <c r="S225" s="220"/>
      <c r="T225" s="220"/>
      <c r="U225" s="220"/>
      <c r="V225" s="220"/>
      <c r="W225" s="220"/>
      <c r="X225" s="220"/>
      <c r="Y225" s="220"/>
      <c r="Z225" s="220"/>
      <c r="AA225" s="220"/>
      <c r="AB225" s="220"/>
      <c r="AC225" s="220"/>
      <c r="AD225" s="220"/>
      <c r="AE225" s="220"/>
      <c r="AF225" s="220"/>
      <c r="AG225" s="220"/>
      <c r="AH225" s="220"/>
      <c r="AI225" s="220"/>
      <c r="AJ225" s="220"/>
      <c r="AK225" s="220"/>
      <c r="AL225" s="220"/>
      <c r="AM225" s="220"/>
      <c r="AN225" s="220"/>
      <c r="AO225" s="220"/>
      <c r="AP225" s="220"/>
      <c r="AQ225" s="220"/>
      <c r="AR225" s="220"/>
      <c r="AS225" s="220"/>
      <c r="AT225" s="220"/>
      <c r="AU225" s="220"/>
      <c r="AV225" s="220"/>
      <c r="AW225" s="220"/>
      <c r="AX225" s="220"/>
      <c r="AY225" s="220"/>
      <c r="AZ225" s="220"/>
      <c r="BA225" s="220"/>
      <c r="BB225" s="220"/>
      <c r="BC225" s="220"/>
      <c r="BD225" s="220"/>
      <c r="BE225" s="220"/>
      <c r="BF225" s="220"/>
      <c r="BG225" s="220"/>
      <c r="BH225" s="220"/>
      <c r="BI225" s="220"/>
      <c r="BJ225" s="220"/>
      <c r="BK225" s="220"/>
      <c r="BL225" s="220"/>
      <c r="BM225" s="221">
        <v>10.9</v>
      </c>
    </row>
    <row r="226" spans="1:65">
      <c r="A226" s="30"/>
      <c r="B226" s="19">
        <v>1</v>
      </c>
      <c r="C226" s="9">
        <v>5</v>
      </c>
      <c r="D226" s="225">
        <v>11</v>
      </c>
      <c r="E226" s="219"/>
      <c r="F226" s="220"/>
      <c r="G226" s="220"/>
      <c r="H226" s="220"/>
      <c r="I226" s="220"/>
      <c r="J226" s="220"/>
      <c r="K226" s="220"/>
      <c r="L226" s="220"/>
      <c r="M226" s="220"/>
      <c r="N226" s="220"/>
      <c r="O226" s="220"/>
      <c r="P226" s="220"/>
      <c r="Q226" s="220"/>
      <c r="R226" s="220"/>
      <c r="S226" s="220"/>
      <c r="T226" s="220"/>
      <c r="U226" s="220"/>
      <c r="V226" s="220"/>
      <c r="W226" s="220"/>
      <c r="X226" s="220"/>
      <c r="Y226" s="220"/>
      <c r="Z226" s="220"/>
      <c r="AA226" s="220"/>
      <c r="AB226" s="220"/>
      <c r="AC226" s="220"/>
      <c r="AD226" s="220"/>
      <c r="AE226" s="220"/>
      <c r="AF226" s="220"/>
      <c r="AG226" s="220"/>
      <c r="AH226" s="220"/>
      <c r="AI226" s="220"/>
      <c r="AJ226" s="220"/>
      <c r="AK226" s="220"/>
      <c r="AL226" s="220"/>
      <c r="AM226" s="220"/>
      <c r="AN226" s="220"/>
      <c r="AO226" s="220"/>
      <c r="AP226" s="220"/>
      <c r="AQ226" s="220"/>
      <c r="AR226" s="220"/>
      <c r="AS226" s="220"/>
      <c r="AT226" s="220"/>
      <c r="AU226" s="220"/>
      <c r="AV226" s="220"/>
      <c r="AW226" s="220"/>
      <c r="AX226" s="220"/>
      <c r="AY226" s="220"/>
      <c r="AZ226" s="220"/>
      <c r="BA226" s="220"/>
      <c r="BB226" s="220"/>
      <c r="BC226" s="220"/>
      <c r="BD226" s="220"/>
      <c r="BE226" s="220"/>
      <c r="BF226" s="220"/>
      <c r="BG226" s="220"/>
      <c r="BH226" s="220"/>
      <c r="BI226" s="220"/>
      <c r="BJ226" s="220"/>
      <c r="BK226" s="220"/>
      <c r="BL226" s="220"/>
      <c r="BM226" s="221">
        <v>19</v>
      </c>
    </row>
    <row r="227" spans="1:65">
      <c r="A227" s="30"/>
      <c r="B227" s="19">
        <v>1</v>
      </c>
      <c r="C227" s="9">
        <v>6</v>
      </c>
      <c r="D227" s="225">
        <v>10.9</v>
      </c>
      <c r="E227" s="219"/>
      <c r="F227" s="220"/>
      <c r="G227" s="220"/>
      <c r="H227" s="220"/>
      <c r="I227" s="220"/>
      <c r="J227" s="220"/>
      <c r="K227" s="220"/>
      <c r="L227" s="220"/>
      <c r="M227" s="220"/>
      <c r="N227" s="220"/>
      <c r="O227" s="220"/>
      <c r="P227" s="220"/>
      <c r="Q227" s="220"/>
      <c r="R227" s="220"/>
      <c r="S227" s="220"/>
      <c r="T227" s="220"/>
      <c r="U227" s="220"/>
      <c r="V227" s="220"/>
      <c r="W227" s="220"/>
      <c r="X227" s="220"/>
      <c r="Y227" s="220"/>
      <c r="Z227" s="220"/>
      <c r="AA227" s="220"/>
      <c r="AB227" s="220"/>
      <c r="AC227" s="220"/>
      <c r="AD227" s="220"/>
      <c r="AE227" s="220"/>
      <c r="AF227" s="220"/>
      <c r="AG227" s="220"/>
      <c r="AH227" s="220"/>
      <c r="AI227" s="220"/>
      <c r="AJ227" s="220"/>
      <c r="AK227" s="220"/>
      <c r="AL227" s="220"/>
      <c r="AM227" s="220"/>
      <c r="AN227" s="220"/>
      <c r="AO227" s="220"/>
      <c r="AP227" s="220"/>
      <c r="AQ227" s="220"/>
      <c r="AR227" s="220"/>
      <c r="AS227" s="220"/>
      <c r="AT227" s="220"/>
      <c r="AU227" s="220"/>
      <c r="AV227" s="220"/>
      <c r="AW227" s="220"/>
      <c r="AX227" s="220"/>
      <c r="AY227" s="220"/>
      <c r="AZ227" s="220"/>
      <c r="BA227" s="220"/>
      <c r="BB227" s="220"/>
      <c r="BC227" s="220"/>
      <c r="BD227" s="220"/>
      <c r="BE227" s="220"/>
      <c r="BF227" s="220"/>
      <c r="BG227" s="220"/>
      <c r="BH227" s="220"/>
      <c r="BI227" s="220"/>
      <c r="BJ227" s="220"/>
      <c r="BK227" s="220"/>
      <c r="BL227" s="220"/>
      <c r="BM227" s="223"/>
    </row>
    <row r="228" spans="1:65">
      <c r="A228" s="30"/>
      <c r="B228" s="20" t="s">
        <v>267</v>
      </c>
      <c r="C228" s="12"/>
      <c r="D228" s="224">
        <v>10.9</v>
      </c>
      <c r="E228" s="219"/>
      <c r="F228" s="220"/>
      <c r="G228" s="220"/>
      <c r="H228" s="220"/>
      <c r="I228" s="220"/>
      <c r="J228" s="220"/>
      <c r="K228" s="220"/>
      <c r="L228" s="220"/>
      <c r="M228" s="220"/>
      <c r="N228" s="220"/>
      <c r="O228" s="220"/>
      <c r="P228" s="220"/>
      <c r="Q228" s="220"/>
      <c r="R228" s="220"/>
      <c r="S228" s="220"/>
      <c r="T228" s="220"/>
      <c r="U228" s="220"/>
      <c r="V228" s="220"/>
      <c r="W228" s="220"/>
      <c r="X228" s="220"/>
      <c r="Y228" s="220"/>
      <c r="Z228" s="220"/>
      <c r="AA228" s="220"/>
      <c r="AB228" s="220"/>
      <c r="AC228" s="220"/>
      <c r="AD228" s="220"/>
      <c r="AE228" s="220"/>
      <c r="AF228" s="220"/>
      <c r="AG228" s="220"/>
      <c r="AH228" s="220"/>
      <c r="AI228" s="220"/>
      <c r="AJ228" s="220"/>
      <c r="AK228" s="220"/>
      <c r="AL228" s="220"/>
      <c r="AM228" s="220"/>
      <c r="AN228" s="220"/>
      <c r="AO228" s="220"/>
      <c r="AP228" s="220"/>
      <c r="AQ228" s="220"/>
      <c r="AR228" s="220"/>
      <c r="AS228" s="220"/>
      <c r="AT228" s="220"/>
      <c r="AU228" s="220"/>
      <c r="AV228" s="220"/>
      <c r="AW228" s="220"/>
      <c r="AX228" s="220"/>
      <c r="AY228" s="220"/>
      <c r="AZ228" s="220"/>
      <c r="BA228" s="220"/>
      <c r="BB228" s="220"/>
      <c r="BC228" s="220"/>
      <c r="BD228" s="220"/>
      <c r="BE228" s="220"/>
      <c r="BF228" s="220"/>
      <c r="BG228" s="220"/>
      <c r="BH228" s="220"/>
      <c r="BI228" s="220"/>
      <c r="BJ228" s="220"/>
      <c r="BK228" s="220"/>
      <c r="BL228" s="220"/>
      <c r="BM228" s="223"/>
    </row>
    <row r="229" spans="1:65">
      <c r="A229" s="30"/>
      <c r="B229" s="3" t="s">
        <v>268</v>
      </c>
      <c r="C229" s="29"/>
      <c r="D229" s="225">
        <v>10.95</v>
      </c>
      <c r="E229" s="219"/>
      <c r="F229" s="220"/>
      <c r="G229" s="220"/>
      <c r="H229" s="220"/>
      <c r="I229" s="220"/>
      <c r="J229" s="220"/>
      <c r="K229" s="220"/>
      <c r="L229" s="220"/>
      <c r="M229" s="220"/>
      <c r="N229" s="220"/>
      <c r="O229" s="220"/>
      <c r="P229" s="220"/>
      <c r="Q229" s="220"/>
      <c r="R229" s="220"/>
      <c r="S229" s="220"/>
      <c r="T229" s="220"/>
      <c r="U229" s="220"/>
      <c r="V229" s="220"/>
      <c r="W229" s="220"/>
      <c r="X229" s="220"/>
      <c r="Y229" s="220"/>
      <c r="Z229" s="220"/>
      <c r="AA229" s="220"/>
      <c r="AB229" s="220"/>
      <c r="AC229" s="220"/>
      <c r="AD229" s="220"/>
      <c r="AE229" s="220"/>
      <c r="AF229" s="220"/>
      <c r="AG229" s="220"/>
      <c r="AH229" s="220"/>
      <c r="AI229" s="220"/>
      <c r="AJ229" s="220"/>
      <c r="AK229" s="220"/>
      <c r="AL229" s="220"/>
      <c r="AM229" s="220"/>
      <c r="AN229" s="220"/>
      <c r="AO229" s="220"/>
      <c r="AP229" s="220"/>
      <c r="AQ229" s="220"/>
      <c r="AR229" s="220"/>
      <c r="AS229" s="220"/>
      <c r="AT229" s="220"/>
      <c r="AU229" s="220"/>
      <c r="AV229" s="220"/>
      <c r="AW229" s="220"/>
      <c r="AX229" s="220"/>
      <c r="AY229" s="220"/>
      <c r="AZ229" s="220"/>
      <c r="BA229" s="220"/>
      <c r="BB229" s="220"/>
      <c r="BC229" s="220"/>
      <c r="BD229" s="220"/>
      <c r="BE229" s="220"/>
      <c r="BF229" s="220"/>
      <c r="BG229" s="220"/>
      <c r="BH229" s="220"/>
      <c r="BI229" s="220"/>
      <c r="BJ229" s="220"/>
      <c r="BK229" s="220"/>
      <c r="BL229" s="220"/>
      <c r="BM229" s="223"/>
    </row>
    <row r="230" spans="1:65">
      <c r="A230" s="30"/>
      <c r="B230" s="3" t="s">
        <v>269</v>
      </c>
      <c r="C230" s="29"/>
      <c r="D230" s="225">
        <v>0.3162277660168375</v>
      </c>
      <c r="E230" s="219"/>
      <c r="F230" s="220"/>
      <c r="G230" s="220"/>
      <c r="H230" s="220"/>
      <c r="I230" s="220"/>
      <c r="J230" s="220"/>
      <c r="K230" s="220"/>
      <c r="L230" s="220"/>
      <c r="M230" s="220"/>
      <c r="N230" s="220"/>
      <c r="O230" s="220"/>
      <c r="P230" s="220"/>
      <c r="Q230" s="220"/>
      <c r="R230" s="220"/>
      <c r="S230" s="220"/>
      <c r="T230" s="220"/>
      <c r="U230" s="220"/>
      <c r="V230" s="220"/>
      <c r="W230" s="220"/>
      <c r="X230" s="220"/>
      <c r="Y230" s="220"/>
      <c r="Z230" s="220"/>
      <c r="AA230" s="220"/>
      <c r="AB230" s="220"/>
      <c r="AC230" s="220"/>
      <c r="AD230" s="220"/>
      <c r="AE230" s="220"/>
      <c r="AF230" s="220"/>
      <c r="AG230" s="220"/>
      <c r="AH230" s="220"/>
      <c r="AI230" s="220"/>
      <c r="AJ230" s="220"/>
      <c r="AK230" s="220"/>
      <c r="AL230" s="220"/>
      <c r="AM230" s="220"/>
      <c r="AN230" s="220"/>
      <c r="AO230" s="220"/>
      <c r="AP230" s="220"/>
      <c r="AQ230" s="220"/>
      <c r="AR230" s="220"/>
      <c r="AS230" s="220"/>
      <c r="AT230" s="220"/>
      <c r="AU230" s="220"/>
      <c r="AV230" s="220"/>
      <c r="AW230" s="220"/>
      <c r="AX230" s="220"/>
      <c r="AY230" s="220"/>
      <c r="AZ230" s="220"/>
      <c r="BA230" s="220"/>
      <c r="BB230" s="220"/>
      <c r="BC230" s="220"/>
      <c r="BD230" s="220"/>
      <c r="BE230" s="220"/>
      <c r="BF230" s="220"/>
      <c r="BG230" s="220"/>
      <c r="BH230" s="220"/>
      <c r="BI230" s="220"/>
      <c r="BJ230" s="220"/>
      <c r="BK230" s="220"/>
      <c r="BL230" s="220"/>
      <c r="BM230" s="223"/>
    </row>
    <row r="231" spans="1:65">
      <c r="A231" s="30"/>
      <c r="B231" s="3" t="s">
        <v>86</v>
      </c>
      <c r="C231" s="29"/>
      <c r="D231" s="13">
        <v>2.9011721652920871E-2</v>
      </c>
      <c r="E231" s="15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270</v>
      </c>
      <c r="C232" s="29"/>
      <c r="D232" s="13">
        <v>0</v>
      </c>
      <c r="E232" s="15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46" t="s">
        <v>271</v>
      </c>
      <c r="C233" s="47"/>
      <c r="D233" s="45" t="s">
        <v>272</v>
      </c>
      <c r="E233" s="15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B234" s="31"/>
      <c r="C234" s="20"/>
      <c r="D234" s="20"/>
      <c r="BM234" s="55"/>
    </row>
    <row r="235" spans="1:65" ht="15">
      <c r="B235" s="8" t="s">
        <v>483</v>
      </c>
      <c r="BM235" s="28" t="s">
        <v>295</v>
      </c>
    </row>
    <row r="236" spans="1:65" ht="15">
      <c r="A236" s="25" t="s">
        <v>0</v>
      </c>
      <c r="B236" s="18" t="s">
        <v>114</v>
      </c>
      <c r="C236" s="15" t="s">
        <v>115</v>
      </c>
      <c r="D236" s="16" t="s">
        <v>233</v>
      </c>
      <c r="E236" s="15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8">
        <v>1</v>
      </c>
    </row>
    <row r="237" spans="1:65">
      <c r="A237" s="30"/>
      <c r="B237" s="19" t="s">
        <v>234</v>
      </c>
      <c r="C237" s="9" t="s">
        <v>234</v>
      </c>
      <c r="D237" s="150" t="s">
        <v>238</v>
      </c>
      <c r="E237" s="15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8" t="s">
        <v>3</v>
      </c>
    </row>
    <row r="238" spans="1:65">
      <c r="A238" s="30"/>
      <c r="B238" s="19"/>
      <c r="C238" s="9"/>
      <c r="D238" s="10" t="s">
        <v>101</v>
      </c>
      <c r="E238" s="15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1</v>
      </c>
    </row>
    <row r="239" spans="1:65">
      <c r="A239" s="30"/>
      <c r="B239" s="19"/>
      <c r="C239" s="9"/>
      <c r="D239" s="26"/>
      <c r="E239" s="15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1</v>
      </c>
    </row>
    <row r="240" spans="1:65">
      <c r="A240" s="30"/>
      <c r="B240" s="18">
        <v>1</v>
      </c>
      <c r="C240" s="14">
        <v>1</v>
      </c>
      <c r="D240" s="226">
        <v>36</v>
      </c>
      <c r="E240" s="219"/>
      <c r="F240" s="220"/>
      <c r="G240" s="220"/>
      <c r="H240" s="220"/>
      <c r="I240" s="220"/>
      <c r="J240" s="220"/>
      <c r="K240" s="220"/>
      <c r="L240" s="220"/>
      <c r="M240" s="220"/>
      <c r="N240" s="220"/>
      <c r="O240" s="220"/>
      <c r="P240" s="220"/>
      <c r="Q240" s="220"/>
      <c r="R240" s="220"/>
      <c r="S240" s="220"/>
      <c r="T240" s="220"/>
      <c r="U240" s="220"/>
      <c r="V240" s="220"/>
      <c r="W240" s="220"/>
      <c r="X240" s="220"/>
      <c r="Y240" s="220"/>
      <c r="Z240" s="220"/>
      <c r="AA240" s="220"/>
      <c r="AB240" s="220"/>
      <c r="AC240" s="220"/>
      <c r="AD240" s="220"/>
      <c r="AE240" s="220"/>
      <c r="AF240" s="220"/>
      <c r="AG240" s="220"/>
      <c r="AH240" s="220"/>
      <c r="AI240" s="220"/>
      <c r="AJ240" s="220"/>
      <c r="AK240" s="220"/>
      <c r="AL240" s="220"/>
      <c r="AM240" s="220"/>
      <c r="AN240" s="220"/>
      <c r="AO240" s="220"/>
      <c r="AP240" s="220"/>
      <c r="AQ240" s="220"/>
      <c r="AR240" s="220"/>
      <c r="AS240" s="220"/>
      <c r="AT240" s="220"/>
      <c r="AU240" s="220"/>
      <c r="AV240" s="220"/>
      <c r="AW240" s="220"/>
      <c r="AX240" s="220"/>
      <c r="AY240" s="220"/>
      <c r="AZ240" s="220"/>
      <c r="BA240" s="220"/>
      <c r="BB240" s="220"/>
      <c r="BC240" s="220"/>
      <c r="BD240" s="220"/>
      <c r="BE240" s="220"/>
      <c r="BF240" s="220"/>
      <c r="BG240" s="220"/>
      <c r="BH240" s="220"/>
      <c r="BI240" s="220"/>
      <c r="BJ240" s="220"/>
      <c r="BK240" s="220"/>
      <c r="BL240" s="220"/>
      <c r="BM240" s="221">
        <v>1</v>
      </c>
    </row>
    <row r="241" spans="1:65">
      <c r="A241" s="30"/>
      <c r="B241" s="19">
        <v>1</v>
      </c>
      <c r="C241" s="9">
        <v>2</v>
      </c>
      <c r="D241" s="225">
        <v>35</v>
      </c>
      <c r="E241" s="219"/>
      <c r="F241" s="220"/>
      <c r="G241" s="220"/>
      <c r="H241" s="220"/>
      <c r="I241" s="220"/>
      <c r="J241" s="220"/>
      <c r="K241" s="220"/>
      <c r="L241" s="220"/>
      <c r="M241" s="220"/>
      <c r="N241" s="220"/>
      <c r="O241" s="220"/>
      <c r="P241" s="220"/>
      <c r="Q241" s="220"/>
      <c r="R241" s="220"/>
      <c r="S241" s="220"/>
      <c r="T241" s="220"/>
      <c r="U241" s="220"/>
      <c r="V241" s="220"/>
      <c r="W241" s="220"/>
      <c r="X241" s="220"/>
      <c r="Y241" s="220"/>
      <c r="Z241" s="220"/>
      <c r="AA241" s="220"/>
      <c r="AB241" s="220"/>
      <c r="AC241" s="220"/>
      <c r="AD241" s="220"/>
      <c r="AE241" s="220"/>
      <c r="AF241" s="220"/>
      <c r="AG241" s="220"/>
      <c r="AH241" s="220"/>
      <c r="AI241" s="220"/>
      <c r="AJ241" s="220"/>
      <c r="AK241" s="220"/>
      <c r="AL241" s="220"/>
      <c r="AM241" s="220"/>
      <c r="AN241" s="220"/>
      <c r="AO241" s="220"/>
      <c r="AP241" s="220"/>
      <c r="AQ241" s="220"/>
      <c r="AR241" s="220"/>
      <c r="AS241" s="220"/>
      <c r="AT241" s="220"/>
      <c r="AU241" s="220"/>
      <c r="AV241" s="220"/>
      <c r="AW241" s="220"/>
      <c r="AX241" s="220"/>
      <c r="AY241" s="220"/>
      <c r="AZ241" s="220"/>
      <c r="BA241" s="220"/>
      <c r="BB241" s="220"/>
      <c r="BC241" s="220"/>
      <c r="BD241" s="220"/>
      <c r="BE241" s="220"/>
      <c r="BF241" s="220"/>
      <c r="BG241" s="220"/>
      <c r="BH241" s="220"/>
      <c r="BI241" s="220"/>
      <c r="BJ241" s="220"/>
      <c r="BK241" s="220"/>
      <c r="BL241" s="220"/>
      <c r="BM241" s="221">
        <v>14</v>
      </c>
    </row>
    <row r="242" spans="1:65">
      <c r="A242" s="30"/>
      <c r="B242" s="19">
        <v>1</v>
      </c>
      <c r="C242" s="9">
        <v>3</v>
      </c>
      <c r="D242" s="225">
        <v>44</v>
      </c>
      <c r="E242" s="219"/>
      <c r="F242" s="220"/>
      <c r="G242" s="220"/>
      <c r="H242" s="220"/>
      <c r="I242" s="220"/>
      <c r="J242" s="220"/>
      <c r="K242" s="220"/>
      <c r="L242" s="220"/>
      <c r="M242" s="220"/>
      <c r="N242" s="220"/>
      <c r="O242" s="220"/>
      <c r="P242" s="220"/>
      <c r="Q242" s="220"/>
      <c r="R242" s="220"/>
      <c r="S242" s="220"/>
      <c r="T242" s="220"/>
      <c r="U242" s="220"/>
      <c r="V242" s="220"/>
      <c r="W242" s="220"/>
      <c r="X242" s="220"/>
      <c r="Y242" s="220"/>
      <c r="Z242" s="220"/>
      <c r="AA242" s="220"/>
      <c r="AB242" s="220"/>
      <c r="AC242" s="220"/>
      <c r="AD242" s="220"/>
      <c r="AE242" s="220"/>
      <c r="AF242" s="220"/>
      <c r="AG242" s="220"/>
      <c r="AH242" s="220"/>
      <c r="AI242" s="220"/>
      <c r="AJ242" s="220"/>
      <c r="AK242" s="220"/>
      <c r="AL242" s="220"/>
      <c r="AM242" s="220"/>
      <c r="AN242" s="220"/>
      <c r="AO242" s="220"/>
      <c r="AP242" s="220"/>
      <c r="AQ242" s="220"/>
      <c r="AR242" s="220"/>
      <c r="AS242" s="220"/>
      <c r="AT242" s="220"/>
      <c r="AU242" s="220"/>
      <c r="AV242" s="220"/>
      <c r="AW242" s="220"/>
      <c r="AX242" s="220"/>
      <c r="AY242" s="220"/>
      <c r="AZ242" s="220"/>
      <c r="BA242" s="220"/>
      <c r="BB242" s="220"/>
      <c r="BC242" s="220"/>
      <c r="BD242" s="220"/>
      <c r="BE242" s="220"/>
      <c r="BF242" s="220"/>
      <c r="BG242" s="220"/>
      <c r="BH242" s="220"/>
      <c r="BI242" s="220"/>
      <c r="BJ242" s="220"/>
      <c r="BK242" s="220"/>
      <c r="BL242" s="220"/>
      <c r="BM242" s="221">
        <v>16</v>
      </c>
    </row>
    <row r="243" spans="1:65">
      <c r="A243" s="30"/>
      <c r="B243" s="19">
        <v>1</v>
      </c>
      <c r="C243" s="9">
        <v>4</v>
      </c>
      <c r="D243" s="225">
        <v>40</v>
      </c>
      <c r="E243" s="219"/>
      <c r="F243" s="220"/>
      <c r="G243" s="220"/>
      <c r="H243" s="220"/>
      <c r="I243" s="220"/>
      <c r="J243" s="220"/>
      <c r="K243" s="220"/>
      <c r="L243" s="220"/>
      <c r="M243" s="220"/>
      <c r="N243" s="220"/>
      <c r="O243" s="220"/>
      <c r="P243" s="220"/>
      <c r="Q243" s="220"/>
      <c r="R243" s="220"/>
      <c r="S243" s="220"/>
      <c r="T243" s="220"/>
      <c r="U243" s="220"/>
      <c r="V243" s="220"/>
      <c r="W243" s="220"/>
      <c r="X243" s="220"/>
      <c r="Y243" s="220"/>
      <c r="Z243" s="220"/>
      <c r="AA243" s="220"/>
      <c r="AB243" s="220"/>
      <c r="AC243" s="220"/>
      <c r="AD243" s="220"/>
      <c r="AE243" s="220"/>
      <c r="AF243" s="220"/>
      <c r="AG243" s="220"/>
      <c r="AH243" s="220"/>
      <c r="AI243" s="220"/>
      <c r="AJ243" s="220"/>
      <c r="AK243" s="220"/>
      <c r="AL243" s="220"/>
      <c r="AM243" s="220"/>
      <c r="AN243" s="220"/>
      <c r="AO243" s="220"/>
      <c r="AP243" s="220"/>
      <c r="AQ243" s="220"/>
      <c r="AR243" s="220"/>
      <c r="AS243" s="220"/>
      <c r="AT243" s="220"/>
      <c r="AU243" s="220"/>
      <c r="AV243" s="220"/>
      <c r="AW243" s="220"/>
      <c r="AX243" s="220"/>
      <c r="AY243" s="220"/>
      <c r="AZ243" s="220"/>
      <c r="BA243" s="220"/>
      <c r="BB243" s="220"/>
      <c r="BC243" s="220"/>
      <c r="BD243" s="220"/>
      <c r="BE243" s="220"/>
      <c r="BF243" s="220"/>
      <c r="BG243" s="220"/>
      <c r="BH243" s="220"/>
      <c r="BI243" s="220"/>
      <c r="BJ243" s="220"/>
      <c r="BK243" s="220"/>
      <c r="BL243" s="220"/>
      <c r="BM243" s="221">
        <v>38.5</v>
      </c>
    </row>
    <row r="244" spans="1:65">
      <c r="A244" s="30"/>
      <c r="B244" s="19">
        <v>1</v>
      </c>
      <c r="C244" s="9">
        <v>5</v>
      </c>
      <c r="D244" s="225">
        <v>36</v>
      </c>
      <c r="E244" s="219"/>
      <c r="F244" s="220"/>
      <c r="G244" s="220"/>
      <c r="H244" s="220"/>
      <c r="I244" s="220"/>
      <c r="J244" s="220"/>
      <c r="K244" s="220"/>
      <c r="L244" s="220"/>
      <c r="M244" s="220"/>
      <c r="N244" s="220"/>
      <c r="O244" s="220"/>
      <c r="P244" s="220"/>
      <c r="Q244" s="220"/>
      <c r="R244" s="220"/>
      <c r="S244" s="220"/>
      <c r="T244" s="220"/>
      <c r="U244" s="220"/>
      <c r="V244" s="220"/>
      <c r="W244" s="220"/>
      <c r="X244" s="220"/>
      <c r="Y244" s="220"/>
      <c r="Z244" s="220"/>
      <c r="AA244" s="220"/>
      <c r="AB244" s="220"/>
      <c r="AC244" s="220"/>
      <c r="AD244" s="220"/>
      <c r="AE244" s="220"/>
      <c r="AF244" s="220"/>
      <c r="AG244" s="220"/>
      <c r="AH244" s="220"/>
      <c r="AI244" s="220"/>
      <c r="AJ244" s="220"/>
      <c r="AK244" s="220"/>
      <c r="AL244" s="220"/>
      <c r="AM244" s="220"/>
      <c r="AN244" s="220"/>
      <c r="AO244" s="220"/>
      <c r="AP244" s="220"/>
      <c r="AQ244" s="220"/>
      <c r="AR244" s="220"/>
      <c r="AS244" s="220"/>
      <c r="AT244" s="220"/>
      <c r="AU244" s="220"/>
      <c r="AV244" s="220"/>
      <c r="AW244" s="220"/>
      <c r="AX244" s="220"/>
      <c r="AY244" s="220"/>
      <c r="AZ244" s="220"/>
      <c r="BA244" s="220"/>
      <c r="BB244" s="220"/>
      <c r="BC244" s="220"/>
      <c r="BD244" s="220"/>
      <c r="BE244" s="220"/>
      <c r="BF244" s="220"/>
      <c r="BG244" s="220"/>
      <c r="BH244" s="220"/>
      <c r="BI244" s="220"/>
      <c r="BJ244" s="220"/>
      <c r="BK244" s="220"/>
      <c r="BL244" s="220"/>
      <c r="BM244" s="221">
        <v>20</v>
      </c>
    </row>
    <row r="245" spans="1:65">
      <c r="A245" s="30"/>
      <c r="B245" s="19">
        <v>1</v>
      </c>
      <c r="C245" s="9">
        <v>6</v>
      </c>
      <c r="D245" s="225">
        <v>40</v>
      </c>
      <c r="E245" s="219"/>
      <c r="F245" s="220"/>
      <c r="G245" s="220"/>
      <c r="H245" s="220"/>
      <c r="I245" s="220"/>
      <c r="J245" s="220"/>
      <c r="K245" s="220"/>
      <c r="L245" s="220"/>
      <c r="M245" s="220"/>
      <c r="N245" s="220"/>
      <c r="O245" s="220"/>
      <c r="P245" s="220"/>
      <c r="Q245" s="220"/>
      <c r="R245" s="220"/>
      <c r="S245" s="220"/>
      <c r="T245" s="220"/>
      <c r="U245" s="220"/>
      <c r="V245" s="220"/>
      <c r="W245" s="220"/>
      <c r="X245" s="220"/>
      <c r="Y245" s="220"/>
      <c r="Z245" s="220"/>
      <c r="AA245" s="220"/>
      <c r="AB245" s="220"/>
      <c r="AC245" s="220"/>
      <c r="AD245" s="220"/>
      <c r="AE245" s="220"/>
      <c r="AF245" s="220"/>
      <c r="AG245" s="220"/>
      <c r="AH245" s="220"/>
      <c r="AI245" s="220"/>
      <c r="AJ245" s="220"/>
      <c r="AK245" s="220"/>
      <c r="AL245" s="220"/>
      <c r="AM245" s="220"/>
      <c r="AN245" s="220"/>
      <c r="AO245" s="220"/>
      <c r="AP245" s="220"/>
      <c r="AQ245" s="220"/>
      <c r="AR245" s="220"/>
      <c r="AS245" s="220"/>
      <c r="AT245" s="220"/>
      <c r="AU245" s="220"/>
      <c r="AV245" s="220"/>
      <c r="AW245" s="220"/>
      <c r="AX245" s="220"/>
      <c r="AY245" s="220"/>
      <c r="AZ245" s="220"/>
      <c r="BA245" s="220"/>
      <c r="BB245" s="220"/>
      <c r="BC245" s="220"/>
      <c r="BD245" s="220"/>
      <c r="BE245" s="220"/>
      <c r="BF245" s="220"/>
      <c r="BG245" s="220"/>
      <c r="BH245" s="220"/>
      <c r="BI245" s="220"/>
      <c r="BJ245" s="220"/>
      <c r="BK245" s="220"/>
      <c r="BL245" s="220"/>
      <c r="BM245" s="223"/>
    </row>
    <row r="246" spans="1:65">
      <c r="A246" s="30"/>
      <c r="B246" s="20" t="s">
        <v>267</v>
      </c>
      <c r="C246" s="12"/>
      <c r="D246" s="224">
        <v>38.5</v>
      </c>
      <c r="E246" s="219"/>
      <c r="F246" s="220"/>
      <c r="G246" s="220"/>
      <c r="H246" s="220"/>
      <c r="I246" s="220"/>
      <c r="J246" s="220"/>
      <c r="K246" s="220"/>
      <c r="L246" s="220"/>
      <c r="M246" s="220"/>
      <c r="N246" s="220"/>
      <c r="O246" s="220"/>
      <c r="P246" s="220"/>
      <c r="Q246" s="220"/>
      <c r="R246" s="220"/>
      <c r="S246" s="220"/>
      <c r="T246" s="220"/>
      <c r="U246" s="220"/>
      <c r="V246" s="220"/>
      <c r="W246" s="220"/>
      <c r="X246" s="220"/>
      <c r="Y246" s="220"/>
      <c r="Z246" s="220"/>
      <c r="AA246" s="220"/>
      <c r="AB246" s="220"/>
      <c r="AC246" s="220"/>
      <c r="AD246" s="220"/>
      <c r="AE246" s="220"/>
      <c r="AF246" s="220"/>
      <c r="AG246" s="220"/>
      <c r="AH246" s="220"/>
      <c r="AI246" s="220"/>
      <c r="AJ246" s="220"/>
      <c r="AK246" s="220"/>
      <c r="AL246" s="220"/>
      <c r="AM246" s="220"/>
      <c r="AN246" s="220"/>
      <c r="AO246" s="220"/>
      <c r="AP246" s="220"/>
      <c r="AQ246" s="220"/>
      <c r="AR246" s="220"/>
      <c r="AS246" s="220"/>
      <c r="AT246" s="220"/>
      <c r="AU246" s="220"/>
      <c r="AV246" s="220"/>
      <c r="AW246" s="220"/>
      <c r="AX246" s="220"/>
      <c r="AY246" s="220"/>
      <c r="AZ246" s="220"/>
      <c r="BA246" s="220"/>
      <c r="BB246" s="220"/>
      <c r="BC246" s="220"/>
      <c r="BD246" s="220"/>
      <c r="BE246" s="220"/>
      <c r="BF246" s="220"/>
      <c r="BG246" s="220"/>
      <c r="BH246" s="220"/>
      <c r="BI246" s="220"/>
      <c r="BJ246" s="220"/>
      <c r="BK246" s="220"/>
      <c r="BL246" s="220"/>
      <c r="BM246" s="223"/>
    </row>
    <row r="247" spans="1:65">
      <c r="A247" s="30"/>
      <c r="B247" s="3" t="s">
        <v>268</v>
      </c>
      <c r="C247" s="29"/>
      <c r="D247" s="225">
        <v>38</v>
      </c>
      <c r="E247" s="219"/>
      <c r="F247" s="220"/>
      <c r="G247" s="220"/>
      <c r="H247" s="220"/>
      <c r="I247" s="220"/>
      <c r="J247" s="220"/>
      <c r="K247" s="220"/>
      <c r="L247" s="220"/>
      <c r="M247" s="220"/>
      <c r="N247" s="220"/>
      <c r="O247" s="220"/>
      <c r="P247" s="220"/>
      <c r="Q247" s="220"/>
      <c r="R247" s="220"/>
      <c r="S247" s="220"/>
      <c r="T247" s="220"/>
      <c r="U247" s="220"/>
      <c r="V247" s="220"/>
      <c r="W247" s="220"/>
      <c r="X247" s="220"/>
      <c r="Y247" s="220"/>
      <c r="Z247" s="220"/>
      <c r="AA247" s="220"/>
      <c r="AB247" s="220"/>
      <c r="AC247" s="220"/>
      <c r="AD247" s="220"/>
      <c r="AE247" s="220"/>
      <c r="AF247" s="220"/>
      <c r="AG247" s="220"/>
      <c r="AH247" s="220"/>
      <c r="AI247" s="220"/>
      <c r="AJ247" s="220"/>
      <c r="AK247" s="220"/>
      <c r="AL247" s="220"/>
      <c r="AM247" s="220"/>
      <c r="AN247" s="220"/>
      <c r="AO247" s="220"/>
      <c r="AP247" s="220"/>
      <c r="AQ247" s="220"/>
      <c r="AR247" s="220"/>
      <c r="AS247" s="220"/>
      <c r="AT247" s="220"/>
      <c r="AU247" s="220"/>
      <c r="AV247" s="220"/>
      <c r="AW247" s="220"/>
      <c r="AX247" s="220"/>
      <c r="AY247" s="220"/>
      <c r="AZ247" s="220"/>
      <c r="BA247" s="220"/>
      <c r="BB247" s="220"/>
      <c r="BC247" s="220"/>
      <c r="BD247" s="220"/>
      <c r="BE247" s="220"/>
      <c r="BF247" s="220"/>
      <c r="BG247" s="220"/>
      <c r="BH247" s="220"/>
      <c r="BI247" s="220"/>
      <c r="BJ247" s="220"/>
      <c r="BK247" s="220"/>
      <c r="BL247" s="220"/>
      <c r="BM247" s="223"/>
    </row>
    <row r="248" spans="1:65">
      <c r="A248" s="30"/>
      <c r="B248" s="3" t="s">
        <v>269</v>
      </c>
      <c r="C248" s="29"/>
      <c r="D248" s="225">
        <v>3.4496376621320679</v>
      </c>
      <c r="E248" s="219"/>
      <c r="F248" s="220"/>
      <c r="G248" s="220"/>
      <c r="H248" s="220"/>
      <c r="I248" s="220"/>
      <c r="J248" s="220"/>
      <c r="K248" s="220"/>
      <c r="L248" s="220"/>
      <c r="M248" s="220"/>
      <c r="N248" s="220"/>
      <c r="O248" s="220"/>
      <c r="P248" s="220"/>
      <c r="Q248" s="220"/>
      <c r="R248" s="220"/>
      <c r="S248" s="220"/>
      <c r="T248" s="220"/>
      <c r="U248" s="220"/>
      <c r="V248" s="220"/>
      <c r="W248" s="220"/>
      <c r="X248" s="220"/>
      <c r="Y248" s="220"/>
      <c r="Z248" s="220"/>
      <c r="AA248" s="220"/>
      <c r="AB248" s="220"/>
      <c r="AC248" s="220"/>
      <c r="AD248" s="220"/>
      <c r="AE248" s="220"/>
      <c r="AF248" s="220"/>
      <c r="AG248" s="220"/>
      <c r="AH248" s="220"/>
      <c r="AI248" s="220"/>
      <c r="AJ248" s="220"/>
      <c r="AK248" s="220"/>
      <c r="AL248" s="220"/>
      <c r="AM248" s="220"/>
      <c r="AN248" s="220"/>
      <c r="AO248" s="220"/>
      <c r="AP248" s="220"/>
      <c r="AQ248" s="220"/>
      <c r="AR248" s="220"/>
      <c r="AS248" s="220"/>
      <c r="AT248" s="220"/>
      <c r="AU248" s="220"/>
      <c r="AV248" s="220"/>
      <c r="AW248" s="220"/>
      <c r="AX248" s="220"/>
      <c r="AY248" s="220"/>
      <c r="AZ248" s="220"/>
      <c r="BA248" s="220"/>
      <c r="BB248" s="220"/>
      <c r="BC248" s="220"/>
      <c r="BD248" s="220"/>
      <c r="BE248" s="220"/>
      <c r="BF248" s="220"/>
      <c r="BG248" s="220"/>
      <c r="BH248" s="220"/>
      <c r="BI248" s="220"/>
      <c r="BJ248" s="220"/>
      <c r="BK248" s="220"/>
      <c r="BL248" s="220"/>
      <c r="BM248" s="223"/>
    </row>
    <row r="249" spans="1:65">
      <c r="A249" s="30"/>
      <c r="B249" s="3" t="s">
        <v>86</v>
      </c>
      <c r="C249" s="29"/>
      <c r="D249" s="13">
        <v>8.9600978237196566E-2</v>
      </c>
      <c r="E249" s="15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270</v>
      </c>
      <c r="C250" s="29"/>
      <c r="D250" s="13">
        <v>0</v>
      </c>
      <c r="E250" s="15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271</v>
      </c>
      <c r="C251" s="47"/>
      <c r="D251" s="45" t="s">
        <v>272</v>
      </c>
      <c r="E251" s="15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484</v>
      </c>
      <c r="BM253" s="28" t="s">
        <v>295</v>
      </c>
    </row>
    <row r="254" spans="1:65" ht="15">
      <c r="A254" s="25" t="s">
        <v>33</v>
      </c>
      <c r="B254" s="18" t="s">
        <v>114</v>
      </c>
      <c r="C254" s="15" t="s">
        <v>115</v>
      </c>
      <c r="D254" s="16" t="s">
        <v>233</v>
      </c>
      <c r="E254" s="15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234</v>
      </c>
      <c r="C255" s="9" t="s">
        <v>234</v>
      </c>
      <c r="D255" s="150" t="s">
        <v>238</v>
      </c>
      <c r="E255" s="15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101</v>
      </c>
      <c r="E256" s="15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5.73</v>
      </c>
      <c r="E258" s="15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5.54</v>
      </c>
      <c r="E259" s="15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15</v>
      </c>
    </row>
    <row r="260" spans="1:65">
      <c r="A260" s="30"/>
      <c r="B260" s="19">
        <v>1</v>
      </c>
      <c r="C260" s="9">
        <v>3</v>
      </c>
      <c r="D260" s="11">
        <v>5.38</v>
      </c>
      <c r="E260" s="15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19">
        <v>1</v>
      </c>
      <c r="C261" s="9">
        <v>4</v>
      </c>
      <c r="D261" s="11">
        <v>5.93</v>
      </c>
      <c r="E261" s="15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5.5833333333333304</v>
      </c>
    </row>
    <row r="262" spans="1:65">
      <c r="A262" s="30"/>
      <c r="B262" s="19">
        <v>1</v>
      </c>
      <c r="C262" s="9">
        <v>5</v>
      </c>
      <c r="D262" s="11">
        <v>5.46</v>
      </c>
      <c r="E262" s="15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21</v>
      </c>
    </row>
    <row r="263" spans="1:65">
      <c r="A263" s="30"/>
      <c r="B263" s="19">
        <v>1</v>
      </c>
      <c r="C263" s="9">
        <v>6</v>
      </c>
      <c r="D263" s="11">
        <v>5.46</v>
      </c>
      <c r="E263" s="15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20" t="s">
        <v>267</v>
      </c>
      <c r="C264" s="12"/>
      <c r="D264" s="23">
        <v>5.583333333333333</v>
      </c>
      <c r="E264" s="15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3" t="s">
        <v>268</v>
      </c>
      <c r="C265" s="29"/>
      <c r="D265" s="11">
        <v>5.5</v>
      </c>
      <c r="E265" s="15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30"/>
      <c r="B266" s="3" t="s">
        <v>269</v>
      </c>
      <c r="C266" s="29"/>
      <c r="D266" s="24">
        <v>0.20752509888364504</v>
      </c>
      <c r="E266" s="15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3" t="s">
        <v>86</v>
      </c>
      <c r="C267" s="29"/>
      <c r="D267" s="13">
        <v>3.7168674426921504E-2</v>
      </c>
      <c r="E267" s="15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270</v>
      </c>
      <c r="C268" s="29"/>
      <c r="D268" s="13">
        <v>4.4408920985006262E-16</v>
      </c>
      <c r="E268" s="15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46" t="s">
        <v>271</v>
      </c>
      <c r="C269" s="47"/>
      <c r="D269" s="45" t="s">
        <v>272</v>
      </c>
      <c r="E269" s="15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B270" s="31"/>
      <c r="C270" s="20"/>
      <c r="D270" s="20"/>
      <c r="BM270" s="55"/>
    </row>
    <row r="271" spans="1:65" ht="15">
      <c r="B271" s="8" t="s">
        <v>485</v>
      </c>
      <c r="BM271" s="28" t="s">
        <v>295</v>
      </c>
    </row>
    <row r="272" spans="1:65" ht="15">
      <c r="A272" s="25" t="s">
        <v>36</v>
      </c>
      <c r="B272" s="18" t="s">
        <v>114</v>
      </c>
      <c r="C272" s="15" t="s">
        <v>115</v>
      </c>
      <c r="D272" s="16" t="s">
        <v>233</v>
      </c>
      <c r="E272" s="15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8">
        <v>1</v>
      </c>
    </row>
    <row r="273" spans="1:65">
      <c r="A273" s="30"/>
      <c r="B273" s="19" t="s">
        <v>234</v>
      </c>
      <c r="C273" s="9" t="s">
        <v>234</v>
      </c>
      <c r="D273" s="150" t="s">
        <v>238</v>
      </c>
      <c r="E273" s="15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8" t="s">
        <v>3</v>
      </c>
    </row>
    <row r="274" spans="1:65">
      <c r="A274" s="30"/>
      <c r="B274" s="19"/>
      <c r="C274" s="9"/>
      <c r="D274" s="10" t="s">
        <v>101</v>
      </c>
      <c r="E274" s="15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2</v>
      </c>
    </row>
    <row r="275" spans="1:65">
      <c r="A275" s="30"/>
      <c r="B275" s="19"/>
      <c r="C275" s="9"/>
      <c r="D275" s="26"/>
      <c r="E275" s="15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2</v>
      </c>
    </row>
    <row r="276" spans="1:65">
      <c r="A276" s="30"/>
      <c r="B276" s="18">
        <v>1</v>
      </c>
      <c r="C276" s="14">
        <v>1</v>
      </c>
      <c r="D276" s="22">
        <v>3.21</v>
      </c>
      <c r="E276" s="15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1</v>
      </c>
    </row>
    <row r="277" spans="1:65">
      <c r="A277" s="30"/>
      <c r="B277" s="19">
        <v>1</v>
      </c>
      <c r="C277" s="9">
        <v>2</v>
      </c>
      <c r="D277" s="11">
        <v>3.22</v>
      </c>
      <c r="E277" s="15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16</v>
      </c>
    </row>
    <row r="278" spans="1:65">
      <c r="A278" s="30"/>
      <c r="B278" s="19">
        <v>1</v>
      </c>
      <c r="C278" s="9">
        <v>3</v>
      </c>
      <c r="D278" s="11">
        <v>3.29</v>
      </c>
      <c r="E278" s="15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16</v>
      </c>
    </row>
    <row r="279" spans="1:65">
      <c r="A279" s="30"/>
      <c r="B279" s="19">
        <v>1</v>
      </c>
      <c r="C279" s="9">
        <v>4</v>
      </c>
      <c r="D279" s="11">
        <v>3.61</v>
      </c>
      <c r="E279" s="15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3.34</v>
      </c>
    </row>
    <row r="280" spans="1:65">
      <c r="A280" s="30"/>
      <c r="B280" s="19">
        <v>1</v>
      </c>
      <c r="C280" s="9">
        <v>5</v>
      </c>
      <c r="D280" s="11">
        <v>3.34</v>
      </c>
      <c r="E280" s="15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22</v>
      </c>
    </row>
    <row r="281" spans="1:65">
      <c r="A281" s="30"/>
      <c r="B281" s="19">
        <v>1</v>
      </c>
      <c r="C281" s="9">
        <v>6</v>
      </c>
      <c r="D281" s="11">
        <v>3.37</v>
      </c>
      <c r="E281" s="15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5"/>
    </row>
    <row r="282" spans="1:65">
      <c r="A282" s="30"/>
      <c r="B282" s="20" t="s">
        <v>267</v>
      </c>
      <c r="C282" s="12"/>
      <c r="D282" s="23">
        <v>3.34</v>
      </c>
      <c r="E282" s="15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5"/>
    </row>
    <row r="283" spans="1:65">
      <c r="A283" s="30"/>
      <c r="B283" s="3" t="s">
        <v>268</v>
      </c>
      <c r="C283" s="29"/>
      <c r="D283" s="11">
        <v>3.3149999999999999</v>
      </c>
      <c r="E283" s="15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30"/>
      <c r="B284" s="3" t="s">
        <v>269</v>
      </c>
      <c r="C284" s="29"/>
      <c r="D284" s="24">
        <v>0.1466969665671379</v>
      </c>
      <c r="E284" s="15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3" t="s">
        <v>86</v>
      </c>
      <c r="C285" s="29"/>
      <c r="D285" s="13">
        <v>4.3921247475190994E-2</v>
      </c>
      <c r="E285" s="15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270</v>
      </c>
      <c r="C286" s="29"/>
      <c r="D286" s="13">
        <v>0</v>
      </c>
      <c r="E286" s="15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46" t="s">
        <v>271</v>
      </c>
      <c r="C287" s="47"/>
      <c r="D287" s="45" t="s">
        <v>272</v>
      </c>
      <c r="E287" s="15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B288" s="31"/>
      <c r="C288" s="20"/>
      <c r="D288" s="20"/>
      <c r="BM288" s="55"/>
    </row>
    <row r="289" spans="1:65" ht="15">
      <c r="B289" s="8" t="s">
        <v>486</v>
      </c>
      <c r="BM289" s="28" t="s">
        <v>295</v>
      </c>
    </row>
    <row r="290" spans="1:65" ht="15">
      <c r="A290" s="25" t="s">
        <v>39</v>
      </c>
      <c r="B290" s="18" t="s">
        <v>114</v>
      </c>
      <c r="C290" s="15" t="s">
        <v>115</v>
      </c>
      <c r="D290" s="16" t="s">
        <v>233</v>
      </c>
      <c r="E290" s="15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1</v>
      </c>
    </row>
    <row r="291" spans="1:65">
      <c r="A291" s="30"/>
      <c r="B291" s="19" t="s">
        <v>234</v>
      </c>
      <c r="C291" s="9" t="s">
        <v>234</v>
      </c>
      <c r="D291" s="150" t="s">
        <v>238</v>
      </c>
      <c r="E291" s="15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8" t="s">
        <v>3</v>
      </c>
    </row>
    <row r="292" spans="1:65">
      <c r="A292" s="30"/>
      <c r="B292" s="19"/>
      <c r="C292" s="9"/>
      <c r="D292" s="10" t="s">
        <v>101</v>
      </c>
      <c r="E292" s="15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>
        <v>2</v>
      </c>
    </row>
    <row r="293" spans="1:65">
      <c r="A293" s="30"/>
      <c r="B293" s="19"/>
      <c r="C293" s="9"/>
      <c r="D293" s="26"/>
      <c r="E293" s="15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2</v>
      </c>
    </row>
    <row r="294" spans="1:65">
      <c r="A294" s="30"/>
      <c r="B294" s="18">
        <v>1</v>
      </c>
      <c r="C294" s="14">
        <v>1</v>
      </c>
      <c r="D294" s="22">
        <v>1.25</v>
      </c>
      <c r="E294" s="15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1</v>
      </c>
    </row>
    <row r="295" spans="1:65">
      <c r="A295" s="30"/>
      <c r="B295" s="19">
        <v>1</v>
      </c>
      <c r="C295" s="9">
        <v>2</v>
      </c>
      <c r="D295" s="11">
        <v>1.35</v>
      </c>
      <c r="E295" s="15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17</v>
      </c>
    </row>
    <row r="296" spans="1:65">
      <c r="A296" s="30"/>
      <c r="B296" s="19">
        <v>1</v>
      </c>
      <c r="C296" s="9">
        <v>3</v>
      </c>
      <c r="D296" s="11">
        <v>1.21</v>
      </c>
      <c r="E296" s="15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16</v>
      </c>
    </row>
    <row r="297" spans="1:65">
      <c r="A297" s="30"/>
      <c r="B297" s="19">
        <v>1</v>
      </c>
      <c r="C297" s="9">
        <v>4</v>
      </c>
      <c r="D297" s="11">
        <v>1.32</v>
      </c>
      <c r="E297" s="15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1.2849999999999999</v>
      </c>
    </row>
    <row r="298" spans="1:65">
      <c r="A298" s="30"/>
      <c r="B298" s="19">
        <v>1</v>
      </c>
      <c r="C298" s="9">
        <v>5</v>
      </c>
      <c r="D298" s="11">
        <v>1.17</v>
      </c>
      <c r="E298" s="15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23</v>
      </c>
    </row>
    <row r="299" spans="1:65">
      <c r="A299" s="30"/>
      <c r="B299" s="19">
        <v>1</v>
      </c>
      <c r="C299" s="9">
        <v>6</v>
      </c>
      <c r="D299" s="11">
        <v>1.41</v>
      </c>
      <c r="E299" s="15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5"/>
    </row>
    <row r="300" spans="1:65">
      <c r="A300" s="30"/>
      <c r="B300" s="20" t="s">
        <v>267</v>
      </c>
      <c r="C300" s="12"/>
      <c r="D300" s="23">
        <v>1.2849999999999999</v>
      </c>
      <c r="E300" s="15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5"/>
    </row>
    <row r="301" spans="1:65">
      <c r="A301" s="30"/>
      <c r="B301" s="3" t="s">
        <v>268</v>
      </c>
      <c r="C301" s="29"/>
      <c r="D301" s="11">
        <v>1.2850000000000001</v>
      </c>
      <c r="E301" s="15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5"/>
    </row>
    <row r="302" spans="1:65">
      <c r="A302" s="30"/>
      <c r="B302" s="3" t="s">
        <v>269</v>
      </c>
      <c r="C302" s="29"/>
      <c r="D302" s="24">
        <v>9.0719347440333831E-2</v>
      </c>
      <c r="E302" s="15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3" t="s">
        <v>86</v>
      </c>
      <c r="C303" s="29"/>
      <c r="D303" s="13">
        <v>7.0598713961349285E-2</v>
      </c>
      <c r="E303" s="15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270</v>
      </c>
      <c r="C304" s="29"/>
      <c r="D304" s="13">
        <v>0</v>
      </c>
      <c r="E304" s="15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46" t="s">
        <v>271</v>
      </c>
      <c r="C305" s="47"/>
      <c r="D305" s="45" t="s">
        <v>272</v>
      </c>
      <c r="E305" s="15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B306" s="31"/>
      <c r="C306" s="20"/>
      <c r="D306" s="20"/>
      <c r="BM306" s="55"/>
    </row>
    <row r="307" spans="1:65" ht="15">
      <c r="B307" s="8" t="s">
        <v>487</v>
      </c>
      <c r="BM307" s="28" t="s">
        <v>295</v>
      </c>
    </row>
    <row r="308" spans="1:65" ht="15">
      <c r="A308" s="25" t="s">
        <v>52</v>
      </c>
      <c r="B308" s="18" t="s">
        <v>114</v>
      </c>
      <c r="C308" s="15" t="s">
        <v>115</v>
      </c>
      <c r="D308" s="16" t="s">
        <v>233</v>
      </c>
      <c r="E308" s="17" t="s">
        <v>233</v>
      </c>
      <c r="F308" s="17" t="s">
        <v>233</v>
      </c>
      <c r="G308" s="152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8">
        <v>1</v>
      </c>
    </row>
    <row r="309" spans="1:65">
      <c r="A309" s="30"/>
      <c r="B309" s="19" t="s">
        <v>234</v>
      </c>
      <c r="C309" s="9" t="s">
        <v>234</v>
      </c>
      <c r="D309" s="150" t="s">
        <v>237</v>
      </c>
      <c r="E309" s="151" t="s">
        <v>238</v>
      </c>
      <c r="F309" s="151" t="s">
        <v>253</v>
      </c>
      <c r="G309" s="152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8" t="s">
        <v>1</v>
      </c>
    </row>
    <row r="310" spans="1:65">
      <c r="A310" s="30"/>
      <c r="B310" s="19"/>
      <c r="C310" s="9"/>
      <c r="D310" s="10" t="s">
        <v>102</v>
      </c>
      <c r="E310" s="11" t="s">
        <v>101</v>
      </c>
      <c r="F310" s="11" t="s">
        <v>102</v>
      </c>
      <c r="G310" s="152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2</v>
      </c>
    </row>
    <row r="311" spans="1:65">
      <c r="A311" s="30"/>
      <c r="B311" s="19"/>
      <c r="C311" s="9"/>
      <c r="D311" s="26"/>
      <c r="E311" s="26"/>
      <c r="F311" s="26"/>
      <c r="G311" s="152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2</v>
      </c>
    </row>
    <row r="312" spans="1:65">
      <c r="A312" s="30"/>
      <c r="B312" s="18">
        <v>1</v>
      </c>
      <c r="C312" s="14">
        <v>1</v>
      </c>
      <c r="D312" s="22">
        <v>3.9697999999999998</v>
      </c>
      <c r="E312" s="22">
        <v>4.2205000000000004</v>
      </c>
      <c r="F312" s="22">
        <v>4.18</v>
      </c>
      <c r="G312" s="152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1</v>
      </c>
    </row>
    <row r="313" spans="1:65">
      <c r="A313" s="30"/>
      <c r="B313" s="19">
        <v>1</v>
      </c>
      <c r="C313" s="9">
        <v>2</v>
      </c>
      <c r="D313" s="11">
        <v>3.9298999999999999</v>
      </c>
      <c r="E313" s="11">
        <v>4.2778999999999998</v>
      </c>
      <c r="F313" s="11">
        <v>4.05</v>
      </c>
      <c r="G313" s="152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18</v>
      </c>
    </row>
    <row r="314" spans="1:65">
      <c r="A314" s="30"/>
      <c r="B314" s="19">
        <v>1</v>
      </c>
      <c r="C314" s="9">
        <v>3</v>
      </c>
      <c r="D314" s="11">
        <v>3.9877999999999996</v>
      </c>
      <c r="E314" s="11">
        <v>4.1842999999999995</v>
      </c>
      <c r="F314" s="11">
        <v>4.16</v>
      </c>
      <c r="G314" s="152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16</v>
      </c>
    </row>
    <row r="315" spans="1:65">
      <c r="A315" s="30"/>
      <c r="B315" s="19">
        <v>1</v>
      </c>
      <c r="C315" s="9">
        <v>4</v>
      </c>
      <c r="D315" s="11">
        <v>3.9542000000000002</v>
      </c>
      <c r="E315" s="11">
        <v>4.1951000000000001</v>
      </c>
      <c r="F315" s="11">
        <v>4.16</v>
      </c>
      <c r="G315" s="152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4.11053333333333</v>
      </c>
    </row>
    <row r="316" spans="1:65">
      <c r="A316" s="30"/>
      <c r="B316" s="19">
        <v>1</v>
      </c>
      <c r="C316" s="9">
        <v>5</v>
      </c>
      <c r="D316" s="11">
        <v>3.9581</v>
      </c>
      <c r="E316" s="11">
        <v>4.2222</v>
      </c>
      <c r="F316" s="11">
        <v>4.1399999999999997</v>
      </c>
      <c r="G316" s="152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24</v>
      </c>
    </row>
    <row r="317" spans="1:65">
      <c r="A317" s="30"/>
      <c r="B317" s="19">
        <v>1</v>
      </c>
      <c r="C317" s="9">
        <v>6</v>
      </c>
      <c r="D317" s="11">
        <v>3.9920999999999998</v>
      </c>
      <c r="E317" s="11">
        <v>4.2377000000000002</v>
      </c>
      <c r="F317" s="11">
        <v>4.17</v>
      </c>
      <c r="G317" s="152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5"/>
    </row>
    <row r="318" spans="1:65">
      <c r="A318" s="30"/>
      <c r="B318" s="20" t="s">
        <v>267</v>
      </c>
      <c r="C318" s="12"/>
      <c r="D318" s="23">
        <v>3.9653166666666664</v>
      </c>
      <c r="E318" s="23">
        <v>4.22295</v>
      </c>
      <c r="F318" s="23">
        <v>4.1433333333333335</v>
      </c>
      <c r="G318" s="152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5"/>
    </row>
    <row r="319" spans="1:65">
      <c r="A319" s="30"/>
      <c r="B319" s="3" t="s">
        <v>268</v>
      </c>
      <c r="C319" s="29"/>
      <c r="D319" s="11">
        <v>3.9639499999999996</v>
      </c>
      <c r="E319" s="11">
        <v>4.2213500000000002</v>
      </c>
      <c r="F319" s="11">
        <v>4.16</v>
      </c>
      <c r="G319" s="152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269</v>
      </c>
      <c r="C320" s="29"/>
      <c r="D320" s="24">
        <v>2.3121195182486998E-2</v>
      </c>
      <c r="E320" s="24">
        <v>3.3205647110092655E-2</v>
      </c>
      <c r="F320" s="24">
        <v>4.7609522856952378E-2</v>
      </c>
      <c r="G320" s="152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3" t="s">
        <v>86</v>
      </c>
      <c r="C321" s="29"/>
      <c r="D321" s="13">
        <v>5.830857186476154E-3</v>
      </c>
      <c r="E321" s="13">
        <v>7.8631400111516016E-3</v>
      </c>
      <c r="F321" s="13">
        <v>1.1490633030640155E-2</v>
      </c>
      <c r="G321" s="152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3" t="s">
        <v>270</v>
      </c>
      <c r="C322" s="29"/>
      <c r="D322" s="13">
        <v>-3.5327937980472179E-2</v>
      </c>
      <c r="E322" s="13">
        <v>2.7348438158877109E-2</v>
      </c>
      <c r="F322" s="13">
        <v>7.9794998215974022E-3</v>
      </c>
      <c r="G322" s="152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46" t="s">
        <v>271</v>
      </c>
      <c r="C323" s="47"/>
      <c r="D323" s="45">
        <v>1.51</v>
      </c>
      <c r="E323" s="45">
        <v>0.67</v>
      </c>
      <c r="F323" s="45">
        <v>0</v>
      </c>
      <c r="G323" s="152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B324" s="31"/>
      <c r="C324" s="20"/>
      <c r="D324" s="20"/>
      <c r="E324" s="20"/>
      <c r="F324" s="20"/>
      <c r="BM324" s="55"/>
    </row>
    <row r="325" spans="1:65" ht="15">
      <c r="B325" s="8" t="s">
        <v>488</v>
      </c>
      <c r="BM325" s="28" t="s">
        <v>295</v>
      </c>
    </row>
    <row r="326" spans="1:65" ht="15">
      <c r="A326" s="25" t="s">
        <v>42</v>
      </c>
      <c r="B326" s="18" t="s">
        <v>114</v>
      </c>
      <c r="C326" s="15" t="s">
        <v>115</v>
      </c>
      <c r="D326" s="16" t="s">
        <v>233</v>
      </c>
      <c r="E326" s="15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1</v>
      </c>
    </row>
    <row r="327" spans="1:65">
      <c r="A327" s="30"/>
      <c r="B327" s="19" t="s">
        <v>234</v>
      </c>
      <c r="C327" s="9" t="s">
        <v>234</v>
      </c>
      <c r="D327" s="150" t="s">
        <v>238</v>
      </c>
      <c r="E327" s="15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 t="s">
        <v>3</v>
      </c>
    </row>
    <row r="328" spans="1:65">
      <c r="A328" s="30"/>
      <c r="B328" s="19"/>
      <c r="C328" s="9"/>
      <c r="D328" s="10" t="s">
        <v>101</v>
      </c>
      <c r="E328" s="15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/>
      <c r="C329" s="9"/>
      <c r="D329" s="26"/>
      <c r="E329" s="15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1</v>
      </c>
    </row>
    <row r="330" spans="1:65">
      <c r="A330" s="30"/>
      <c r="B330" s="18">
        <v>1</v>
      </c>
      <c r="C330" s="14">
        <v>1</v>
      </c>
      <c r="D330" s="226">
        <v>19</v>
      </c>
      <c r="E330" s="219"/>
      <c r="F330" s="220"/>
      <c r="G330" s="220"/>
      <c r="H330" s="220"/>
      <c r="I330" s="220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  <c r="AA330" s="220"/>
      <c r="AB330" s="220"/>
      <c r="AC330" s="220"/>
      <c r="AD330" s="220"/>
      <c r="AE330" s="220"/>
      <c r="AF330" s="220"/>
      <c r="AG330" s="220"/>
      <c r="AH330" s="220"/>
      <c r="AI330" s="220"/>
      <c r="AJ330" s="220"/>
      <c r="AK330" s="220"/>
      <c r="AL330" s="220"/>
      <c r="AM330" s="220"/>
      <c r="AN330" s="220"/>
      <c r="AO330" s="220"/>
      <c r="AP330" s="220"/>
      <c r="AQ330" s="220"/>
      <c r="AR330" s="220"/>
      <c r="AS330" s="220"/>
      <c r="AT330" s="220"/>
      <c r="AU330" s="220"/>
      <c r="AV330" s="220"/>
      <c r="AW330" s="220"/>
      <c r="AX330" s="220"/>
      <c r="AY330" s="220"/>
      <c r="AZ330" s="220"/>
      <c r="BA330" s="220"/>
      <c r="BB330" s="220"/>
      <c r="BC330" s="220"/>
      <c r="BD330" s="220"/>
      <c r="BE330" s="220"/>
      <c r="BF330" s="220"/>
      <c r="BG330" s="220"/>
      <c r="BH330" s="220"/>
      <c r="BI330" s="220"/>
      <c r="BJ330" s="220"/>
      <c r="BK330" s="220"/>
      <c r="BL330" s="220"/>
      <c r="BM330" s="221">
        <v>1</v>
      </c>
    </row>
    <row r="331" spans="1:65">
      <c r="A331" s="30"/>
      <c r="B331" s="19">
        <v>1</v>
      </c>
      <c r="C331" s="9">
        <v>2</v>
      </c>
      <c r="D331" s="225">
        <v>19</v>
      </c>
      <c r="E331" s="219"/>
      <c r="F331" s="220"/>
      <c r="G331" s="220"/>
      <c r="H331" s="220"/>
      <c r="I331" s="220"/>
      <c r="J331" s="220"/>
      <c r="K331" s="220"/>
      <c r="L331" s="220"/>
      <c r="M331" s="220"/>
      <c r="N331" s="220"/>
      <c r="O331" s="220"/>
      <c r="P331" s="220"/>
      <c r="Q331" s="220"/>
      <c r="R331" s="220"/>
      <c r="S331" s="220"/>
      <c r="T331" s="220"/>
      <c r="U331" s="220"/>
      <c r="V331" s="220"/>
      <c r="W331" s="220"/>
      <c r="X331" s="220"/>
      <c r="Y331" s="220"/>
      <c r="Z331" s="220"/>
      <c r="AA331" s="220"/>
      <c r="AB331" s="220"/>
      <c r="AC331" s="220"/>
      <c r="AD331" s="220"/>
      <c r="AE331" s="220"/>
      <c r="AF331" s="220"/>
      <c r="AG331" s="220"/>
      <c r="AH331" s="220"/>
      <c r="AI331" s="220"/>
      <c r="AJ331" s="220"/>
      <c r="AK331" s="220"/>
      <c r="AL331" s="220"/>
      <c r="AM331" s="220"/>
      <c r="AN331" s="220"/>
      <c r="AO331" s="220"/>
      <c r="AP331" s="220"/>
      <c r="AQ331" s="220"/>
      <c r="AR331" s="220"/>
      <c r="AS331" s="220"/>
      <c r="AT331" s="220"/>
      <c r="AU331" s="220"/>
      <c r="AV331" s="220"/>
      <c r="AW331" s="220"/>
      <c r="AX331" s="220"/>
      <c r="AY331" s="220"/>
      <c r="AZ331" s="220"/>
      <c r="BA331" s="220"/>
      <c r="BB331" s="220"/>
      <c r="BC331" s="220"/>
      <c r="BD331" s="220"/>
      <c r="BE331" s="220"/>
      <c r="BF331" s="220"/>
      <c r="BG331" s="220"/>
      <c r="BH331" s="220"/>
      <c r="BI331" s="220"/>
      <c r="BJ331" s="220"/>
      <c r="BK331" s="220"/>
      <c r="BL331" s="220"/>
      <c r="BM331" s="221">
        <v>19</v>
      </c>
    </row>
    <row r="332" spans="1:65">
      <c r="A332" s="30"/>
      <c r="B332" s="19">
        <v>1</v>
      </c>
      <c r="C332" s="9">
        <v>3</v>
      </c>
      <c r="D332" s="225">
        <v>19</v>
      </c>
      <c r="E332" s="219"/>
      <c r="F332" s="220"/>
      <c r="G332" s="220"/>
      <c r="H332" s="220"/>
      <c r="I332" s="220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T332" s="220"/>
      <c r="U332" s="220"/>
      <c r="V332" s="220"/>
      <c r="W332" s="220"/>
      <c r="X332" s="220"/>
      <c r="Y332" s="220"/>
      <c r="Z332" s="220"/>
      <c r="AA332" s="220"/>
      <c r="AB332" s="220"/>
      <c r="AC332" s="220"/>
      <c r="AD332" s="220"/>
      <c r="AE332" s="220"/>
      <c r="AF332" s="220"/>
      <c r="AG332" s="220"/>
      <c r="AH332" s="220"/>
      <c r="AI332" s="220"/>
      <c r="AJ332" s="220"/>
      <c r="AK332" s="220"/>
      <c r="AL332" s="220"/>
      <c r="AM332" s="220"/>
      <c r="AN332" s="220"/>
      <c r="AO332" s="220"/>
      <c r="AP332" s="220"/>
      <c r="AQ332" s="220"/>
      <c r="AR332" s="220"/>
      <c r="AS332" s="220"/>
      <c r="AT332" s="220"/>
      <c r="AU332" s="220"/>
      <c r="AV332" s="220"/>
      <c r="AW332" s="220"/>
      <c r="AX332" s="220"/>
      <c r="AY332" s="220"/>
      <c r="AZ332" s="220"/>
      <c r="BA332" s="220"/>
      <c r="BB332" s="220"/>
      <c r="BC332" s="220"/>
      <c r="BD332" s="220"/>
      <c r="BE332" s="220"/>
      <c r="BF332" s="220"/>
      <c r="BG332" s="220"/>
      <c r="BH332" s="220"/>
      <c r="BI332" s="220"/>
      <c r="BJ332" s="220"/>
      <c r="BK332" s="220"/>
      <c r="BL332" s="220"/>
      <c r="BM332" s="221">
        <v>16</v>
      </c>
    </row>
    <row r="333" spans="1:65">
      <c r="A333" s="30"/>
      <c r="B333" s="19">
        <v>1</v>
      </c>
      <c r="C333" s="9">
        <v>4</v>
      </c>
      <c r="D333" s="225">
        <v>19</v>
      </c>
      <c r="E333" s="219"/>
      <c r="F333" s="220"/>
      <c r="G333" s="220"/>
      <c r="H333" s="220"/>
      <c r="I333" s="220"/>
      <c r="J333" s="220"/>
      <c r="K333" s="220"/>
      <c r="L333" s="220"/>
      <c r="M333" s="220"/>
      <c r="N333" s="220"/>
      <c r="O333" s="220"/>
      <c r="P333" s="220"/>
      <c r="Q333" s="220"/>
      <c r="R333" s="220"/>
      <c r="S333" s="220"/>
      <c r="T333" s="220"/>
      <c r="U333" s="220"/>
      <c r="V333" s="220"/>
      <c r="W333" s="220"/>
      <c r="X333" s="220"/>
      <c r="Y333" s="220"/>
      <c r="Z333" s="220"/>
      <c r="AA333" s="220"/>
      <c r="AB333" s="220"/>
      <c r="AC333" s="220"/>
      <c r="AD333" s="220"/>
      <c r="AE333" s="220"/>
      <c r="AF333" s="220"/>
      <c r="AG333" s="220"/>
      <c r="AH333" s="220"/>
      <c r="AI333" s="220"/>
      <c r="AJ333" s="220"/>
      <c r="AK333" s="220"/>
      <c r="AL333" s="220"/>
      <c r="AM333" s="220"/>
      <c r="AN333" s="220"/>
      <c r="AO333" s="220"/>
      <c r="AP333" s="220"/>
      <c r="AQ333" s="220"/>
      <c r="AR333" s="220"/>
      <c r="AS333" s="220"/>
      <c r="AT333" s="220"/>
      <c r="AU333" s="220"/>
      <c r="AV333" s="220"/>
      <c r="AW333" s="220"/>
      <c r="AX333" s="220"/>
      <c r="AY333" s="220"/>
      <c r="AZ333" s="220"/>
      <c r="BA333" s="220"/>
      <c r="BB333" s="220"/>
      <c r="BC333" s="220"/>
      <c r="BD333" s="220"/>
      <c r="BE333" s="220"/>
      <c r="BF333" s="220"/>
      <c r="BG333" s="220"/>
      <c r="BH333" s="220"/>
      <c r="BI333" s="220"/>
      <c r="BJ333" s="220"/>
      <c r="BK333" s="220"/>
      <c r="BL333" s="220"/>
      <c r="BM333" s="221">
        <v>18.8333333333333</v>
      </c>
    </row>
    <row r="334" spans="1:65">
      <c r="A334" s="30"/>
      <c r="B334" s="19">
        <v>1</v>
      </c>
      <c r="C334" s="9">
        <v>5</v>
      </c>
      <c r="D334" s="225">
        <v>19</v>
      </c>
      <c r="E334" s="219"/>
      <c r="F334" s="220"/>
      <c r="G334" s="220"/>
      <c r="H334" s="220"/>
      <c r="I334" s="220"/>
      <c r="J334" s="220"/>
      <c r="K334" s="220"/>
      <c r="L334" s="220"/>
      <c r="M334" s="220"/>
      <c r="N334" s="220"/>
      <c r="O334" s="220"/>
      <c r="P334" s="220"/>
      <c r="Q334" s="220"/>
      <c r="R334" s="220"/>
      <c r="S334" s="220"/>
      <c r="T334" s="220"/>
      <c r="U334" s="220"/>
      <c r="V334" s="220"/>
      <c r="W334" s="220"/>
      <c r="X334" s="220"/>
      <c r="Y334" s="220"/>
      <c r="Z334" s="220"/>
      <c r="AA334" s="220"/>
      <c r="AB334" s="220"/>
      <c r="AC334" s="220"/>
      <c r="AD334" s="220"/>
      <c r="AE334" s="220"/>
      <c r="AF334" s="220"/>
      <c r="AG334" s="220"/>
      <c r="AH334" s="220"/>
      <c r="AI334" s="220"/>
      <c r="AJ334" s="220"/>
      <c r="AK334" s="220"/>
      <c r="AL334" s="220"/>
      <c r="AM334" s="220"/>
      <c r="AN334" s="220"/>
      <c r="AO334" s="220"/>
      <c r="AP334" s="220"/>
      <c r="AQ334" s="220"/>
      <c r="AR334" s="220"/>
      <c r="AS334" s="220"/>
      <c r="AT334" s="220"/>
      <c r="AU334" s="220"/>
      <c r="AV334" s="220"/>
      <c r="AW334" s="220"/>
      <c r="AX334" s="220"/>
      <c r="AY334" s="220"/>
      <c r="AZ334" s="220"/>
      <c r="BA334" s="220"/>
      <c r="BB334" s="220"/>
      <c r="BC334" s="220"/>
      <c r="BD334" s="220"/>
      <c r="BE334" s="220"/>
      <c r="BF334" s="220"/>
      <c r="BG334" s="220"/>
      <c r="BH334" s="220"/>
      <c r="BI334" s="220"/>
      <c r="BJ334" s="220"/>
      <c r="BK334" s="220"/>
      <c r="BL334" s="220"/>
      <c r="BM334" s="221">
        <v>25</v>
      </c>
    </row>
    <row r="335" spans="1:65">
      <c r="A335" s="30"/>
      <c r="B335" s="19">
        <v>1</v>
      </c>
      <c r="C335" s="9">
        <v>6</v>
      </c>
      <c r="D335" s="225">
        <v>18</v>
      </c>
      <c r="E335" s="219"/>
      <c r="F335" s="220"/>
      <c r="G335" s="220"/>
      <c r="H335" s="220"/>
      <c r="I335" s="220"/>
      <c r="J335" s="220"/>
      <c r="K335" s="220"/>
      <c r="L335" s="220"/>
      <c r="M335" s="220"/>
      <c r="N335" s="220"/>
      <c r="O335" s="220"/>
      <c r="P335" s="220"/>
      <c r="Q335" s="220"/>
      <c r="R335" s="220"/>
      <c r="S335" s="220"/>
      <c r="T335" s="220"/>
      <c r="U335" s="220"/>
      <c r="V335" s="220"/>
      <c r="W335" s="220"/>
      <c r="X335" s="220"/>
      <c r="Y335" s="220"/>
      <c r="Z335" s="220"/>
      <c r="AA335" s="220"/>
      <c r="AB335" s="220"/>
      <c r="AC335" s="220"/>
      <c r="AD335" s="220"/>
      <c r="AE335" s="220"/>
      <c r="AF335" s="220"/>
      <c r="AG335" s="220"/>
      <c r="AH335" s="220"/>
      <c r="AI335" s="220"/>
      <c r="AJ335" s="220"/>
      <c r="AK335" s="220"/>
      <c r="AL335" s="220"/>
      <c r="AM335" s="220"/>
      <c r="AN335" s="220"/>
      <c r="AO335" s="220"/>
      <c r="AP335" s="220"/>
      <c r="AQ335" s="220"/>
      <c r="AR335" s="220"/>
      <c r="AS335" s="220"/>
      <c r="AT335" s="220"/>
      <c r="AU335" s="220"/>
      <c r="AV335" s="220"/>
      <c r="AW335" s="220"/>
      <c r="AX335" s="220"/>
      <c r="AY335" s="220"/>
      <c r="AZ335" s="220"/>
      <c r="BA335" s="220"/>
      <c r="BB335" s="220"/>
      <c r="BC335" s="220"/>
      <c r="BD335" s="220"/>
      <c r="BE335" s="220"/>
      <c r="BF335" s="220"/>
      <c r="BG335" s="220"/>
      <c r="BH335" s="220"/>
      <c r="BI335" s="220"/>
      <c r="BJ335" s="220"/>
      <c r="BK335" s="220"/>
      <c r="BL335" s="220"/>
      <c r="BM335" s="223"/>
    </row>
    <row r="336" spans="1:65">
      <c r="A336" s="30"/>
      <c r="B336" s="20" t="s">
        <v>267</v>
      </c>
      <c r="C336" s="12"/>
      <c r="D336" s="224">
        <v>18.833333333333332</v>
      </c>
      <c r="E336" s="219"/>
      <c r="F336" s="220"/>
      <c r="G336" s="220"/>
      <c r="H336" s="220"/>
      <c r="I336" s="220"/>
      <c r="J336" s="220"/>
      <c r="K336" s="220"/>
      <c r="L336" s="220"/>
      <c r="M336" s="220"/>
      <c r="N336" s="220"/>
      <c r="O336" s="220"/>
      <c r="P336" s="220"/>
      <c r="Q336" s="220"/>
      <c r="R336" s="220"/>
      <c r="S336" s="220"/>
      <c r="T336" s="220"/>
      <c r="U336" s="220"/>
      <c r="V336" s="220"/>
      <c r="W336" s="220"/>
      <c r="X336" s="220"/>
      <c r="Y336" s="220"/>
      <c r="Z336" s="220"/>
      <c r="AA336" s="220"/>
      <c r="AB336" s="220"/>
      <c r="AC336" s="220"/>
      <c r="AD336" s="220"/>
      <c r="AE336" s="220"/>
      <c r="AF336" s="220"/>
      <c r="AG336" s="220"/>
      <c r="AH336" s="220"/>
      <c r="AI336" s="220"/>
      <c r="AJ336" s="220"/>
      <c r="AK336" s="220"/>
      <c r="AL336" s="220"/>
      <c r="AM336" s="220"/>
      <c r="AN336" s="220"/>
      <c r="AO336" s="220"/>
      <c r="AP336" s="220"/>
      <c r="AQ336" s="220"/>
      <c r="AR336" s="220"/>
      <c r="AS336" s="220"/>
      <c r="AT336" s="220"/>
      <c r="AU336" s="220"/>
      <c r="AV336" s="220"/>
      <c r="AW336" s="220"/>
      <c r="AX336" s="220"/>
      <c r="AY336" s="220"/>
      <c r="AZ336" s="220"/>
      <c r="BA336" s="220"/>
      <c r="BB336" s="220"/>
      <c r="BC336" s="220"/>
      <c r="BD336" s="220"/>
      <c r="BE336" s="220"/>
      <c r="BF336" s="220"/>
      <c r="BG336" s="220"/>
      <c r="BH336" s="220"/>
      <c r="BI336" s="220"/>
      <c r="BJ336" s="220"/>
      <c r="BK336" s="220"/>
      <c r="BL336" s="220"/>
      <c r="BM336" s="223"/>
    </row>
    <row r="337" spans="1:65">
      <c r="A337" s="30"/>
      <c r="B337" s="3" t="s">
        <v>268</v>
      </c>
      <c r="C337" s="29"/>
      <c r="D337" s="225">
        <v>19</v>
      </c>
      <c r="E337" s="219"/>
      <c r="F337" s="220"/>
      <c r="G337" s="220"/>
      <c r="H337" s="220"/>
      <c r="I337" s="220"/>
      <c r="J337" s="220"/>
      <c r="K337" s="220"/>
      <c r="L337" s="220"/>
      <c r="M337" s="220"/>
      <c r="N337" s="220"/>
      <c r="O337" s="220"/>
      <c r="P337" s="220"/>
      <c r="Q337" s="220"/>
      <c r="R337" s="220"/>
      <c r="S337" s="220"/>
      <c r="T337" s="220"/>
      <c r="U337" s="220"/>
      <c r="V337" s="220"/>
      <c r="W337" s="220"/>
      <c r="X337" s="220"/>
      <c r="Y337" s="220"/>
      <c r="Z337" s="220"/>
      <c r="AA337" s="220"/>
      <c r="AB337" s="220"/>
      <c r="AC337" s="220"/>
      <c r="AD337" s="220"/>
      <c r="AE337" s="220"/>
      <c r="AF337" s="220"/>
      <c r="AG337" s="220"/>
      <c r="AH337" s="220"/>
      <c r="AI337" s="220"/>
      <c r="AJ337" s="220"/>
      <c r="AK337" s="220"/>
      <c r="AL337" s="220"/>
      <c r="AM337" s="220"/>
      <c r="AN337" s="220"/>
      <c r="AO337" s="220"/>
      <c r="AP337" s="220"/>
      <c r="AQ337" s="220"/>
      <c r="AR337" s="220"/>
      <c r="AS337" s="220"/>
      <c r="AT337" s="220"/>
      <c r="AU337" s="220"/>
      <c r="AV337" s="220"/>
      <c r="AW337" s="220"/>
      <c r="AX337" s="220"/>
      <c r="AY337" s="220"/>
      <c r="AZ337" s="220"/>
      <c r="BA337" s="220"/>
      <c r="BB337" s="220"/>
      <c r="BC337" s="220"/>
      <c r="BD337" s="220"/>
      <c r="BE337" s="220"/>
      <c r="BF337" s="220"/>
      <c r="BG337" s="220"/>
      <c r="BH337" s="220"/>
      <c r="BI337" s="220"/>
      <c r="BJ337" s="220"/>
      <c r="BK337" s="220"/>
      <c r="BL337" s="220"/>
      <c r="BM337" s="223"/>
    </row>
    <row r="338" spans="1:65">
      <c r="A338" s="30"/>
      <c r="B338" s="3" t="s">
        <v>269</v>
      </c>
      <c r="C338" s="29"/>
      <c r="D338" s="225">
        <v>0.40824829046386302</v>
      </c>
      <c r="E338" s="219"/>
      <c r="F338" s="220"/>
      <c r="G338" s="220"/>
      <c r="H338" s="220"/>
      <c r="I338" s="220"/>
      <c r="J338" s="220"/>
      <c r="K338" s="220"/>
      <c r="L338" s="220"/>
      <c r="M338" s="220"/>
      <c r="N338" s="220"/>
      <c r="O338" s="220"/>
      <c r="P338" s="220"/>
      <c r="Q338" s="220"/>
      <c r="R338" s="220"/>
      <c r="S338" s="220"/>
      <c r="T338" s="220"/>
      <c r="U338" s="220"/>
      <c r="V338" s="220"/>
      <c r="W338" s="220"/>
      <c r="X338" s="220"/>
      <c r="Y338" s="220"/>
      <c r="Z338" s="220"/>
      <c r="AA338" s="220"/>
      <c r="AB338" s="220"/>
      <c r="AC338" s="220"/>
      <c r="AD338" s="220"/>
      <c r="AE338" s="220"/>
      <c r="AF338" s="220"/>
      <c r="AG338" s="220"/>
      <c r="AH338" s="220"/>
      <c r="AI338" s="220"/>
      <c r="AJ338" s="220"/>
      <c r="AK338" s="220"/>
      <c r="AL338" s="220"/>
      <c r="AM338" s="220"/>
      <c r="AN338" s="220"/>
      <c r="AO338" s="220"/>
      <c r="AP338" s="220"/>
      <c r="AQ338" s="220"/>
      <c r="AR338" s="220"/>
      <c r="AS338" s="220"/>
      <c r="AT338" s="220"/>
      <c r="AU338" s="220"/>
      <c r="AV338" s="220"/>
      <c r="AW338" s="220"/>
      <c r="AX338" s="220"/>
      <c r="AY338" s="220"/>
      <c r="AZ338" s="220"/>
      <c r="BA338" s="220"/>
      <c r="BB338" s="220"/>
      <c r="BC338" s="220"/>
      <c r="BD338" s="220"/>
      <c r="BE338" s="220"/>
      <c r="BF338" s="220"/>
      <c r="BG338" s="220"/>
      <c r="BH338" s="220"/>
      <c r="BI338" s="220"/>
      <c r="BJ338" s="220"/>
      <c r="BK338" s="220"/>
      <c r="BL338" s="220"/>
      <c r="BM338" s="223"/>
    </row>
    <row r="339" spans="1:65">
      <c r="A339" s="30"/>
      <c r="B339" s="3" t="s">
        <v>86</v>
      </c>
      <c r="C339" s="29"/>
      <c r="D339" s="13">
        <v>2.1676900378612196E-2</v>
      </c>
      <c r="E339" s="15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3" t="s">
        <v>270</v>
      </c>
      <c r="C340" s="29"/>
      <c r="D340" s="13">
        <v>1.7763568394002505E-15</v>
      </c>
      <c r="E340" s="15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46" t="s">
        <v>271</v>
      </c>
      <c r="C341" s="47"/>
      <c r="D341" s="45" t="s">
        <v>272</v>
      </c>
      <c r="E341" s="15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B342" s="31"/>
      <c r="C342" s="20"/>
      <c r="D342" s="20"/>
      <c r="BM342" s="55"/>
    </row>
    <row r="343" spans="1:65" ht="15">
      <c r="B343" s="8" t="s">
        <v>489</v>
      </c>
      <c r="BM343" s="28" t="s">
        <v>295</v>
      </c>
    </row>
    <row r="344" spans="1:65" ht="15">
      <c r="A344" s="25" t="s">
        <v>5</v>
      </c>
      <c r="B344" s="18" t="s">
        <v>114</v>
      </c>
      <c r="C344" s="15" t="s">
        <v>115</v>
      </c>
      <c r="D344" s="16" t="s">
        <v>233</v>
      </c>
      <c r="E344" s="15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8">
        <v>1</v>
      </c>
    </row>
    <row r="345" spans="1:65">
      <c r="A345" s="30"/>
      <c r="B345" s="19" t="s">
        <v>234</v>
      </c>
      <c r="C345" s="9" t="s">
        <v>234</v>
      </c>
      <c r="D345" s="150" t="s">
        <v>238</v>
      </c>
      <c r="E345" s="15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8" t="s">
        <v>3</v>
      </c>
    </row>
    <row r="346" spans="1:65">
      <c r="A346" s="30"/>
      <c r="B346" s="19"/>
      <c r="C346" s="9"/>
      <c r="D346" s="10" t="s">
        <v>101</v>
      </c>
      <c r="E346" s="15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2</v>
      </c>
    </row>
    <row r="347" spans="1:65">
      <c r="A347" s="30"/>
      <c r="B347" s="19"/>
      <c r="C347" s="9"/>
      <c r="D347" s="26"/>
      <c r="E347" s="15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8">
        <v>2</v>
      </c>
    </row>
    <row r="348" spans="1:65">
      <c r="A348" s="30"/>
      <c r="B348" s="18">
        <v>1</v>
      </c>
      <c r="C348" s="14">
        <v>1</v>
      </c>
      <c r="D348" s="22">
        <v>5.96</v>
      </c>
      <c r="E348" s="15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1</v>
      </c>
    </row>
    <row r="349" spans="1:65">
      <c r="A349" s="30"/>
      <c r="B349" s="19">
        <v>1</v>
      </c>
      <c r="C349" s="9">
        <v>2</v>
      </c>
      <c r="D349" s="11">
        <v>5.7</v>
      </c>
      <c r="E349" s="15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45</v>
      </c>
    </row>
    <row r="350" spans="1:65">
      <c r="A350" s="30"/>
      <c r="B350" s="19">
        <v>1</v>
      </c>
      <c r="C350" s="9">
        <v>3</v>
      </c>
      <c r="D350" s="11">
        <v>5.91</v>
      </c>
      <c r="E350" s="15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16</v>
      </c>
    </row>
    <row r="351" spans="1:65">
      <c r="A351" s="30"/>
      <c r="B351" s="19">
        <v>1</v>
      </c>
      <c r="C351" s="9">
        <v>4</v>
      </c>
      <c r="D351" s="11">
        <v>5.72</v>
      </c>
      <c r="E351" s="15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5.8449999999999998</v>
      </c>
    </row>
    <row r="352" spans="1:65">
      <c r="A352" s="30"/>
      <c r="B352" s="19">
        <v>1</v>
      </c>
      <c r="C352" s="9">
        <v>5</v>
      </c>
      <c r="D352" s="11">
        <v>6.08</v>
      </c>
      <c r="E352" s="15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7</v>
      </c>
    </row>
    <row r="353" spans="1:65">
      <c r="A353" s="30"/>
      <c r="B353" s="19">
        <v>1</v>
      </c>
      <c r="C353" s="9">
        <v>6</v>
      </c>
      <c r="D353" s="11">
        <v>5.7</v>
      </c>
      <c r="E353" s="15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5"/>
    </row>
    <row r="354" spans="1:65">
      <c r="A354" s="30"/>
      <c r="B354" s="20" t="s">
        <v>267</v>
      </c>
      <c r="C354" s="12"/>
      <c r="D354" s="23">
        <v>5.8449999999999998</v>
      </c>
      <c r="E354" s="15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5"/>
    </row>
    <row r="355" spans="1:65">
      <c r="A355" s="30"/>
      <c r="B355" s="3" t="s">
        <v>268</v>
      </c>
      <c r="C355" s="29"/>
      <c r="D355" s="11">
        <v>5.8149999999999995</v>
      </c>
      <c r="E355" s="15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5"/>
    </row>
    <row r="356" spans="1:65">
      <c r="A356" s="30"/>
      <c r="B356" s="3" t="s">
        <v>269</v>
      </c>
      <c r="C356" s="29"/>
      <c r="D356" s="24">
        <v>0.16146206984923733</v>
      </c>
      <c r="E356" s="15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30"/>
      <c r="B357" s="3" t="s">
        <v>86</v>
      </c>
      <c r="C357" s="29"/>
      <c r="D357" s="13">
        <v>2.7623964046062845E-2</v>
      </c>
      <c r="E357" s="15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3" t="s">
        <v>270</v>
      </c>
      <c r="C358" s="29"/>
      <c r="D358" s="13">
        <v>0</v>
      </c>
      <c r="E358" s="15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46" t="s">
        <v>271</v>
      </c>
      <c r="C359" s="47"/>
      <c r="D359" s="45" t="s">
        <v>272</v>
      </c>
      <c r="E359" s="15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B360" s="31"/>
      <c r="C360" s="20"/>
      <c r="D360" s="20"/>
      <c r="BM360" s="55"/>
    </row>
    <row r="361" spans="1:65" ht="15">
      <c r="B361" s="8" t="s">
        <v>490</v>
      </c>
      <c r="BM361" s="28" t="s">
        <v>295</v>
      </c>
    </row>
    <row r="362" spans="1:65" ht="15">
      <c r="A362" s="25" t="s">
        <v>82</v>
      </c>
      <c r="B362" s="18" t="s">
        <v>114</v>
      </c>
      <c r="C362" s="15" t="s">
        <v>115</v>
      </c>
      <c r="D362" s="16" t="s">
        <v>233</v>
      </c>
      <c r="E362" s="15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8">
        <v>1</v>
      </c>
    </row>
    <row r="363" spans="1:65">
      <c r="A363" s="30"/>
      <c r="B363" s="19" t="s">
        <v>234</v>
      </c>
      <c r="C363" s="9" t="s">
        <v>234</v>
      </c>
      <c r="D363" s="150" t="s">
        <v>238</v>
      </c>
      <c r="E363" s="15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8" t="s">
        <v>3</v>
      </c>
    </row>
    <row r="364" spans="1:65">
      <c r="A364" s="30"/>
      <c r="B364" s="19"/>
      <c r="C364" s="9"/>
      <c r="D364" s="10" t="s">
        <v>101</v>
      </c>
      <c r="E364" s="15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8">
        <v>2</v>
      </c>
    </row>
    <row r="365" spans="1:65">
      <c r="A365" s="30"/>
      <c r="B365" s="19"/>
      <c r="C365" s="9"/>
      <c r="D365" s="26"/>
      <c r="E365" s="15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8">
        <v>2</v>
      </c>
    </row>
    <row r="366" spans="1:65">
      <c r="A366" s="30"/>
      <c r="B366" s="18">
        <v>1</v>
      </c>
      <c r="C366" s="14">
        <v>1</v>
      </c>
      <c r="D366" s="22">
        <v>2</v>
      </c>
      <c r="E366" s="15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>
        <v>1</v>
      </c>
      <c r="C367" s="9">
        <v>2</v>
      </c>
      <c r="D367" s="11">
        <v>2</v>
      </c>
      <c r="E367" s="15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46</v>
      </c>
    </row>
    <row r="368" spans="1:65">
      <c r="A368" s="30"/>
      <c r="B368" s="19">
        <v>1</v>
      </c>
      <c r="C368" s="9">
        <v>3</v>
      </c>
      <c r="D368" s="11">
        <v>2</v>
      </c>
      <c r="E368" s="15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16</v>
      </c>
    </row>
    <row r="369" spans="1:65">
      <c r="A369" s="30"/>
      <c r="B369" s="19">
        <v>1</v>
      </c>
      <c r="C369" s="9">
        <v>4</v>
      </c>
      <c r="D369" s="11">
        <v>2</v>
      </c>
      <c r="E369" s="15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2.1666666666666701</v>
      </c>
    </row>
    <row r="370" spans="1:65">
      <c r="A370" s="30"/>
      <c r="B370" s="19">
        <v>1</v>
      </c>
      <c r="C370" s="9">
        <v>5</v>
      </c>
      <c r="D370" s="11">
        <v>3</v>
      </c>
      <c r="E370" s="15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8</v>
      </c>
    </row>
    <row r="371" spans="1:65">
      <c r="A371" s="30"/>
      <c r="B371" s="19">
        <v>1</v>
      </c>
      <c r="C371" s="9">
        <v>6</v>
      </c>
      <c r="D371" s="11">
        <v>2</v>
      </c>
      <c r="E371" s="15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5"/>
    </row>
    <row r="372" spans="1:65">
      <c r="A372" s="30"/>
      <c r="B372" s="20" t="s">
        <v>267</v>
      </c>
      <c r="C372" s="12"/>
      <c r="D372" s="23">
        <v>2.1666666666666665</v>
      </c>
      <c r="E372" s="15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5"/>
    </row>
    <row r="373" spans="1:65">
      <c r="A373" s="30"/>
      <c r="B373" s="3" t="s">
        <v>268</v>
      </c>
      <c r="C373" s="29"/>
      <c r="D373" s="11">
        <v>2</v>
      </c>
      <c r="E373" s="15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5"/>
    </row>
    <row r="374" spans="1:65">
      <c r="A374" s="30"/>
      <c r="B374" s="3" t="s">
        <v>269</v>
      </c>
      <c r="C374" s="29"/>
      <c r="D374" s="24">
        <v>0.40824829046386274</v>
      </c>
      <c r="E374" s="15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5"/>
    </row>
    <row r="375" spans="1:65">
      <c r="A375" s="30"/>
      <c r="B375" s="3" t="s">
        <v>86</v>
      </c>
      <c r="C375" s="29"/>
      <c r="D375" s="13">
        <v>0.1884222879063982</v>
      </c>
      <c r="E375" s="15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270</v>
      </c>
      <c r="C376" s="29"/>
      <c r="D376" s="13">
        <v>-1.6653345369377348E-15</v>
      </c>
      <c r="E376" s="15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271</v>
      </c>
      <c r="C377" s="47"/>
      <c r="D377" s="45" t="s">
        <v>272</v>
      </c>
      <c r="E377" s="15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491</v>
      </c>
      <c r="BM379" s="28" t="s">
        <v>295</v>
      </c>
    </row>
    <row r="380" spans="1:65" ht="15">
      <c r="A380" s="25" t="s">
        <v>8</v>
      </c>
      <c r="B380" s="18" t="s">
        <v>114</v>
      </c>
      <c r="C380" s="15" t="s">
        <v>115</v>
      </c>
      <c r="D380" s="16" t="s">
        <v>233</v>
      </c>
      <c r="E380" s="15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234</v>
      </c>
      <c r="C381" s="9" t="s">
        <v>234</v>
      </c>
      <c r="D381" s="150" t="s">
        <v>238</v>
      </c>
      <c r="E381" s="15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101</v>
      </c>
      <c r="E382" s="15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2</v>
      </c>
    </row>
    <row r="383" spans="1:65">
      <c r="A383" s="30"/>
      <c r="B383" s="19"/>
      <c r="C383" s="9"/>
      <c r="D383" s="26"/>
      <c r="E383" s="15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2</v>
      </c>
    </row>
    <row r="384" spans="1:65">
      <c r="A384" s="30"/>
      <c r="B384" s="18">
        <v>1</v>
      </c>
      <c r="C384" s="14">
        <v>1</v>
      </c>
      <c r="D384" s="22">
        <v>6</v>
      </c>
      <c r="E384" s="15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>
        <v>1</v>
      </c>
    </row>
    <row r="385" spans="1:65">
      <c r="A385" s="30"/>
      <c r="B385" s="19">
        <v>1</v>
      </c>
      <c r="C385" s="9">
        <v>2</v>
      </c>
      <c r="D385" s="11">
        <v>6</v>
      </c>
      <c r="E385" s="15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3</v>
      </c>
    </row>
    <row r="386" spans="1:65">
      <c r="A386" s="30"/>
      <c r="B386" s="19">
        <v>1</v>
      </c>
      <c r="C386" s="9">
        <v>3</v>
      </c>
      <c r="D386" s="11">
        <v>6</v>
      </c>
      <c r="E386" s="15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16</v>
      </c>
    </row>
    <row r="387" spans="1:65">
      <c r="A387" s="30"/>
      <c r="B387" s="19">
        <v>1</v>
      </c>
      <c r="C387" s="9">
        <v>4</v>
      </c>
      <c r="D387" s="11">
        <v>6</v>
      </c>
      <c r="E387" s="15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6</v>
      </c>
    </row>
    <row r="388" spans="1:65">
      <c r="A388" s="30"/>
      <c r="B388" s="19">
        <v>1</v>
      </c>
      <c r="C388" s="9">
        <v>5</v>
      </c>
      <c r="D388" s="11">
        <v>6</v>
      </c>
      <c r="E388" s="15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9</v>
      </c>
    </row>
    <row r="389" spans="1:65">
      <c r="A389" s="30"/>
      <c r="B389" s="19">
        <v>1</v>
      </c>
      <c r="C389" s="9">
        <v>6</v>
      </c>
      <c r="D389" s="11">
        <v>6</v>
      </c>
      <c r="E389" s="15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20" t="s">
        <v>267</v>
      </c>
      <c r="C390" s="12"/>
      <c r="D390" s="23">
        <v>6</v>
      </c>
      <c r="E390" s="15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3" t="s">
        <v>268</v>
      </c>
      <c r="C391" s="29"/>
      <c r="D391" s="11">
        <v>6</v>
      </c>
      <c r="E391" s="15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A392" s="30"/>
      <c r="B392" s="3" t="s">
        <v>269</v>
      </c>
      <c r="C392" s="29"/>
      <c r="D392" s="24">
        <v>0</v>
      </c>
      <c r="E392" s="15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5"/>
    </row>
    <row r="393" spans="1:65">
      <c r="A393" s="30"/>
      <c r="B393" s="3" t="s">
        <v>86</v>
      </c>
      <c r="C393" s="29"/>
      <c r="D393" s="13">
        <v>0</v>
      </c>
      <c r="E393" s="15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30"/>
      <c r="B394" s="3" t="s">
        <v>270</v>
      </c>
      <c r="C394" s="29"/>
      <c r="D394" s="13">
        <v>0</v>
      </c>
      <c r="E394" s="15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46" t="s">
        <v>271</v>
      </c>
      <c r="C395" s="47"/>
      <c r="D395" s="45" t="s">
        <v>272</v>
      </c>
      <c r="E395" s="15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B396" s="31"/>
      <c r="C396" s="20"/>
      <c r="D396" s="20"/>
      <c r="BM396" s="55"/>
    </row>
    <row r="397" spans="1:65" ht="15">
      <c r="B397" s="8" t="s">
        <v>492</v>
      </c>
      <c r="BM397" s="28" t="s">
        <v>295</v>
      </c>
    </row>
    <row r="398" spans="1:65" ht="15">
      <c r="A398" s="25" t="s">
        <v>11</v>
      </c>
      <c r="B398" s="18" t="s">
        <v>114</v>
      </c>
      <c r="C398" s="15" t="s">
        <v>115</v>
      </c>
      <c r="D398" s="16" t="s">
        <v>233</v>
      </c>
      <c r="E398" s="15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 t="s">
        <v>234</v>
      </c>
      <c r="C399" s="9" t="s">
        <v>234</v>
      </c>
      <c r="D399" s="150" t="s">
        <v>238</v>
      </c>
      <c r="E399" s="15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 t="s">
        <v>3</v>
      </c>
    </row>
    <row r="400" spans="1:65">
      <c r="A400" s="30"/>
      <c r="B400" s="19"/>
      <c r="C400" s="9"/>
      <c r="D400" s="10" t="s">
        <v>101</v>
      </c>
      <c r="E400" s="15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2</v>
      </c>
    </row>
    <row r="401" spans="1:65">
      <c r="A401" s="30"/>
      <c r="B401" s="19"/>
      <c r="C401" s="9"/>
      <c r="D401" s="26"/>
      <c r="E401" s="15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2</v>
      </c>
    </row>
    <row r="402" spans="1:65">
      <c r="A402" s="30"/>
      <c r="B402" s="18">
        <v>1</v>
      </c>
      <c r="C402" s="14">
        <v>1</v>
      </c>
      <c r="D402" s="22">
        <v>1.07</v>
      </c>
      <c r="E402" s="15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1</v>
      </c>
    </row>
    <row r="403" spans="1:65">
      <c r="A403" s="30"/>
      <c r="B403" s="19">
        <v>1</v>
      </c>
      <c r="C403" s="9">
        <v>2</v>
      </c>
      <c r="D403" s="11">
        <v>1.17</v>
      </c>
      <c r="E403" s="15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>
        <v>4</v>
      </c>
    </row>
    <row r="404" spans="1:65">
      <c r="A404" s="30"/>
      <c r="B404" s="19">
        <v>1</v>
      </c>
      <c r="C404" s="9">
        <v>3</v>
      </c>
      <c r="D404" s="11">
        <v>1.06</v>
      </c>
      <c r="E404" s="15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16</v>
      </c>
    </row>
    <row r="405" spans="1:65">
      <c r="A405" s="30"/>
      <c r="B405" s="19">
        <v>1</v>
      </c>
      <c r="C405" s="9">
        <v>4</v>
      </c>
      <c r="D405" s="11">
        <v>1.1100000000000001</v>
      </c>
      <c r="E405" s="15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1.0833333333333299</v>
      </c>
    </row>
    <row r="406" spans="1:65">
      <c r="A406" s="30"/>
      <c r="B406" s="19">
        <v>1</v>
      </c>
      <c r="C406" s="9">
        <v>5</v>
      </c>
      <c r="D406" s="11">
        <v>1.07</v>
      </c>
      <c r="E406" s="15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10</v>
      </c>
    </row>
    <row r="407" spans="1:65">
      <c r="A407" s="30"/>
      <c r="B407" s="19">
        <v>1</v>
      </c>
      <c r="C407" s="9">
        <v>6</v>
      </c>
      <c r="D407" s="11">
        <v>1.02</v>
      </c>
      <c r="E407" s="15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5"/>
    </row>
    <row r="408" spans="1:65">
      <c r="A408" s="30"/>
      <c r="B408" s="20" t="s">
        <v>267</v>
      </c>
      <c r="C408" s="12"/>
      <c r="D408" s="23">
        <v>1.0833333333333333</v>
      </c>
      <c r="E408" s="15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5"/>
    </row>
    <row r="409" spans="1:65">
      <c r="A409" s="30"/>
      <c r="B409" s="3" t="s">
        <v>268</v>
      </c>
      <c r="C409" s="29"/>
      <c r="D409" s="11">
        <v>1.07</v>
      </c>
      <c r="E409" s="15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5"/>
    </row>
    <row r="410" spans="1:65">
      <c r="A410" s="30"/>
      <c r="B410" s="3" t="s">
        <v>269</v>
      </c>
      <c r="C410" s="29"/>
      <c r="D410" s="24">
        <v>5.1251016250086823E-2</v>
      </c>
      <c r="E410" s="15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5"/>
    </row>
    <row r="411" spans="1:65">
      <c r="A411" s="30"/>
      <c r="B411" s="3" t="s">
        <v>86</v>
      </c>
      <c r="C411" s="29"/>
      <c r="D411" s="13">
        <v>4.730863038469553E-2</v>
      </c>
      <c r="E411" s="15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30"/>
      <c r="B412" s="3" t="s">
        <v>270</v>
      </c>
      <c r="C412" s="29"/>
      <c r="D412" s="13">
        <v>3.1086244689504383E-15</v>
      </c>
      <c r="E412" s="15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30"/>
      <c r="B413" s="46" t="s">
        <v>271</v>
      </c>
      <c r="C413" s="47"/>
      <c r="D413" s="45" t="s">
        <v>272</v>
      </c>
      <c r="E413" s="15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B414" s="31"/>
      <c r="C414" s="20"/>
      <c r="D414" s="20"/>
      <c r="BM414" s="55"/>
    </row>
    <row r="415" spans="1:65" ht="15">
      <c r="B415" s="8" t="s">
        <v>493</v>
      </c>
      <c r="BM415" s="28" t="s">
        <v>295</v>
      </c>
    </row>
    <row r="416" spans="1:65" ht="15">
      <c r="A416" s="25" t="s">
        <v>14</v>
      </c>
      <c r="B416" s="18" t="s">
        <v>114</v>
      </c>
      <c r="C416" s="15" t="s">
        <v>115</v>
      </c>
      <c r="D416" s="16" t="s">
        <v>233</v>
      </c>
      <c r="E416" s="15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8">
        <v>1</v>
      </c>
    </row>
    <row r="417" spans="1:65">
      <c r="A417" s="30"/>
      <c r="B417" s="19" t="s">
        <v>234</v>
      </c>
      <c r="C417" s="9" t="s">
        <v>234</v>
      </c>
      <c r="D417" s="150" t="s">
        <v>238</v>
      </c>
      <c r="E417" s="15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8" t="s">
        <v>3</v>
      </c>
    </row>
    <row r="418" spans="1:65">
      <c r="A418" s="30"/>
      <c r="B418" s="19"/>
      <c r="C418" s="9"/>
      <c r="D418" s="10" t="s">
        <v>101</v>
      </c>
      <c r="E418" s="15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8">
        <v>2</v>
      </c>
    </row>
    <row r="419" spans="1:65">
      <c r="A419" s="30"/>
      <c r="B419" s="19"/>
      <c r="C419" s="9"/>
      <c r="D419" s="26"/>
      <c r="E419" s="15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8">
        <v>2</v>
      </c>
    </row>
    <row r="420" spans="1:65">
      <c r="A420" s="30"/>
      <c r="B420" s="18">
        <v>1</v>
      </c>
      <c r="C420" s="14">
        <v>1</v>
      </c>
      <c r="D420" s="147" t="s">
        <v>97</v>
      </c>
      <c r="E420" s="15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8">
        <v>1</v>
      </c>
    </row>
    <row r="421" spans="1:65">
      <c r="A421" s="30"/>
      <c r="B421" s="19">
        <v>1</v>
      </c>
      <c r="C421" s="9">
        <v>2</v>
      </c>
      <c r="D421" s="148" t="s">
        <v>97</v>
      </c>
      <c r="E421" s="15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5</v>
      </c>
    </row>
    <row r="422" spans="1:65">
      <c r="A422" s="30"/>
      <c r="B422" s="19">
        <v>1</v>
      </c>
      <c r="C422" s="9">
        <v>3</v>
      </c>
      <c r="D422" s="148" t="s">
        <v>97</v>
      </c>
      <c r="E422" s="15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16</v>
      </c>
    </row>
    <row r="423" spans="1:65">
      <c r="A423" s="30"/>
      <c r="B423" s="19">
        <v>1</v>
      </c>
      <c r="C423" s="9">
        <v>4</v>
      </c>
      <c r="D423" s="148" t="s">
        <v>97</v>
      </c>
      <c r="E423" s="15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97</v>
      </c>
    </row>
    <row r="424" spans="1:65">
      <c r="A424" s="30"/>
      <c r="B424" s="19">
        <v>1</v>
      </c>
      <c r="C424" s="9">
        <v>5</v>
      </c>
      <c r="D424" s="148" t="s">
        <v>97</v>
      </c>
      <c r="E424" s="15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11</v>
      </c>
    </row>
    <row r="425" spans="1:65">
      <c r="A425" s="30"/>
      <c r="B425" s="19">
        <v>1</v>
      </c>
      <c r="C425" s="9">
        <v>6</v>
      </c>
      <c r="D425" s="148" t="s">
        <v>97</v>
      </c>
      <c r="E425" s="15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5"/>
    </row>
    <row r="426" spans="1:65">
      <c r="A426" s="30"/>
      <c r="B426" s="20" t="s">
        <v>267</v>
      </c>
      <c r="C426" s="12"/>
      <c r="D426" s="23" t="s">
        <v>714</v>
      </c>
      <c r="E426" s="15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5"/>
    </row>
    <row r="427" spans="1:65">
      <c r="A427" s="30"/>
      <c r="B427" s="3" t="s">
        <v>268</v>
      </c>
      <c r="C427" s="29"/>
      <c r="D427" s="11" t="s">
        <v>714</v>
      </c>
      <c r="E427" s="15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5"/>
    </row>
    <row r="428" spans="1:65">
      <c r="A428" s="30"/>
      <c r="B428" s="3" t="s">
        <v>269</v>
      </c>
      <c r="C428" s="29"/>
      <c r="D428" s="24" t="s">
        <v>714</v>
      </c>
      <c r="E428" s="15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5"/>
    </row>
    <row r="429" spans="1:65">
      <c r="A429" s="30"/>
      <c r="B429" s="3" t="s">
        <v>86</v>
      </c>
      <c r="C429" s="29"/>
      <c r="D429" s="13" t="s">
        <v>714</v>
      </c>
      <c r="E429" s="15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30"/>
      <c r="B430" s="3" t="s">
        <v>270</v>
      </c>
      <c r="C430" s="29"/>
      <c r="D430" s="13" t="s">
        <v>714</v>
      </c>
      <c r="E430" s="15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30"/>
      <c r="B431" s="46" t="s">
        <v>271</v>
      </c>
      <c r="C431" s="47"/>
      <c r="D431" s="45" t="s">
        <v>272</v>
      </c>
      <c r="E431" s="15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B432" s="31"/>
      <c r="C432" s="20"/>
      <c r="D432" s="20"/>
      <c r="BM432" s="55"/>
    </row>
    <row r="433" spans="1:65" ht="15">
      <c r="B433" s="8" t="s">
        <v>494</v>
      </c>
      <c r="BM433" s="28" t="s">
        <v>295</v>
      </c>
    </row>
    <row r="434" spans="1:65" ht="15">
      <c r="A434" s="25" t="s">
        <v>54</v>
      </c>
      <c r="B434" s="18" t="s">
        <v>114</v>
      </c>
      <c r="C434" s="15" t="s">
        <v>115</v>
      </c>
      <c r="D434" s="16" t="s">
        <v>233</v>
      </c>
      <c r="E434" s="17" t="s">
        <v>233</v>
      </c>
      <c r="F434" s="152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8">
        <v>1</v>
      </c>
    </row>
    <row r="435" spans="1:65">
      <c r="A435" s="30"/>
      <c r="B435" s="19" t="s">
        <v>234</v>
      </c>
      <c r="C435" s="9" t="s">
        <v>234</v>
      </c>
      <c r="D435" s="150" t="s">
        <v>237</v>
      </c>
      <c r="E435" s="151" t="s">
        <v>238</v>
      </c>
      <c r="F435" s="152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8" t="s">
        <v>1</v>
      </c>
    </row>
    <row r="436" spans="1:65">
      <c r="A436" s="30"/>
      <c r="B436" s="19"/>
      <c r="C436" s="9"/>
      <c r="D436" s="10" t="s">
        <v>102</v>
      </c>
      <c r="E436" s="11" t="s">
        <v>101</v>
      </c>
      <c r="F436" s="152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2</v>
      </c>
    </row>
    <row r="437" spans="1:65">
      <c r="A437" s="30"/>
      <c r="B437" s="19"/>
      <c r="C437" s="9"/>
      <c r="D437" s="26"/>
      <c r="E437" s="26"/>
      <c r="F437" s="152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>
        <v>2</v>
      </c>
    </row>
    <row r="438" spans="1:65">
      <c r="A438" s="30"/>
      <c r="B438" s="18">
        <v>1</v>
      </c>
      <c r="C438" s="14">
        <v>1</v>
      </c>
      <c r="D438" s="22">
        <v>3.1672599999999997</v>
      </c>
      <c r="E438" s="22">
        <v>2.8059000000000003</v>
      </c>
      <c r="F438" s="152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1</v>
      </c>
    </row>
    <row r="439" spans="1:65">
      <c r="A439" s="30"/>
      <c r="B439" s="19">
        <v>1</v>
      </c>
      <c r="C439" s="9">
        <v>2</v>
      </c>
      <c r="D439" s="11">
        <v>3.1966200000000002</v>
      </c>
      <c r="E439" s="11">
        <v>2.8294000000000001</v>
      </c>
      <c r="F439" s="152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6</v>
      </c>
    </row>
    <row r="440" spans="1:65">
      <c r="A440" s="30"/>
      <c r="B440" s="19">
        <v>1</v>
      </c>
      <c r="C440" s="9">
        <v>3</v>
      </c>
      <c r="D440" s="11">
        <v>3.1602200000000003</v>
      </c>
      <c r="E440" s="11">
        <v>2.7698</v>
      </c>
      <c r="F440" s="152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16</v>
      </c>
    </row>
    <row r="441" spans="1:65">
      <c r="A441" s="30"/>
      <c r="B441" s="19">
        <v>1</v>
      </c>
      <c r="C441" s="9">
        <v>4</v>
      </c>
      <c r="D441" s="11">
        <v>3.1611800000000003</v>
      </c>
      <c r="E441" s="11">
        <v>2.7753000000000001</v>
      </c>
      <c r="F441" s="152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2.9855166666666699</v>
      </c>
    </row>
    <row r="442" spans="1:65">
      <c r="A442" s="30"/>
      <c r="B442" s="19">
        <v>1</v>
      </c>
      <c r="C442" s="9">
        <v>5</v>
      </c>
      <c r="D442" s="11">
        <v>3.1695800000000003</v>
      </c>
      <c r="E442" s="11">
        <v>2.8149000000000002</v>
      </c>
      <c r="F442" s="152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12</v>
      </c>
    </row>
    <row r="443" spans="1:65">
      <c r="A443" s="30"/>
      <c r="B443" s="19">
        <v>1</v>
      </c>
      <c r="C443" s="9">
        <v>6</v>
      </c>
      <c r="D443" s="11">
        <v>3.1633399999999998</v>
      </c>
      <c r="E443" s="11">
        <v>2.8127</v>
      </c>
      <c r="F443" s="152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5"/>
    </row>
    <row r="444" spans="1:65">
      <c r="A444" s="30"/>
      <c r="B444" s="20" t="s">
        <v>267</v>
      </c>
      <c r="C444" s="12"/>
      <c r="D444" s="23">
        <v>3.1697000000000002</v>
      </c>
      <c r="E444" s="23">
        <v>2.8013333333333335</v>
      </c>
      <c r="F444" s="152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5"/>
    </row>
    <row r="445" spans="1:65">
      <c r="A445" s="30"/>
      <c r="B445" s="3" t="s">
        <v>268</v>
      </c>
      <c r="C445" s="29"/>
      <c r="D445" s="11">
        <v>3.1652999999999998</v>
      </c>
      <c r="E445" s="11">
        <v>2.8093000000000004</v>
      </c>
      <c r="F445" s="152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269</v>
      </c>
      <c r="C446" s="29"/>
      <c r="D446" s="24">
        <v>1.3664295078781094E-2</v>
      </c>
      <c r="E446" s="24">
        <v>2.3638668885253841E-2</v>
      </c>
      <c r="F446" s="152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3" t="s">
        <v>86</v>
      </c>
      <c r="C447" s="29"/>
      <c r="D447" s="13">
        <v>4.3109111520904485E-3</v>
      </c>
      <c r="E447" s="13">
        <v>8.4383634764114129E-3</v>
      </c>
      <c r="F447" s="152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A448" s="30"/>
      <c r="B448" s="3" t="s">
        <v>270</v>
      </c>
      <c r="C448" s="29"/>
      <c r="D448" s="13">
        <v>6.169228106804403E-2</v>
      </c>
      <c r="E448" s="13">
        <v>-6.169228106804614E-2</v>
      </c>
      <c r="F448" s="152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30"/>
      <c r="B449" s="46" t="s">
        <v>271</v>
      </c>
      <c r="C449" s="47"/>
      <c r="D449" s="45">
        <v>0.67</v>
      </c>
      <c r="E449" s="45">
        <v>0.67</v>
      </c>
      <c r="F449" s="152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B450" s="31"/>
      <c r="C450" s="20"/>
      <c r="D450" s="20"/>
      <c r="E450" s="20"/>
      <c r="BM450" s="55"/>
    </row>
    <row r="451" spans="1:65" ht="15">
      <c r="B451" s="8" t="s">
        <v>495</v>
      </c>
      <c r="BM451" s="28" t="s">
        <v>295</v>
      </c>
    </row>
    <row r="452" spans="1:65" ht="15">
      <c r="A452" s="25" t="s">
        <v>17</v>
      </c>
      <c r="B452" s="18" t="s">
        <v>114</v>
      </c>
      <c r="C452" s="15" t="s">
        <v>115</v>
      </c>
      <c r="D452" s="16" t="s">
        <v>233</v>
      </c>
      <c r="E452" s="17" t="s">
        <v>233</v>
      </c>
      <c r="F452" s="152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</v>
      </c>
    </row>
    <row r="453" spans="1:65">
      <c r="A453" s="30"/>
      <c r="B453" s="19" t="s">
        <v>234</v>
      </c>
      <c r="C453" s="9" t="s">
        <v>234</v>
      </c>
      <c r="D453" s="150" t="s">
        <v>237</v>
      </c>
      <c r="E453" s="151" t="s">
        <v>238</v>
      </c>
      <c r="F453" s="152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 t="s">
        <v>3</v>
      </c>
    </row>
    <row r="454" spans="1:65">
      <c r="A454" s="30"/>
      <c r="B454" s="19"/>
      <c r="C454" s="9"/>
      <c r="D454" s="10" t="s">
        <v>102</v>
      </c>
      <c r="E454" s="11" t="s">
        <v>101</v>
      </c>
      <c r="F454" s="152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1</v>
      </c>
    </row>
    <row r="455" spans="1:65">
      <c r="A455" s="30"/>
      <c r="B455" s="19"/>
      <c r="C455" s="9"/>
      <c r="D455" s="26"/>
      <c r="E455" s="26"/>
      <c r="F455" s="152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1</v>
      </c>
    </row>
    <row r="456" spans="1:65">
      <c r="A456" s="30"/>
      <c r="B456" s="18">
        <v>1</v>
      </c>
      <c r="C456" s="14">
        <v>1</v>
      </c>
      <c r="D456" s="226">
        <v>37.659999999999997</v>
      </c>
      <c r="E456" s="226">
        <v>40.4</v>
      </c>
      <c r="F456" s="219"/>
      <c r="G456" s="220"/>
      <c r="H456" s="220"/>
      <c r="I456" s="220"/>
      <c r="J456" s="220"/>
      <c r="K456" s="220"/>
      <c r="L456" s="220"/>
      <c r="M456" s="220"/>
      <c r="N456" s="220"/>
      <c r="O456" s="220"/>
      <c r="P456" s="220"/>
      <c r="Q456" s="220"/>
      <c r="R456" s="220"/>
      <c r="S456" s="220"/>
      <c r="T456" s="220"/>
      <c r="U456" s="220"/>
      <c r="V456" s="220"/>
      <c r="W456" s="220"/>
      <c r="X456" s="220"/>
      <c r="Y456" s="220"/>
      <c r="Z456" s="220"/>
      <c r="AA456" s="220"/>
      <c r="AB456" s="220"/>
      <c r="AC456" s="220"/>
      <c r="AD456" s="220"/>
      <c r="AE456" s="220"/>
      <c r="AF456" s="220"/>
      <c r="AG456" s="220"/>
      <c r="AH456" s="220"/>
      <c r="AI456" s="220"/>
      <c r="AJ456" s="220"/>
      <c r="AK456" s="220"/>
      <c r="AL456" s="220"/>
      <c r="AM456" s="220"/>
      <c r="AN456" s="220"/>
      <c r="AO456" s="220"/>
      <c r="AP456" s="220"/>
      <c r="AQ456" s="220"/>
      <c r="AR456" s="220"/>
      <c r="AS456" s="220"/>
      <c r="AT456" s="220"/>
      <c r="AU456" s="220"/>
      <c r="AV456" s="220"/>
      <c r="AW456" s="220"/>
      <c r="AX456" s="220"/>
      <c r="AY456" s="220"/>
      <c r="AZ456" s="220"/>
      <c r="BA456" s="220"/>
      <c r="BB456" s="220"/>
      <c r="BC456" s="220"/>
      <c r="BD456" s="220"/>
      <c r="BE456" s="220"/>
      <c r="BF456" s="220"/>
      <c r="BG456" s="220"/>
      <c r="BH456" s="220"/>
      <c r="BI456" s="220"/>
      <c r="BJ456" s="220"/>
      <c r="BK456" s="220"/>
      <c r="BL456" s="220"/>
      <c r="BM456" s="221">
        <v>1</v>
      </c>
    </row>
    <row r="457" spans="1:65">
      <c r="A457" s="30"/>
      <c r="B457" s="19">
        <v>1</v>
      </c>
      <c r="C457" s="9">
        <v>2</v>
      </c>
      <c r="D457" s="225">
        <v>38.92</v>
      </c>
      <c r="E457" s="225">
        <v>41.6</v>
      </c>
      <c r="F457" s="219"/>
      <c r="G457" s="220"/>
      <c r="H457" s="220"/>
      <c r="I457" s="220"/>
      <c r="J457" s="220"/>
      <c r="K457" s="220"/>
      <c r="L457" s="220"/>
      <c r="M457" s="220"/>
      <c r="N457" s="220"/>
      <c r="O457" s="220"/>
      <c r="P457" s="220"/>
      <c r="Q457" s="220"/>
      <c r="R457" s="220"/>
      <c r="S457" s="220"/>
      <c r="T457" s="220"/>
      <c r="U457" s="220"/>
      <c r="V457" s="220"/>
      <c r="W457" s="220"/>
      <c r="X457" s="220"/>
      <c r="Y457" s="220"/>
      <c r="Z457" s="220"/>
      <c r="AA457" s="220"/>
      <c r="AB457" s="220"/>
      <c r="AC457" s="220"/>
      <c r="AD457" s="220"/>
      <c r="AE457" s="220"/>
      <c r="AF457" s="220"/>
      <c r="AG457" s="220"/>
      <c r="AH457" s="220"/>
      <c r="AI457" s="220"/>
      <c r="AJ457" s="220"/>
      <c r="AK457" s="220"/>
      <c r="AL457" s="220"/>
      <c r="AM457" s="220"/>
      <c r="AN457" s="220"/>
      <c r="AO457" s="220"/>
      <c r="AP457" s="220"/>
      <c r="AQ457" s="220"/>
      <c r="AR457" s="220"/>
      <c r="AS457" s="220"/>
      <c r="AT457" s="220"/>
      <c r="AU457" s="220"/>
      <c r="AV457" s="220"/>
      <c r="AW457" s="220"/>
      <c r="AX457" s="220"/>
      <c r="AY457" s="220"/>
      <c r="AZ457" s="220"/>
      <c r="BA457" s="220"/>
      <c r="BB457" s="220"/>
      <c r="BC457" s="220"/>
      <c r="BD457" s="220"/>
      <c r="BE457" s="220"/>
      <c r="BF457" s="220"/>
      <c r="BG457" s="220"/>
      <c r="BH457" s="220"/>
      <c r="BI457" s="220"/>
      <c r="BJ457" s="220"/>
      <c r="BK457" s="220"/>
      <c r="BL457" s="220"/>
      <c r="BM457" s="221">
        <v>7</v>
      </c>
    </row>
    <row r="458" spans="1:65">
      <c r="A458" s="30"/>
      <c r="B458" s="19">
        <v>1</v>
      </c>
      <c r="C458" s="9">
        <v>3</v>
      </c>
      <c r="D458" s="225">
        <v>38.03</v>
      </c>
      <c r="E458" s="225">
        <v>40.5</v>
      </c>
      <c r="F458" s="219"/>
      <c r="G458" s="220"/>
      <c r="H458" s="220"/>
      <c r="I458" s="220"/>
      <c r="J458" s="220"/>
      <c r="K458" s="220"/>
      <c r="L458" s="220"/>
      <c r="M458" s="220"/>
      <c r="N458" s="220"/>
      <c r="O458" s="220"/>
      <c r="P458" s="220"/>
      <c r="Q458" s="220"/>
      <c r="R458" s="220"/>
      <c r="S458" s="220"/>
      <c r="T458" s="220"/>
      <c r="U458" s="220"/>
      <c r="V458" s="220"/>
      <c r="W458" s="220"/>
      <c r="X458" s="220"/>
      <c r="Y458" s="220"/>
      <c r="Z458" s="220"/>
      <c r="AA458" s="220"/>
      <c r="AB458" s="220"/>
      <c r="AC458" s="220"/>
      <c r="AD458" s="220"/>
      <c r="AE458" s="220"/>
      <c r="AF458" s="220"/>
      <c r="AG458" s="220"/>
      <c r="AH458" s="220"/>
      <c r="AI458" s="220"/>
      <c r="AJ458" s="220"/>
      <c r="AK458" s="220"/>
      <c r="AL458" s="220"/>
      <c r="AM458" s="220"/>
      <c r="AN458" s="220"/>
      <c r="AO458" s="220"/>
      <c r="AP458" s="220"/>
      <c r="AQ458" s="220"/>
      <c r="AR458" s="220"/>
      <c r="AS458" s="220"/>
      <c r="AT458" s="220"/>
      <c r="AU458" s="220"/>
      <c r="AV458" s="220"/>
      <c r="AW458" s="220"/>
      <c r="AX458" s="220"/>
      <c r="AY458" s="220"/>
      <c r="AZ458" s="220"/>
      <c r="BA458" s="220"/>
      <c r="BB458" s="220"/>
      <c r="BC458" s="220"/>
      <c r="BD458" s="220"/>
      <c r="BE458" s="220"/>
      <c r="BF458" s="220"/>
      <c r="BG458" s="220"/>
      <c r="BH458" s="220"/>
      <c r="BI458" s="220"/>
      <c r="BJ458" s="220"/>
      <c r="BK458" s="220"/>
      <c r="BL458" s="220"/>
      <c r="BM458" s="221">
        <v>16</v>
      </c>
    </row>
    <row r="459" spans="1:65">
      <c r="A459" s="30"/>
      <c r="B459" s="19">
        <v>1</v>
      </c>
      <c r="C459" s="9">
        <v>4</v>
      </c>
      <c r="D459" s="225">
        <v>37.409999999999997</v>
      </c>
      <c r="E459" s="225">
        <v>40.299999999999997</v>
      </c>
      <c r="F459" s="219"/>
      <c r="G459" s="220"/>
      <c r="H459" s="220"/>
      <c r="I459" s="220"/>
      <c r="J459" s="220"/>
      <c r="K459" s="220"/>
      <c r="L459" s="220"/>
      <c r="M459" s="220"/>
      <c r="N459" s="220"/>
      <c r="O459" s="220"/>
      <c r="P459" s="220"/>
      <c r="Q459" s="220"/>
      <c r="R459" s="220"/>
      <c r="S459" s="220"/>
      <c r="T459" s="220"/>
      <c r="U459" s="220"/>
      <c r="V459" s="220"/>
      <c r="W459" s="220"/>
      <c r="X459" s="220"/>
      <c r="Y459" s="220"/>
      <c r="Z459" s="220"/>
      <c r="AA459" s="220"/>
      <c r="AB459" s="220"/>
      <c r="AC459" s="220"/>
      <c r="AD459" s="220"/>
      <c r="AE459" s="220"/>
      <c r="AF459" s="220"/>
      <c r="AG459" s="220"/>
      <c r="AH459" s="220"/>
      <c r="AI459" s="220"/>
      <c r="AJ459" s="220"/>
      <c r="AK459" s="220"/>
      <c r="AL459" s="220"/>
      <c r="AM459" s="220"/>
      <c r="AN459" s="220"/>
      <c r="AO459" s="220"/>
      <c r="AP459" s="220"/>
      <c r="AQ459" s="220"/>
      <c r="AR459" s="220"/>
      <c r="AS459" s="220"/>
      <c r="AT459" s="220"/>
      <c r="AU459" s="220"/>
      <c r="AV459" s="220"/>
      <c r="AW459" s="220"/>
      <c r="AX459" s="220"/>
      <c r="AY459" s="220"/>
      <c r="AZ459" s="220"/>
      <c r="BA459" s="220"/>
      <c r="BB459" s="220"/>
      <c r="BC459" s="220"/>
      <c r="BD459" s="220"/>
      <c r="BE459" s="220"/>
      <c r="BF459" s="220"/>
      <c r="BG459" s="220"/>
      <c r="BH459" s="220"/>
      <c r="BI459" s="220"/>
      <c r="BJ459" s="220"/>
      <c r="BK459" s="220"/>
      <c r="BL459" s="220"/>
      <c r="BM459" s="221">
        <v>39.392499999999998</v>
      </c>
    </row>
    <row r="460" spans="1:65">
      <c r="A460" s="30"/>
      <c r="B460" s="19">
        <v>1</v>
      </c>
      <c r="C460" s="9">
        <v>5</v>
      </c>
      <c r="D460" s="225">
        <v>38.03</v>
      </c>
      <c r="E460" s="225">
        <v>41.8</v>
      </c>
      <c r="F460" s="219"/>
      <c r="G460" s="220"/>
      <c r="H460" s="220"/>
      <c r="I460" s="220"/>
      <c r="J460" s="220"/>
      <c r="K460" s="220"/>
      <c r="L460" s="220"/>
      <c r="M460" s="220"/>
      <c r="N460" s="220"/>
      <c r="O460" s="220"/>
      <c r="P460" s="220"/>
      <c r="Q460" s="220"/>
      <c r="R460" s="220"/>
      <c r="S460" s="220"/>
      <c r="T460" s="220"/>
      <c r="U460" s="220"/>
      <c r="V460" s="220"/>
      <c r="W460" s="220"/>
      <c r="X460" s="220"/>
      <c r="Y460" s="220"/>
      <c r="Z460" s="220"/>
      <c r="AA460" s="220"/>
      <c r="AB460" s="220"/>
      <c r="AC460" s="220"/>
      <c r="AD460" s="220"/>
      <c r="AE460" s="220"/>
      <c r="AF460" s="220"/>
      <c r="AG460" s="220"/>
      <c r="AH460" s="220"/>
      <c r="AI460" s="220"/>
      <c r="AJ460" s="220"/>
      <c r="AK460" s="220"/>
      <c r="AL460" s="220"/>
      <c r="AM460" s="220"/>
      <c r="AN460" s="220"/>
      <c r="AO460" s="220"/>
      <c r="AP460" s="220"/>
      <c r="AQ460" s="220"/>
      <c r="AR460" s="220"/>
      <c r="AS460" s="220"/>
      <c r="AT460" s="220"/>
      <c r="AU460" s="220"/>
      <c r="AV460" s="220"/>
      <c r="AW460" s="220"/>
      <c r="AX460" s="220"/>
      <c r="AY460" s="220"/>
      <c r="AZ460" s="220"/>
      <c r="BA460" s="220"/>
      <c r="BB460" s="220"/>
      <c r="BC460" s="220"/>
      <c r="BD460" s="220"/>
      <c r="BE460" s="220"/>
      <c r="BF460" s="220"/>
      <c r="BG460" s="220"/>
      <c r="BH460" s="220"/>
      <c r="BI460" s="220"/>
      <c r="BJ460" s="220"/>
      <c r="BK460" s="220"/>
      <c r="BL460" s="220"/>
      <c r="BM460" s="221">
        <v>13</v>
      </c>
    </row>
    <row r="461" spans="1:65">
      <c r="A461" s="30"/>
      <c r="B461" s="19">
        <v>1</v>
      </c>
      <c r="C461" s="9">
        <v>6</v>
      </c>
      <c r="D461" s="225">
        <v>37.56</v>
      </c>
      <c r="E461" s="225">
        <v>40.5</v>
      </c>
      <c r="F461" s="219"/>
      <c r="G461" s="220"/>
      <c r="H461" s="220"/>
      <c r="I461" s="220"/>
      <c r="J461" s="220"/>
      <c r="K461" s="220"/>
      <c r="L461" s="220"/>
      <c r="M461" s="220"/>
      <c r="N461" s="220"/>
      <c r="O461" s="220"/>
      <c r="P461" s="220"/>
      <c r="Q461" s="220"/>
      <c r="R461" s="220"/>
      <c r="S461" s="220"/>
      <c r="T461" s="220"/>
      <c r="U461" s="220"/>
      <c r="V461" s="220"/>
      <c r="W461" s="220"/>
      <c r="X461" s="220"/>
      <c r="Y461" s="220"/>
      <c r="Z461" s="220"/>
      <c r="AA461" s="220"/>
      <c r="AB461" s="220"/>
      <c r="AC461" s="220"/>
      <c r="AD461" s="220"/>
      <c r="AE461" s="220"/>
      <c r="AF461" s="220"/>
      <c r="AG461" s="220"/>
      <c r="AH461" s="220"/>
      <c r="AI461" s="220"/>
      <c r="AJ461" s="220"/>
      <c r="AK461" s="220"/>
      <c r="AL461" s="220"/>
      <c r="AM461" s="220"/>
      <c r="AN461" s="220"/>
      <c r="AO461" s="220"/>
      <c r="AP461" s="220"/>
      <c r="AQ461" s="220"/>
      <c r="AR461" s="220"/>
      <c r="AS461" s="220"/>
      <c r="AT461" s="220"/>
      <c r="AU461" s="220"/>
      <c r="AV461" s="220"/>
      <c r="AW461" s="220"/>
      <c r="AX461" s="220"/>
      <c r="AY461" s="220"/>
      <c r="AZ461" s="220"/>
      <c r="BA461" s="220"/>
      <c r="BB461" s="220"/>
      <c r="BC461" s="220"/>
      <c r="BD461" s="220"/>
      <c r="BE461" s="220"/>
      <c r="BF461" s="220"/>
      <c r="BG461" s="220"/>
      <c r="BH461" s="220"/>
      <c r="BI461" s="220"/>
      <c r="BJ461" s="220"/>
      <c r="BK461" s="220"/>
      <c r="BL461" s="220"/>
      <c r="BM461" s="223"/>
    </row>
    <row r="462" spans="1:65">
      <c r="A462" s="30"/>
      <c r="B462" s="20" t="s">
        <v>267</v>
      </c>
      <c r="C462" s="12"/>
      <c r="D462" s="224">
        <v>37.934999999999995</v>
      </c>
      <c r="E462" s="224">
        <v>40.85</v>
      </c>
      <c r="F462" s="219"/>
      <c r="G462" s="220"/>
      <c r="H462" s="220"/>
      <c r="I462" s="220"/>
      <c r="J462" s="220"/>
      <c r="K462" s="220"/>
      <c r="L462" s="220"/>
      <c r="M462" s="220"/>
      <c r="N462" s="220"/>
      <c r="O462" s="220"/>
      <c r="P462" s="220"/>
      <c r="Q462" s="220"/>
      <c r="R462" s="220"/>
      <c r="S462" s="220"/>
      <c r="T462" s="220"/>
      <c r="U462" s="220"/>
      <c r="V462" s="220"/>
      <c r="W462" s="220"/>
      <c r="X462" s="220"/>
      <c r="Y462" s="220"/>
      <c r="Z462" s="220"/>
      <c r="AA462" s="220"/>
      <c r="AB462" s="220"/>
      <c r="AC462" s="220"/>
      <c r="AD462" s="220"/>
      <c r="AE462" s="220"/>
      <c r="AF462" s="220"/>
      <c r="AG462" s="220"/>
      <c r="AH462" s="220"/>
      <c r="AI462" s="220"/>
      <c r="AJ462" s="220"/>
      <c r="AK462" s="220"/>
      <c r="AL462" s="220"/>
      <c r="AM462" s="220"/>
      <c r="AN462" s="220"/>
      <c r="AO462" s="220"/>
      <c r="AP462" s="220"/>
      <c r="AQ462" s="220"/>
      <c r="AR462" s="220"/>
      <c r="AS462" s="220"/>
      <c r="AT462" s="220"/>
      <c r="AU462" s="220"/>
      <c r="AV462" s="220"/>
      <c r="AW462" s="220"/>
      <c r="AX462" s="220"/>
      <c r="AY462" s="220"/>
      <c r="AZ462" s="220"/>
      <c r="BA462" s="220"/>
      <c r="BB462" s="220"/>
      <c r="BC462" s="220"/>
      <c r="BD462" s="220"/>
      <c r="BE462" s="220"/>
      <c r="BF462" s="220"/>
      <c r="BG462" s="220"/>
      <c r="BH462" s="220"/>
      <c r="BI462" s="220"/>
      <c r="BJ462" s="220"/>
      <c r="BK462" s="220"/>
      <c r="BL462" s="220"/>
      <c r="BM462" s="223"/>
    </row>
    <row r="463" spans="1:65">
      <c r="A463" s="30"/>
      <c r="B463" s="3" t="s">
        <v>268</v>
      </c>
      <c r="C463" s="29"/>
      <c r="D463" s="225">
        <v>37.844999999999999</v>
      </c>
      <c r="E463" s="225">
        <v>40.5</v>
      </c>
      <c r="F463" s="219"/>
      <c r="G463" s="220"/>
      <c r="H463" s="220"/>
      <c r="I463" s="220"/>
      <c r="J463" s="220"/>
      <c r="K463" s="220"/>
      <c r="L463" s="220"/>
      <c r="M463" s="220"/>
      <c r="N463" s="220"/>
      <c r="O463" s="220"/>
      <c r="P463" s="220"/>
      <c r="Q463" s="220"/>
      <c r="R463" s="220"/>
      <c r="S463" s="220"/>
      <c r="T463" s="220"/>
      <c r="U463" s="220"/>
      <c r="V463" s="220"/>
      <c r="W463" s="220"/>
      <c r="X463" s="220"/>
      <c r="Y463" s="220"/>
      <c r="Z463" s="220"/>
      <c r="AA463" s="220"/>
      <c r="AB463" s="220"/>
      <c r="AC463" s="220"/>
      <c r="AD463" s="220"/>
      <c r="AE463" s="220"/>
      <c r="AF463" s="220"/>
      <c r="AG463" s="220"/>
      <c r="AH463" s="220"/>
      <c r="AI463" s="220"/>
      <c r="AJ463" s="220"/>
      <c r="AK463" s="220"/>
      <c r="AL463" s="220"/>
      <c r="AM463" s="220"/>
      <c r="AN463" s="220"/>
      <c r="AO463" s="220"/>
      <c r="AP463" s="220"/>
      <c r="AQ463" s="220"/>
      <c r="AR463" s="220"/>
      <c r="AS463" s="220"/>
      <c r="AT463" s="220"/>
      <c r="AU463" s="220"/>
      <c r="AV463" s="220"/>
      <c r="AW463" s="220"/>
      <c r="AX463" s="220"/>
      <c r="AY463" s="220"/>
      <c r="AZ463" s="220"/>
      <c r="BA463" s="220"/>
      <c r="BB463" s="220"/>
      <c r="BC463" s="220"/>
      <c r="BD463" s="220"/>
      <c r="BE463" s="220"/>
      <c r="BF463" s="220"/>
      <c r="BG463" s="220"/>
      <c r="BH463" s="220"/>
      <c r="BI463" s="220"/>
      <c r="BJ463" s="220"/>
      <c r="BK463" s="220"/>
      <c r="BL463" s="220"/>
      <c r="BM463" s="223"/>
    </row>
    <row r="464" spans="1:65">
      <c r="A464" s="30"/>
      <c r="B464" s="3" t="s">
        <v>269</v>
      </c>
      <c r="C464" s="29"/>
      <c r="D464" s="225">
        <v>0.54408639019920491</v>
      </c>
      <c r="E464" s="225">
        <v>0.66558245169174968</v>
      </c>
      <c r="F464" s="219"/>
      <c r="G464" s="220"/>
      <c r="H464" s="220"/>
      <c r="I464" s="220"/>
      <c r="J464" s="220"/>
      <c r="K464" s="220"/>
      <c r="L464" s="220"/>
      <c r="M464" s="220"/>
      <c r="N464" s="220"/>
      <c r="O464" s="220"/>
      <c r="P464" s="220"/>
      <c r="Q464" s="220"/>
      <c r="R464" s="220"/>
      <c r="S464" s="220"/>
      <c r="T464" s="220"/>
      <c r="U464" s="220"/>
      <c r="V464" s="220"/>
      <c r="W464" s="220"/>
      <c r="X464" s="220"/>
      <c r="Y464" s="220"/>
      <c r="Z464" s="220"/>
      <c r="AA464" s="220"/>
      <c r="AB464" s="220"/>
      <c r="AC464" s="220"/>
      <c r="AD464" s="220"/>
      <c r="AE464" s="220"/>
      <c r="AF464" s="220"/>
      <c r="AG464" s="220"/>
      <c r="AH464" s="220"/>
      <c r="AI464" s="220"/>
      <c r="AJ464" s="220"/>
      <c r="AK464" s="220"/>
      <c r="AL464" s="220"/>
      <c r="AM464" s="220"/>
      <c r="AN464" s="220"/>
      <c r="AO464" s="220"/>
      <c r="AP464" s="220"/>
      <c r="AQ464" s="220"/>
      <c r="AR464" s="220"/>
      <c r="AS464" s="220"/>
      <c r="AT464" s="220"/>
      <c r="AU464" s="220"/>
      <c r="AV464" s="220"/>
      <c r="AW464" s="220"/>
      <c r="AX464" s="220"/>
      <c r="AY464" s="220"/>
      <c r="AZ464" s="220"/>
      <c r="BA464" s="220"/>
      <c r="BB464" s="220"/>
      <c r="BC464" s="220"/>
      <c r="BD464" s="220"/>
      <c r="BE464" s="220"/>
      <c r="BF464" s="220"/>
      <c r="BG464" s="220"/>
      <c r="BH464" s="220"/>
      <c r="BI464" s="220"/>
      <c r="BJ464" s="220"/>
      <c r="BK464" s="220"/>
      <c r="BL464" s="220"/>
      <c r="BM464" s="223"/>
    </row>
    <row r="465" spans="1:65">
      <c r="A465" s="30"/>
      <c r="B465" s="3" t="s">
        <v>86</v>
      </c>
      <c r="C465" s="29"/>
      <c r="D465" s="13">
        <v>1.4342596288367074E-2</v>
      </c>
      <c r="E465" s="13">
        <v>1.6293328070789464E-2</v>
      </c>
      <c r="F465" s="152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5"/>
    </row>
    <row r="466" spans="1:65">
      <c r="A466" s="30"/>
      <c r="B466" s="3" t="s">
        <v>270</v>
      </c>
      <c r="C466" s="29"/>
      <c r="D466" s="13">
        <v>-3.6999428825284064E-2</v>
      </c>
      <c r="E466" s="13">
        <v>3.6999428825284175E-2</v>
      </c>
      <c r="F466" s="152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5"/>
    </row>
    <row r="467" spans="1:65">
      <c r="A467" s="30"/>
      <c r="B467" s="46" t="s">
        <v>271</v>
      </c>
      <c r="C467" s="47"/>
      <c r="D467" s="45">
        <v>0.67</v>
      </c>
      <c r="E467" s="45">
        <v>0.67</v>
      </c>
      <c r="F467" s="152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5"/>
    </row>
    <row r="468" spans="1:65">
      <c r="B468" s="31"/>
      <c r="C468" s="20"/>
      <c r="D468" s="20"/>
      <c r="E468" s="20"/>
      <c r="BM468" s="55"/>
    </row>
    <row r="469" spans="1:65" ht="15">
      <c r="B469" s="8" t="s">
        <v>496</v>
      </c>
      <c r="BM469" s="28" t="s">
        <v>295</v>
      </c>
    </row>
    <row r="470" spans="1:65" ht="15">
      <c r="A470" s="25" t="s">
        <v>20</v>
      </c>
      <c r="B470" s="18" t="s">
        <v>114</v>
      </c>
      <c r="C470" s="15" t="s">
        <v>115</v>
      </c>
      <c r="D470" s="16" t="s">
        <v>233</v>
      </c>
      <c r="E470" s="15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</v>
      </c>
    </row>
    <row r="471" spans="1:65">
      <c r="A471" s="30"/>
      <c r="B471" s="19" t="s">
        <v>234</v>
      </c>
      <c r="C471" s="9" t="s">
        <v>234</v>
      </c>
      <c r="D471" s="150" t="s">
        <v>238</v>
      </c>
      <c r="E471" s="15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3</v>
      </c>
    </row>
    <row r="472" spans="1:65">
      <c r="A472" s="30"/>
      <c r="B472" s="19"/>
      <c r="C472" s="9"/>
      <c r="D472" s="10" t="s">
        <v>101</v>
      </c>
      <c r="E472" s="15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0</v>
      </c>
    </row>
    <row r="473" spans="1:65">
      <c r="A473" s="30"/>
      <c r="B473" s="19"/>
      <c r="C473" s="9"/>
      <c r="D473" s="26"/>
      <c r="E473" s="15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8">
        <v>0</v>
      </c>
    </row>
    <row r="474" spans="1:65">
      <c r="A474" s="30"/>
      <c r="B474" s="18">
        <v>1</v>
      </c>
      <c r="C474" s="14">
        <v>1</v>
      </c>
      <c r="D474" s="206">
        <v>64</v>
      </c>
      <c r="E474" s="207"/>
      <c r="F474" s="208"/>
      <c r="G474" s="208"/>
      <c r="H474" s="208"/>
      <c r="I474" s="208"/>
      <c r="J474" s="208"/>
      <c r="K474" s="208"/>
      <c r="L474" s="208"/>
      <c r="M474" s="208"/>
      <c r="N474" s="208"/>
      <c r="O474" s="208"/>
      <c r="P474" s="208"/>
      <c r="Q474" s="208"/>
      <c r="R474" s="208"/>
      <c r="S474" s="208"/>
      <c r="T474" s="208"/>
      <c r="U474" s="208"/>
      <c r="V474" s="208"/>
      <c r="W474" s="208"/>
      <c r="X474" s="208"/>
      <c r="Y474" s="208"/>
      <c r="Z474" s="208"/>
      <c r="AA474" s="208"/>
      <c r="AB474" s="208"/>
      <c r="AC474" s="208"/>
      <c r="AD474" s="208"/>
      <c r="AE474" s="208"/>
      <c r="AF474" s="208"/>
      <c r="AG474" s="208"/>
      <c r="AH474" s="208"/>
      <c r="AI474" s="208"/>
      <c r="AJ474" s="208"/>
      <c r="AK474" s="208"/>
      <c r="AL474" s="208"/>
      <c r="AM474" s="208"/>
      <c r="AN474" s="208"/>
      <c r="AO474" s="208"/>
      <c r="AP474" s="208"/>
      <c r="AQ474" s="208"/>
      <c r="AR474" s="208"/>
      <c r="AS474" s="208"/>
      <c r="AT474" s="208"/>
      <c r="AU474" s="208"/>
      <c r="AV474" s="208"/>
      <c r="AW474" s="208"/>
      <c r="AX474" s="208"/>
      <c r="AY474" s="208"/>
      <c r="AZ474" s="208"/>
      <c r="BA474" s="208"/>
      <c r="BB474" s="208"/>
      <c r="BC474" s="208"/>
      <c r="BD474" s="208"/>
      <c r="BE474" s="208"/>
      <c r="BF474" s="208"/>
      <c r="BG474" s="208"/>
      <c r="BH474" s="208"/>
      <c r="BI474" s="208"/>
      <c r="BJ474" s="208"/>
      <c r="BK474" s="208"/>
      <c r="BL474" s="208"/>
      <c r="BM474" s="209">
        <v>1</v>
      </c>
    </row>
    <row r="475" spans="1:65">
      <c r="A475" s="30"/>
      <c r="B475" s="19">
        <v>1</v>
      </c>
      <c r="C475" s="9">
        <v>2</v>
      </c>
      <c r="D475" s="210">
        <v>74</v>
      </c>
      <c r="E475" s="207"/>
      <c r="F475" s="208"/>
      <c r="G475" s="208"/>
      <c r="H475" s="208"/>
      <c r="I475" s="208"/>
      <c r="J475" s="208"/>
      <c r="K475" s="208"/>
      <c r="L475" s="208"/>
      <c r="M475" s="208"/>
      <c r="N475" s="208"/>
      <c r="O475" s="208"/>
      <c r="P475" s="208"/>
      <c r="Q475" s="208"/>
      <c r="R475" s="208"/>
      <c r="S475" s="208"/>
      <c r="T475" s="208"/>
      <c r="U475" s="208"/>
      <c r="V475" s="208"/>
      <c r="W475" s="208"/>
      <c r="X475" s="208"/>
      <c r="Y475" s="208"/>
      <c r="Z475" s="208"/>
      <c r="AA475" s="208"/>
      <c r="AB475" s="208"/>
      <c r="AC475" s="208"/>
      <c r="AD475" s="208"/>
      <c r="AE475" s="208"/>
      <c r="AF475" s="208"/>
      <c r="AG475" s="208"/>
      <c r="AH475" s="208"/>
      <c r="AI475" s="208"/>
      <c r="AJ475" s="208"/>
      <c r="AK475" s="208"/>
      <c r="AL475" s="208"/>
      <c r="AM475" s="208"/>
      <c r="AN475" s="208"/>
      <c r="AO475" s="208"/>
      <c r="AP475" s="208"/>
      <c r="AQ475" s="208"/>
      <c r="AR475" s="208"/>
      <c r="AS475" s="208"/>
      <c r="AT475" s="208"/>
      <c r="AU475" s="208"/>
      <c r="AV475" s="208"/>
      <c r="AW475" s="208"/>
      <c r="AX475" s="208"/>
      <c r="AY475" s="208"/>
      <c r="AZ475" s="208"/>
      <c r="BA475" s="208"/>
      <c r="BB475" s="208"/>
      <c r="BC475" s="208"/>
      <c r="BD475" s="208"/>
      <c r="BE475" s="208"/>
      <c r="BF475" s="208"/>
      <c r="BG475" s="208"/>
      <c r="BH475" s="208"/>
      <c r="BI475" s="208"/>
      <c r="BJ475" s="208"/>
      <c r="BK475" s="208"/>
      <c r="BL475" s="208"/>
      <c r="BM475" s="209">
        <v>8</v>
      </c>
    </row>
    <row r="476" spans="1:65">
      <c r="A476" s="30"/>
      <c r="B476" s="19">
        <v>1</v>
      </c>
      <c r="C476" s="9">
        <v>3</v>
      </c>
      <c r="D476" s="210">
        <v>80</v>
      </c>
      <c r="E476" s="207"/>
      <c r="F476" s="208"/>
      <c r="G476" s="208"/>
      <c r="H476" s="208"/>
      <c r="I476" s="208"/>
      <c r="J476" s="208"/>
      <c r="K476" s="208"/>
      <c r="L476" s="208"/>
      <c r="M476" s="208"/>
      <c r="N476" s="208"/>
      <c r="O476" s="208"/>
      <c r="P476" s="208"/>
      <c r="Q476" s="208"/>
      <c r="R476" s="208"/>
      <c r="S476" s="208"/>
      <c r="T476" s="208"/>
      <c r="U476" s="208"/>
      <c r="V476" s="208"/>
      <c r="W476" s="208"/>
      <c r="X476" s="208"/>
      <c r="Y476" s="208"/>
      <c r="Z476" s="208"/>
      <c r="AA476" s="208"/>
      <c r="AB476" s="208"/>
      <c r="AC476" s="208"/>
      <c r="AD476" s="208"/>
      <c r="AE476" s="208"/>
      <c r="AF476" s="208"/>
      <c r="AG476" s="208"/>
      <c r="AH476" s="208"/>
      <c r="AI476" s="208"/>
      <c r="AJ476" s="208"/>
      <c r="AK476" s="208"/>
      <c r="AL476" s="208"/>
      <c r="AM476" s="208"/>
      <c r="AN476" s="208"/>
      <c r="AO476" s="208"/>
      <c r="AP476" s="208"/>
      <c r="AQ476" s="208"/>
      <c r="AR476" s="208"/>
      <c r="AS476" s="208"/>
      <c r="AT476" s="208"/>
      <c r="AU476" s="208"/>
      <c r="AV476" s="208"/>
      <c r="AW476" s="208"/>
      <c r="AX476" s="208"/>
      <c r="AY476" s="208"/>
      <c r="AZ476" s="208"/>
      <c r="BA476" s="208"/>
      <c r="BB476" s="208"/>
      <c r="BC476" s="208"/>
      <c r="BD476" s="208"/>
      <c r="BE476" s="208"/>
      <c r="BF476" s="208"/>
      <c r="BG476" s="208"/>
      <c r="BH476" s="208"/>
      <c r="BI476" s="208"/>
      <c r="BJ476" s="208"/>
      <c r="BK476" s="208"/>
      <c r="BL476" s="208"/>
      <c r="BM476" s="209">
        <v>16</v>
      </c>
    </row>
    <row r="477" spans="1:65">
      <c r="A477" s="30"/>
      <c r="B477" s="19">
        <v>1</v>
      </c>
      <c r="C477" s="9">
        <v>4</v>
      </c>
      <c r="D477" s="210">
        <v>59</v>
      </c>
      <c r="E477" s="207"/>
      <c r="F477" s="208"/>
      <c r="G477" s="208"/>
      <c r="H477" s="208"/>
      <c r="I477" s="208"/>
      <c r="J477" s="208"/>
      <c r="K477" s="208"/>
      <c r="L477" s="208"/>
      <c r="M477" s="208"/>
      <c r="N477" s="208"/>
      <c r="O477" s="208"/>
      <c r="P477" s="208"/>
      <c r="Q477" s="208"/>
      <c r="R477" s="208"/>
      <c r="S477" s="208"/>
      <c r="T477" s="208"/>
      <c r="U477" s="208"/>
      <c r="V477" s="208"/>
      <c r="W477" s="208"/>
      <c r="X477" s="208"/>
      <c r="Y477" s="208"/>
      <c r="Z477" s="208"/>
      <c r="AA477" s="208"/>
      <c r="AB477" s="208"/>
      <c r="AC477" s="208"/>
      <c r="AD477" s="208"/>
      <c r="AE477" s="208"/>
      <c r="AF477" s="208"/>
      <c r="AG477" s="208"/>
      <c r="AH477" s="208"/>
      <c r="AI477" s="208"/>
      <c r="AJ477" s="208"/>
      <c r="AK477" s="208"/>
      <c r="AL477" s="208"/>
      <c r="AM477" s="208"/>
      <c r="AN477" s="208"/>
      <c r="AO477" s="208"/>
      <c r="AP477" s="208"/>
      <c r="AQ477" s="208"/>
      <c r="AR477" s="208"/>
      <c r="AS477" s="208"/>
      <c r="AT477" s="208"/>
      <c r="AU477" s="208"/>
      <c r="AV477" s="208"/>
      <c r="AW477" s="208"/>
      <c r="AX477" s="208"/>
      <c r="AY477" s="208"/>
      <c r="AZ477" s="208"/>
      <c r="BA477" s="208"/>
      <c r="BB477" s="208"/>
      <c r="BC477" s="208"/>
      <c r="BD477" s="208"/>
      <c r="BE477" s="208"/>
      <c r="BF477" s="208"/>
      <c r="BG477" s="208"/>
      <c r="BH477" s="208"/>
      <c r="BI477" s="208"/>
      <c r="BJ477" s="208"/>
      <c r="BK477" s="208"/>
      <c r="BL477" s="208"/>
      <c r="BM477" s="209">
        <v>70.6666666666667</v>
      </c>
    </row>
    <row r="478" spans="1:65">
      <c r="A478" s="30"/>
      <c r="B478" s="19">
        <v>1</v>
      </c>
      <c r="C478" s="9">
        <v>5</v>
      </c>
      <c r="D478" s="210">
        <v>71</v>
      </c>
      <c r="E478" s="207"/>
      <c r="F478" s="208"/>
      <c r="G478" s="208"/>
      <c r="H478" s="208"/>
      <c r="I478" s="208"/>
      <c r="J478" s="208"/>
      <c r="K478" s="208"/>
      <c r="L478" s="208"/>
      <c r="M478" s="208"/>
      <c r="N478" s="208"/>
      <c r="O478" s="208"/>
      <c r="P478" s="208"/>
      <c r="Q478" s="208"/>
      <c r="R478" s="208"/>
      <c r="S478" s="208"/>
      <c r="T478" s="208"/>
      <c r="U478" s="208"/>
      <c r="V478" s="208"/>
      <c r="W478" s="208"/>
      <c r="X478" s="208"/>
      <c r="Y478" s="208"/>
      <c r="Z478" s="208"/>
      <c r="AA478" s="208"/>
      <c r="AB478" s="208"/>
      <c r="AC478" s="208"/>
      <c r="AD478" s="208"/>
      <c r="AE478" s="208"/>
      <c r="AF478" s="208"/>
      <c r="AG478" s="208"/>
      <c r="AH478" s="208"/>
      <c r="AI478" s="208"/>
      <c r="AJ478" s="208"/>
      <c r="AK478" s="208"/>
      <c r="AL478" s="208"/>
      <c r="AM478" s="208"/>
      <c r="AN478" s="208"/>
      <c r="AO478" s="208"/>
      <c r="AP478" s="208"/>
      <c r="AQ478" s="208"/>
      <c r="AR478" s="208"/>
      <c r="AS478" s="208"/>
      <c r="AT478" s="208"/>
      <c r="AU478" s="208"/>
      <c r="AV478" s="208"/>
      <c r="AW478" s="208"/>
      <c r="AX478" s="208"/>
      <c r="AY478" s="208"/>
      <c r="AZ478" s="208"/>
      <c r="BA478" s="208"/>
      <c r="BB478" s="208"/>
      <c r="BC478" s="208"/>
      <c r="BD478" s="208"/>
      <c r="BE478" s="208"/>
      <c r="BF478" s="208"/>
      <c r="BG478" s="208"/>
      <c r="BH478" s="208"/>
      <c r="BI478" s="208"/>
      <c r="BJ478" s="208"/>
      <c r="BK478" s="208"/>
      <c r="BL478" s="208"/>
      <c r="BM478" s="209">
        <v>14</v>
      </c>
    </row>
    <row r="479" spans="1:65">
      <c r="A479" s="30"/>
      <c r="B479" s="19">
        <v>1</v>
      </c>
      <c r="C479" s="9">
        <v>6</v>
      </c>
      <c r="D479" s="210">
        <v>76</v>
      </c>
      <c r="E479" s="207"/>
      <c r="F479" s="208"/>
      <c r="G479" s="208"/>
      <c r="H479" s="208"/>
      <c r="I479" s="208"/>
      <c r="J479" s="208"/>
      <c r="K479" s="208"/>
      <c r="L479" s="208"/>
      <c r="M479" s="208"/>
      <c r="N479" s="208"/>
      <c r="O479" s="208"/>
      <c r="P479" s="208"/>
      <c r="Q479" s="208"/>
      <c r="R479" s="208"/>
      <c r="S479" s="208"/>
      <c r="T479" s="208"/>
      <c r="U479" s="208"/>
      <c r="V479" s="208"/>
      <c r="W479" s="208"/>
      <c r="X479" s="208"/>
      <c r="Y479" s="208"/>
      <c r="Z479" s="208"/>
      <c r="AA479" s="208"/>
      <c r="AB479" s="208"/>
      <c r="AC479" s="208"/>
      <c r="AD479" s="208"/>
      <c r="AE479" s="208"/>
      <c r="AF479" s="208"/>
      <c r="AG479" s="208"/>
      <c r="AH479" s="208"/>
      <c r="AI479" s="208"/>
      <c r="AJ479" s="208"/>
      <c r="AK479" s="208"/>
      <c r="AL479" s="208"/>
      <c r="AM479" s="208"/>
      <c r="AN479" s="208"/>
      <c r="AO479" s="208"/>
      <c r="AP479" s="208"/>
      <c r="AQ479" s="208"/>
      <c r="AR479" s="208"/>
      <c r="AS479" s="208"/>
      <c r="AT479" s="208"/>
      <c r="AU479" s="208"/>
      <c r="AV479" s="208"/>
      <c r="AW479" s="208"/>
      <c r="AX479" s="208"/>
      <c r="AY479" s="208"/>
      <c r="AZ479" s="208"/>
      <c r="BA479" s="208"/>
      <c r="BB479" s="208"/>
      <c r="BC479" s="208"/>
      <c r="BD479" s="208"/>
      <c r="BE479" s="208"/>
      <c r="BF479" s="208"/>
      <c r="BG479" s="208"/>
      <c r="BH479" s="208"/>
      <c r="BI479" s="208"/>
      <c r="BJ479" s="208"/>
      <c r="BK479" s="208"/>
      <c r="BL479" s="208"/>
      <c r="BM479" s="211"/>
    </row>
    <row r="480" spans="1:65">
      <c r="A480" s="30"/>
      <c r="B480" s="20" t="s">
        <v>267</v>
      </c>
      <c r="C480" s="12"/>
      <c r="D480" s="212">
        <v>70.666666666666671</v>
      </c>
      <c r="E480" s="207"/>
      <c r="F480" s="208"/>
      <c r="G480" s="208"/>
      <c r="H480" s="208"/>
      <c r="I480" s="208"/>
      <c r="J480" s="208"/>
      <c r="K480" s="208"/>
      <c r="L480" s="208"/>
      <c r="M480" s="208"/>
      <c r="N480" s="208"/>
      <c r="O480" s="208"/>
      <c r="P480" s="208"/>
      <c r="Q480" s="208"/>
      <c r="R480" s="208"/>
      <c r="S480" s="208"/>
      <c r="T480" s="208"/>
      <c r="U480" s="208"/>
      <c r="V480" s="208"/>
      <c r="W480" s="208"/>
      <c r="X480" s="208"/>
      <c r="Y480" s="208"/>
      <c r="Z480" s="208"/>
      <c r="AA480" s="208"/>
      <c r="AB480" s="208"/>
      <c r="AC480" s="208"/>
      <c r="AD480" s="208"/>
      <c r="AE480" s="208"/>
      <c r="AF480" s="208"/>
      <c r="AG480" s="208"/>
      <c r="AH480" s="208"/>
      <c r="AI480" s="208"/>
      <c r="AJ480" s="208"/>
      <c r="AK480" s="208"/>
      <c r="AL480" s="208"/>
      <c r="AM480" s="208"/>
      <c r="AN480" s="208"/>
      <c r="AO480" s="208"/>
      <c r="AP480" s="208"/>
      <c r="AQ480" s="208"/>
      <c r="AR480" s="208"/>
      <c r="AS480" s="208"/>
      <c r="AT480" s="208"/>
      <c r="AU480" s="208"/>
      <c r="AV480" s="208"/>
      <c r="AW480" s="208"/>
      <c r="AX480" s="208"/>
      <c r="AY480" s="208"/>
      <c r="AZ480" s="208"/>
      <c r="BA480" s="208"/>
      <c r="BB480" s="208"/>
      <c r="BC480" s="208"/>
      <c r="BD480" s="208"/>
      <c r="BE480" s="208"/>
      <c r="BF480" s="208"/>
      <c r="BG480" s="208"/>
      <c r="BH480" s="208"/>
      <c r="BI480" s="208"/>
      <c r="BJ480" s="208"/>
      <c r="BK480" s="208"/>
      <c r="BL480" s="208"/>
      <c r="BM480" s="211"/>
    </row>
    <row r="481" spans="1:65">
      <c r="A481" s="30"/>
      <c r="B481" s="3" t="s">
        <v>268</v>
      </c>
      <c r="C481" s="29"/>
      <c r="D481" s="210">
        <v>72.5</v>
      </c>
      <c r="E481" s="207"/>
      <c r="F481" s="208"/>
      <c r="G481" s="208"/>
      <c r="H481" s="208"/>
      <c r="I481" s="208"/>
      <c r="J481" s="208"/>
      <c r="K481" s="208"/>
      <c r="L481" s="208"/>
      <c r="M481" s="208"/>
      <c r="N481" s="208"/>
      <c r="O481" s="208"/>
      <c r="P481" s="208"/>
      <c r="Q481" s="208"/>
      <c r="R481" s="208"/>
      <c r="S481" s="208"/>
      <c r="T481" s="208"/>
      <c r="U481" s="208"/>
      <c r="V481" s="208"/>
      <c r="W481" s="208"/>
      <c r="X481" s="208"/>
      <c r="Y481" s="208"/>
      <c r="Z481" s="208"/>
      <c r="AA481" s="208"/>
      <c r="AB481" s="208"/>
      <c r="AC481" s="208"/>
      <c r="AD481" s="208"/>
      <c r="AE481" s="208"/>
      <c r="AF481" s="208"/>
      <c r="AG481" s="208"/>
      <c r="AH481" s="208"/>
      <c r="AI481" s="208"/>
      <c r="AJ481" s="208"/>
      <c r="AK481" s="208"/>
      <c r="AL481" s="208"/>
      <c r="AM481" s="208"/>
      <c r="AN481" s="208"/>
      <c r="AO481" s="208"/>
      <c r="AP481" s="208"/>
      <c r="AQ481" s="208"/>
      <c r="AR481" s="208"/>
      <c r="AS481" s="208"/>
      <c r="AT481" s="208"/>
      <c r="AU481" s="208"/>
      <c r="AV481" s="208"/>
      <c r="AW481" s="208"/>
      <c r="AX481" s="208"/>
      <c r="AY481" s="208"/>
      <c r="AZ481" s="208"/>
      <c r="BA481" s="208"/>
      <c r="BB481" s="208"/>
      <c r="BC481" s="208"/>
      <c r="BD481" s="208"/>
      <c r="BE481" s="208"/>
      <c r="BF481" s="208"/>
      <c r="BG481" s="208"/>
      <c r="BH481" s="208"/>
      <c r="BI481" s="208"/>
      <c r="BJ481" s="208"/>
      <c r="BK481" s="208"/>
      <c r="BL481" s="208"/>
      <c r="BM481" s="211"/>
    </row>
    <row r="482" spans="1:65">
      <c r="A482" s="30"/>
      <c r="B482" s="3" t="s">
        <v>269</v>
      </c>
      <c r="C482" s="29"/>
      <c r="D482" s="210">
        <v>7.8400680269157377</v>
      </c>
      <c r="E482" s="207"/>
      <c r="F482" s="208"/>
      <c r="G482" s="208"/>
      <c r="H482" s="208"/>
      <c r="I482" s="208"/>
      <c r="J482" s="208"/>
      <c r="K482" s="208"/>
      <c r="L482" s="208"/>
      <c r="M482" s="208"/>
      <c r="N482" s="208"/>
      <c r="O482" s="208"/>
      <c r="P482" s="208"/>
      <c r="Q482" s="208"/>
      <c r="R482" s="208"/>
      <c r="S482" s="208"/>
      <c r="T482" s="208"/>
      <c r="U482" s="208"/>
      <c r="V482" s="208"/>
      <c r="W482" s="208"/>
      <c r="X482" s="208"/>
      <c r="Y482" s="208"/>
      <c r="Z482" s="208"/>
      <c r="AA482" s="208"/>
      <c r="AB482" s="208"/>
      <c r="AC482" s="208"/>
      <c r="AD482" s="208"/>
      <c r="AE482" s="208"/>
      <c r="AF482" s="208"/>
      <c r="AG482" s="208"/>
      <c r="AH482" s="208"/>
      <c r="AI482" s="208"/>
      <c r="AJ482" s="208"/>
      <c r="AK482" s="208"/>
      <c r="AL482" s="208"/>
      <c r="AM482" s="208"/>
      <c r="AN482" s="208"/>
      <c r="AO482" s="208"/>
      <c r="AP482" s="208"/>
      <c r="AQ482" s="208"/>
      <c r="AR482" s="208"/>
      <c r="AS482" s="208"/>
      <c r="AT482" s="208"/>
      <c r="AU482" s="208"/>
      <c r="AV482" s="208"/>
      <c r="AW482" s="208"/>
      <c r="AX482" s="208"/>
      <c r="AY482" s="208"/>
      <c r="AZ482" s="208"/>
      <c r="BA482" s="208"/>
      <c r="BB482" s="208"/>
      <c r="BC482" s="208"/>
      <c r="BD482" s="208"/>
      <c r="BE482" s="208"/>
      <c r="BF482" s="208"/>
      <c r="BG482" s="208"/>
      <c r="BH482" s="208"/>
      <c r="BI482" s="208"/>
      <c r="BJ482" s="208"/>
      <c r="BK482" s="208"/>
      <c r="BL482" s="208"/>
      <c r="BM482" s="211"/>
    </row>
    <row r="483" spans="1:65">
      <c r="A483" s="30"/>
      <c r="B483" s="3" t="s">
        <v>86</v>
      </c>
      <c r="C483" s="29"/>
      <c r="D483" s="13">
        <v>0.11094435887144911</v>
      </c>
      <c r="E483" s="15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5"/>
    </row>
    <row r="484" spans="1:65">
      <c r="A484" s="30"/>
      <c r="B484" s="3" t="s">
        <v>270</v>
      </c>
      <c r="C484" s="29"/>
      <c r="D484" s="13">
        <v>-4.4408920985006262E-16</v>
      </c>
      <c r="E484" s="15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5"/>
    </row>
    <row r="485" spans="1:65">
      <c r="A485" s="30"/>
      <c r="B485" s="46" t="s">
        <v>271</v>
      </c>
      <c r="C485" s="47"/>
      <c r="D485" s="45" t="s">
        <v>272</v>
      </c>
      <c r="E485" s="15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5"/>
    </row>
    <row r="486" spans="1:65">
      <c r="B486" s="31"/>
      <c r="C486" s="20"/>
      <c r="D486" s="20"/>
      <c r="BM486" s="55"/>
    </row>
    <row r="487" spans="1:65" ht="15">
      <c r="B487" s="8" t="s">
        <v>497</v>
      </c>
      <c r="BM487" s="28" t="s">
        <v>295</v>
      </c>
    </row>
    <row r="488" spans="1:65" ht="15">
      <c r="A488" s="25" t="s">
        <v>23</v>
      </c>
      <c r="B488" s="18" t="s">
        <v>114</v>
      </c>
      <c r="C488" s="15" t="s">
        <v>115</v>
      </c>
      <c r="D488" s="16" t="s">
        <v>233</v>
      </c>
      <c r="E488" s="15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8">
        <v>1</v>
      </c>
    </row>
    <row r="489" spans="1:65">
      <c r="A489" s="30"/>
      <c r="B489" s="19" t="s">
        <v>234</v>
      </c>
      <c r="C489" s="9" t="s">
        <v>234</v>
      </c>
      <c r="D489" s="150" t="s">
        <v>238</v>
      </c>
      <c r="E489" s="15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8" t="s">
        <v>3</v>
      </c>
    </row>
    <row r="490" spans="1:65">
      <c r="A490" s="30"/>
      <c r="B490" s="19"/>
      <c r="C490" s="9"/>
      <c r="D490" s="10" t="s">
        <v>101</v>
      </c>
      <c r="E490" s="15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8">
        <v>2</v>
      </c>
    </row>
    <row r="491" spans="1:65">
      <c r="A491" s="30"/>
      <c r="B491" s="19"/>
      <c r="C491" s="9"/>
      <c r="D491" s="26"/>
      <c r="E491" s="15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8">
        <v>2</v>
      </c>
    </row>
    <row r="492" spans="1:65">
      <c r="A492" s="30"/>
      <c r="B492" s="18">
        <v>1</v>
      </c>
      <c r="C492" s="14">
        <v>1</v>
      </c>
      <c r="D492" s="22">
        <v>0.47</v>
      </c>
      <c r="E492" s="15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>
        <v>1</v>
      </c>
      <c r="C493" s="9">
        <v>2</v>
      </c>
      <c r="D493" s="11">
        <v>0.45</v>
      </c>
      <c r="E493" s="15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>
        <v>9</v>
      </c>
    </row>
    <row r="494" spans="1:65">
      <c r="A494" s="30"/>
      <c r="B494" s="19">
        <v>1</v>
      </c>
      <c r="C494" s="9">
        <v>3</v>
      </c>
      <c r="D494" s="11">
        <v>0.46</v>
      </c>
      <c r="E494" s="15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16</v>
      </c>
    </row>
    <row r="495" spans="1:65">
      <c r="A495" s="30"/>
      <c r="B495" s="19">
        <v>1</v>
      </c>
      <c r="C495" s="9">
        <v>4</v>
      </c>
      <c r="D495" s="11">
        <v>0.46</v>
      </c>
      <c r="E495" s="15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0.45833333333333298</v>
      </c>
    </row>
    <row r="496" spans="1:65">
      <c r="A496" s="30"/>
      <c r="B496" s="19">
        <v>1</v>
      </c>
      <c r="C496" s="9">
        <v>5</v>
      </c>
      <c r="D496" s="11">
        <v>0.43</v>
      </c>
      <c r="E496" s="15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15</v>
      </c>
    </row>
    <row r="497" spans="1:65">
      <c r="A497" s="30"/>
      <c r="B497" s="19">
        <v>1</v>
      </c>
      <c r="C497" s="9">
        <v>6</v>
      </c>
      <c r="D497" s="11">
        <v>0.48</v>
      </c>
      <c r="E497" s="15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5"/>
    </row>
    <row r="498" spans="1:65">
      <c r="A498" s="30"/>
      <c r="B498" s="20" t="s">
        <v>267</v>
      </c>
      <c r="C498" s="12"/>
      <c r="D498" s="23">
        <v>0.45833333333333331</v>
      </c>
      <c r="E498" s="15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5"/>
    </row>
    <row r="499" spans="1:65">
      <c r="A499" s="30"/>
      <c r="B499" s="3" t="s">
        <v>268</v>
      </c>
      <c r="C499" s="29"/>
      <c r="D499" s="11">
        <v>0.46</v>
      </c>
      <c r="E499" s="15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5"/>
    </row>
    <row r="500" spans="1:65">
      <c r="A500" s="30"/>
      <c r="B500" s="3" t="s">
        <v>269</v>
      </c>
      <c r="C500" s="29"/>
      <c r="D500" s="24">
        <v>1.7224014243685078E-2</v>
      </c>
      <c r="E500" s="15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5"/>
    </row>
    <row r="501" spans="1:65">
      <c r="A501" s="30"/>
      <c r="B501" s="3" t="s">
        <v>86</v>
      </c>
      <c r="C501" s="29"/>
      <c r="D501" s="13">
        <v>3.7579667440767447E-2</v>
      </c>
      <c r="E501" s="15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270</v>
      </c>
      <c r="C502" s="29"/>
      <c r="D502" s="13">
        <v>6.6613381477509392E-16</v>
      </c>
      <c r="E502" s="15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271</v>
      </c>
      <c r="C503" s="47"/>
      <c r="D503" s="45" t="s">
        <v>272</v>
      </c>
      <c r="E503" s="15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498</v>
      </c>
      <c r="BM505" s="28" t="s">
        <v>295</v>
      </c>
    </row>
    <row r="506" spans="1:65" ht="15">
      <c r="A506" s="25" t="s">
        <v>55</v>
      </c>
      <c r="B506" s="18" t="s">
        <v>114</v>
      </c>
      <c r="C506" s="15" t="s">
        <v>115</v>
      </c>
      <c r="D506" s="16" t="s">
        <v>233</v>
      </c>
      <c r="E506" s="17" t="s">
        <v>233</v>
      </c>
      <c r="F506" s="17" t="s">
        <v>233</v>
      </c>
      <c r="G506" s="152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234</v>
      </c>
      <c r="C507" s="9" t="s">
        <v>234</v>
      </c>
      <c r="D507" s="150" t="s">
        <v>237</v>
      </c>
      <c r="E507" s="151" t="s">
        <v>238</v>
      </c>
      <c r="F507" s="151" t="s">
        <v>253</v>
      </c>
      <c r="G507" s="152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1</v>
      </c>
    </row>
    <row r="508" spans="1:65">
      <c r="A508" s="30"/>
      <c r="B508" s="19"/>
      <c r="C508" s="9"/>
      <c r="D508" s="10" t="s">
        <v>102</v>
      </c>
      <c r="E508" s="11" t="s">
        <v>101</v>
      </c>
      <c r="F508" s="11" t="s">
        <v>102</v>
      </c>
      <c r="G508" s="152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2</v>
      </c>
    </row>
    <row r="509" spans="1:65">
      <c r="A509" s="30"/>
      <c r="B509" s="19"/>
      <c r="C509" s="9"/>
      <c r="D509" s="26"/>
      <c r="E509" s="26"/>
      <c r="F509" s="26"/>
      <c r="G509" s="152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2</v>
      </c>
    </row>
    <row r="510" spans="1:65">
      <c r="A510" s="30"/>
      <c r="B510" s="18">
        <v>1</v>
      </c>
      <c r="C510" s="14">
        <v>1</v>
      </c>
      <c r="D510" s="22">
        <v>1.5484540000000002</v>
      </c>
      <c r="E510" s="22">
        <v>1.4463999999999999</v>
      </c>
      <c r="F510" s="22">
        <v>1.5700000000000003</v>
      </c>
      <c r="G510" s="152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8">
        <v>1</v>
      </c>
    </row>
    <row r="511" spans="1:65">
      <c r="A511" s="30"/>
      <c r="B511" s="19">
        <v>1</v>
      </c>
      <c r="C511" s="9">
        <v>2</v>
      </c>
      <c r="D511" s="11">
        <v>1.583186</v>
      </c>
      <c r="E511" s="11">
        <v>1.4599000000000002</v>
      </c>
      <c r="F511" s="11">
        <v>1.55</v>
      </c>
      <c r="G511" s="152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10</v>
      </c>
    </row>
    <row r="512" spans="1:65">
      <c r="A512" s="30"/>
      <c r="B512" s="19">
        <v>1</v>
      </c>
      <c r="C512" s="9">
        <v>3</v>
      </c>
      <c r="D512" s="11">
        <v>1.539536</v>
      </c>
      <c r="E512" s="11">
        <v>1.4293</v>
      </c>
      <c r="F512" s="11">
        <v>1.56</v>
      </c>
      <c r="G512" s="152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16</v>
      </c>
    </row>
    <row r="513" spans="1:65">
      <c r="A513" s="30"/>
      <c r="B513" s="19">
        <v>1</v>
      </c>
      <c r="C513" s="9">
        <v>4</v>
      </c>
      <c r="D513" s="11">
        <v>1.5364</v>
      </c>
      <c r="E513" s="11">
        <v>1.4279999999999999</v>
      </c>
      <c r="F513" s="11">
        <v>1.5700000000000003</v>
      </c>
      <c r="G513" s="152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1.51770955555556</v>
      </c>
    </row>
    <row r="514" spans="1:65">
      <c r="A514" s="30"/>
      <c r="B514" s="19">
        <v>1</v>
      </c>
      <c r="C514" s="9">
        <v>5</v>
      </c>
      <c r="D514" s="11">
        <v>1.5423779999999998</v>
      </c>
      <c r="E514" s="11">
        <v>1.4345999999999999</v>
      </c>
      <c r="F514" s="11">
        <v>1.55</v>
      </c>
      <c r="G514" s="152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16</v>
      </c>
    </row>
    <row r="515" spans="1:65">
      <c r="A515" s="30"/>
      <c r="B515" s="19">
        <v>1</v>
      </c>
      <c r="C515" s="9">
        <v>6</v>
      </c>
      <c r="D515" s="11">
        <v>1.551018</v>
      </c>
      <c r="E515" s="11">
        <v>1.4496</v>
      </c>
      <c r="F515" s="11">
        <v>1.5700000000000003</v>
      </c>
      <c r="G515" s="152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20" t="s">
        <v>267</v>
      </c>
      <c r="C516" s="12"/>
      <c r="D516" s="23">
        <v>1.5501619999999996</v>
      </c>
      <c r="E516" s="23">
        <v>1.4412999999999998</v>
      </c>
      <c r="F516" s="23">
        <v>1.5616666666666668</v>
      </c>
      <c r="G516" s="152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3" t="s">
        <v>268</v>
      </c>
      <c r="C517" s="29"/>
      <c r="D517" s="11">
        <v>1.5454159999999999</v>
      </c>
      <c r="E517" s="11">
        <v>1.4404999999999999</v>
      </c>
      <c r="F517" s="11">
        <v>1.5650000000000002</v>
      </c>
      <c r="G517" s="152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A518" s="30"/>
      <c r="B518" s="3" t="s">
        <v>269</v>
      </c>
      <c r="C518" s="29"/>
      <c r="D518" s="24">
        <v>1.7071202371244983E-2</v>
      </c>
      <c r="E518" s="24">
        <v>1.2701495974884293E-2</v>
      </c>
      <c r="F518" s="24">
        <v>9.8319208025018732E-3</v>
      </c>
      <c r="G518" s="152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55"/>
    </row>
    <row r="519" spans="1:65">
      <c r="A519" s="30"/>
      <c r="B519" s="3" t="s">
        <v>86</v>
      </c>
      <c r="C519" s="29"/>
      <c r="D519" s="13">
        <v>1.1012527962396825E-2</v>
      </c>
      <c r="E519" s="13">
        <v>8.8125275618429859E-3</v>
      </c>
      <c r="F519" s="13">
        <v>6.2957870667034403E-3</v>
      </c>
      <c r="G519" s="152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5"/>
    </row>
    <row r="520" spans="1:65">
      <c r="A520" s="30"/>
      <c r="B520" s="3" t="s">
        <v>270</v>
      </c>
      <c r="C520" s="29"/>
      <c r="D520" s="13">
        <v>2.1382513093923583E-2</v>
      </c>
      <c r="E520" s="13">
        <v>-5.0345308346952056E-2</v>
      </c>
      <c r="F520" s="13">
        <v>2.8962795253019369E-2</v>
      </c>
      <c r="G520" s="152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5"/>
    </row>
    <row r="521" spans="1:65">
      <c r="A521" s="30"/>
      <c r="B521" s="46" t="s">
        <v>271</v>
      </c>
      <c r="C521" s="47"/>
      <c r="D521" s="45">
        <v>0</v>
      </c>
      <c r="E521" s="45">
        <v>6.38</v>
      </c>
      <c r="F521" s="45">
        <v>0.67</v>
      </c>
      <c r="G521" s="152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B522" s="31"/>
      <c r="C522" s="20"/>
      <c r="D522" s="20"/>
      <c r="E522" s="20"/>
      <c r="F522" s="20"/>
      <c r="BM522" s="55"/>
    </row>
    <row r="523" spans="1:65" ht="15">
      <c r="B523" s="8" t="s">
        <v>499</v>
      </c>
      <c r="BM523" s="28" t="s">
        <v>295</v>
      </c>
    </row>
    <row r="524" spans="1:65" ht="15">
      <c r="A524" s="25" t="s">
        <v>56</v>
      </c>
      <c r="B524" s="18" t="s">
        <v>114</v>
      </c>
      <c r="C524" s="15" t="s">
        <v>115</v>
      </c>
      <c r="D524" s="16" t="s">
        <v>233</v>
      </c>
      <c r="E524" s="17" t="s">
        <v>233</v>
      </c>
      <c r="F524" s="152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 t="s">
        <v>234</v>
      </c>
      <c r="C525" s="9" t="s">
        <v>234</v>
      </c>
      <c r="D525" s="150" t="s">
        <v>237</v>
      </c>
      <c r="E525" s="151" t="s">
        <v>238</v>
      </c>
      <c r="F525" s="152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 t="s">
        <v>1</v>
      </c>
    </row>
    <row r="526" spans="1:65">
      <c r="A526" s="30"/>
      <c r="B526" s="19"/>
      <c r="C526" s="9"/>
      <c r="D526" s="10" t="s">
        <v>102</v>
      </c>
      <c r="E526" s="11" t="s">
        <v>101</v>
      </c>
      <c r="F526" s="152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3</v>
      </c>
    </row>
    <row r="527" spans="1:65">
      <c r="A527" s="30"/>
      <c r="B527" s="19"/>
      <c r="C527" s="9"/>
      <c r="D527" s="26"/>
      <c r="E527" s="26"/>
      <c r="F527" s="152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3</v>
      </c>
    </row>
    <row r="528" spans="1:65">
      <c r="A528" s="30"/>
      <c r="B528" s="18">
        <v>1</v>
      </c>
      <c r="C528" s="14">
        <v>1</v>
      </c>
      <c r="D528" s="215">
        <v>6.2344280000000002E-2</v>
      </c>
      <c r="E528" s="215">
        <v>6.3399999999999998E-2</v>
      </c>
      <c r="F528" s="204"/>
      <c r="G528" s="205"/>
      <c r="H528" s="205"/>
      <c r="I528" s="205"/>
      <c r="J528" s="205"/>
      <c r="K528" s="205"/>
      <c r="L528" s="205"/>
      <c r="M528" s="205"/>
      <c r="N528" s="205"/>
      <c r="O528" s="205"/>
      <c r="P528" s="205"/>
      <c r="Q528" s="205"/>
      <c r="R528" s="205"/>
      <c r="S528" s="205"/>
      <c r="T528" s="205"/>
      <c r="U528" s="205"/>
      <c r="V528" s="205"/>
      <c r="W528" s="205"/>
      <c r="X528" s="205"/>
      <c r="Y528" s="205"/>
      <c r="Z528" s="205"/>
      <c r="AA528" s="205"/>
      <c r="AB528" s="205"/>
      <c r="AC528" s="205"/>
      <c r="AD528" s="205"/>
      <c r="AE528" s="205"/>
      <c r="AF528" s="205"/>
      <c r="AG528" s="205"/>
      <c r="AH528" s="205"/>
      <c r="AI528" s="205"/>
      <c r="AJ528" s="205"/>
      <c r="AK528" s="205"/>
      <c r="AL528" s="205"/>
      <c r="AM528" s="205"/>
      <c r="AN528" s="205"/>
      <c r="AO528" s="205"/>
      <c r="AP528" s="205"/>
      <c r="AQ528" s="205"/>
      <c r="AR528" s="205"/>
      <c r="AS528" s="205"/>
      <c r="AT528" s="205"/>
      <c r="AU528" s="205"/>
      <c r="AV528" s="205"/>
      <c r="AW528" s="205"/>
      <c r="AX528" s="205"/>
      <c r="AY528" s="205"/>
      <c r="AZ528" s="205"/>
      <c r="BA528" s="205"/>
      <c r="BB528" s="205"/>
      <c r="BC528" s="205"/>
      <c r="BD528" s="205"/>
      <c r="BE528" s="205"/>
      <c r="BF528" s="205"/>
      <c r="BG528" s="205"/>
      <c r="BH528" s="205"/>
      <c r="BI528" s="205"/>
      <c r="BJ528" s="205"/>
      <c r="BK528" s="205"/>
      <c r="BL528" s="205"/>
      <c r="BM528" s="216">
        <v>1</v>
      </c>
    </row>
    <row r="529" spans="1:65">
      <c r="A529" s="30"/>
      <c r="B529" s="19">
        <v>1</v>
      </c>
      <c r="C529" s="9">
        <v>2</v>
      </c>
      <c r="D529" s="24">
        <v>6.2466940000000006E-2</v>
      </c>
      <c r="E529" s="24">
        <v>6.3699999999999993E-2</v>
      </c>
      <c r="F529" s="204"/>
      <c r="G529" s="205"/>
      <c r="H529" s="205"/>
      <c r="I529" s="205"/>
      <c r="J529" s="205"/>
      <c r="K529" s="205"/>
      <c r="L529" s="205"/>
      <c r="M529" s="205"/>
      <c r="N529" s="205"/>
      <c r="O529" s="205"/>
      <c r="P529" s="205"/>
      <c r="Q529" s="205"/>
      <c r="R529" s="205"/>
      <c r="S529" s="205"/>
      <c r="T529" s="205"/>
      <c r="U529" s="205"/>
      <c r="V529" s="205"/>
      <c r="W529" s="205"/>
      <c r="X529" s="205"/>
      <c r="Y529" s="205"/>
      <c r="Z529" s="205"/>
      <c r="AA529" s="205"/>
      <c r="AB529" s="205"/>
      <c r="AC529" s="205"/>
      <c r="AD529" s="205"/>
      <c r="AE529" s="205"/>
      <c r="AF529" s="205"/>
      <c r="AG529" s="205"/>
      <c r="AH529" s="205"/>
      <c r="AI529" s="205"/>
      <c r="AJ529" s="205"/>
      <c r="AK529" s="205"/>
      <c r="AL529" s="205"/>
      <c r="AM529" s="205"/>
      <c r="AN529" s="205"/>
      <c r="AO529" s="205"/>
      <c r="AP529" s="205"/>
      <c r="AQ529" s="205"/>
      <c r="AR529" s="205"/>
      <c r="AS529" s="205"/>
      <c r="AT529" s="205"/>
      <c r="AU529" s="205"/>
      <c r="AV529" s="205"/>
      <c r="AW529" s="205"/>
      <c r="AX529" s="205"/>
      <c r="AY529" s="205"/>
      <c r="AZ529" s="205"/>
      <c r="BA529" s="205"/>
      <c r="BB529" s="205"/>
      <c r="BC529" s="205"/>
      <c r="BD529" s="205"/>
      <c r="BE529" s="205"/>
      <c r="BF529" s="205"/>
      <c r="BG529" s="205"/>
      <c r="BH529" s="205"/>
      <c r="BI529" s="205"/>
      <c r="BJ529" s="205"/>
      <c r="BK529" s="205"/>
      <c r="BL529" s="205"/>
      <c r="BM529" s="216">
        <v>11</v>
      </c>
    </row>
    <row r="530" spans="1:65">
      <c r="A530" s="30"/>
      <c r="B530" s="19">
        <v>1</v>
      </c>
      <c r="C530" s="9">
        <v>3</v>
      </c>
      <c r="D530" s="24">
        <v>6.2543029999999999E-2</v>
      </c>
      <c r="E530" s="24">
        <v>6.2899999999999998E-2</v>
      </c>
      <c r="F530" s="204"/>
      <c r="G530" s="205"/>
      <c r="H530" s="205"/>
      <c r="I530" s="205"/>
      <c r="J530" s="205"/>
      <c r="K530" s="205"/>
      <c r="L530" s="205"/>
      <c r="M530" s="205"/>
      <c r="N530" s="205"/>
      <c r="O530" s="205"/>
      <c r="P530" s="205"/>
      <c r="Q530" s="205"/>
      <c r="R530" s="205"/>
      <c r="S530" s="205"/>
      <c r="T530" s="205"/>
      <c r="U530" s="205"/>
      <c r="V530" s="205"/>
      <c r="W530" s="205"/>
      <c r="X530" s="205"/>
      <c r="Y530" s="205"/>
      <c r="Z530" s="205"/>
      <c r="AA530" s="205"/>
      <c r="AB530" s="205"/>
      <c r="AC530" s="205"/>
      <c r="AD530" s="205"/>
      <c r="AE530" s="205"/>
      <c r="AF530" s="205"/>
      <c r="AG530" s="205"/>
      <c r="AH530" s="205"/>
      <c r="AI530" s="205"/>
      <c r="AJ530" s="205"/>
      <c r="AK530" s="205"/>
      <c r="AL530" s="205"/>
      <c r="AM530" s="205"/>
      <c r="AN530" s="205"/>
      <c r="AO530" s="205"/>
      <c r="AP530" s="205"/>
      <c r="AQ530" s="205"/>
      <c r="AR530" s="205"/>
      <c r="AS530" s="205"/>
      <c r="AT530" s="205"/>
      <c r="AU530" s="205"/>
      <c r="AV530" s="205"/>
      <c r="AW530" s="205"/>
      <c r="AX530" s="205"/>
      <c r="AY530" s="205"/>
      <c r="AZ530" s="205"/>
      <c r="BA530" s="205"/>
      <c r="BB530" s="205"/>
      <c r="BC530" s="205"/>
      <c r="BD530" s="205"/>
      <c r="BE530" s="205"/>
      <c r="BF530" s="205"/>
      <c r="BG530" s="205"/>
      <c r="BH530" s="205"/>
      <c r="BI530" s="205"/>
      <c r="BJ530" s="205"/>
      <c r="BK530" s="205"/>
      <c r="BL530" s="205"/>
      <c r="BM530" s="216">
        <v>16</v>
      </c>
    </row>
    <row r="531" spans="1:65">
      <c r="A531" s="30"/>
      <c r="B531" s="19">
        <v>1</v>
      </c>
      <c r="C531" s="9">
        <v>4</v>
      </c>
      <c r="D531" s="24">
        <v>6.2259779999999994E-2</v>
      </c>
      <c r="E531" s="24">
        <v>6.2699999999999992E-2</v>
      </c>
      <c r="F531" s="204"/>
      <c r="G531" s="205"/>
      <c r="H531" s="205"/>
      <c r="I531" s="205"/>
      <c r="J531" s="205"/>
      <c r="K531" s="205"/>
      <c r="L531" s="205"/>
      <c r="M531" s="205"/>
      <c r="N531" s="205"/>
      <c r="O531" s="205"/>
      <c r="P531" s="205"/>
      <c r="Q531" s="205"/>
      <c r="R531" s="205"/>
      <c r="S531" s="205"/>
      <c r="T531" s="205"/>
      <c r="U531" s="205"/>
      <c r="V531" s="205"/>
      <c r="W531" s="205"/>
      <c r="X531" s="205"/>
      <c r="Y531" s="205"/>
      <c r="Z531" s="205"/>
      <c r="AA531" s="205"/>
      <c r="AB531" s="205"/>
      <c r="AC531" s="205"/>
      <c r="AD531" s="205"/>
      <c r="AE531" s="205"/>
      <c r="AF531" s="205"/>
      <c r="AG531" s="205"/>
      <c r="AH531" s="205"/>
      <c r="AI531" s="205"/>
      <c r="AJ531" s="205"/>
      <c r="AK531" s="205"/>
      <c r="AL531" s="205"/>
      <c r="AM531" s="205"/>
      <c r="AN531" s="205"/>
      <c r="AO531" s="205"/>
      <c r="AP531" s="205"/>
      <c r="AQ531" s="205"/>
      <c r="AR531" s="205"/>
      <c r="AS531" s="205"/>
      <c r="AT531" s="205"/>
      <c r="AU531" s="205"/>
      <c r="AV531" s="205"/>
      <c r="AW531" s="205"/>
      <c r="AX531" s="205"/>
      <c r="AY531" s="205"/>
      <c r="AZ531" s="205"/>
      <c r="BA531" s="205"/>
      <c r="BB531" s="205"/>
      <c r="BC531" s="205"/>
      <c r="BD531" s="205"/>
      <c r="BE531" s="205"/>
      <c r="BF531" s="205"/>
      <c r="BG531" s="205"/>
      <c r="BH531" s="205"/>
      <c r="BI531" s="205"/>
      <c r="BJ531" s="205"/>
      <c r="BK531" s="205"/>
      <c r="BL531" s="205"/>
      <c r="BM531" s="216">
        <v>6.2835426666666694E-2</v>
      </c>
    </row>
    <row r="532" spans="1:65">
      <c r="A532" s="30"/>
      <c r="B532" s="19">
        <v>1</v>
      </c>
      <c r="C532" s="9">
        <v>5</v>
      </c>
      <c r="D532" s="24">
        <v>6.2452520000000011E-2</v>
      </c>
      <c r="E532" s="24">
        <v>6.3500000000000001E-2</v>
      </c>
      <c r="F532" s="204"/>
      <c r="G532" s="205"/>
      <c r="H532" s="205"/>
      <c r="I532" s="205"/>
      <c r="J532" s="205"/>
      <c r="K532" s="205"/>
      <c r="L532" s="205"/>
      <c r="M532" s="205"/>
      <c r="N532" s="205"/>
      <c r="O532" s="205"/>
      <c r="P532" s="205"/>
      <c r="Q532" s="205"/>
      <c r="R532" s="205"/>
      <c r="S532" s="205"/>
      <c r="T532" s="205"/>
      <c r="U532" s="205"/>
      <c r="V532" s="205"/>
      <c r="W532" s="205"/>
      <c r="X532" s="205"/>
      <c r="Y532" s="205"/>
      <c r="Z532" s="205"/>
      <c r="AA532" s="205"/>
      <c r="AB532" s="205"/>
      <c r="AC532" s="205"/>
      <c r="AD532" s="205"/>
      <c r="AE532" s="205"/>
      <c r="AF532" s="205"/>
      <c r="AG532" s="205"/>
      <c r="AH532" s="205"/>
      <c r="AI532" s="205"/>
      <c r="AJ532" s="205"/>
      <c r="AK532" s="205"/>
      <c r="AL532" s="205"/>
      <c r="AM532" s="205"/>
      <c r="AN532" s="205"/>
      <c r="AO532" s="205"/>
      <c r="AP532" s="205"/>
      <c r="AQ532" s="205"/>
      <c r="AR532" s="205"/>
      <c r="AS532" s="205"/>
      <c r="AT532" s="205"/>
      <c r="AU532" s="205"/>
      <c r="AV532" s="205"/>
      <c r="AW532" s="205"/>
      <c r="AX532" s="205"/>
      <c r="AY532" s="205"/>
      <c r="AZ532" s="205"/>
      <c r="BA532" s="205"/>
      <c r="BB532" s="205"/>
      <c r="BC532" s="205"/>
      <c r="BD532" s="205"/>
      <c r="BE532" s="205"/>
      <c r="BF532" s="205"/>
      <c r="BG532" s="205"/>
      <c r="BH532" s="205"/>
      <c r="BI532" s="205"/>
      <c r="BJ532" s="205"/>
      <c r="BK532" s="205"/>
      <c r="BL532" s="205"/>
      <c r="BM532" s="216">
        <v>17</v>
      </c>
    </row>
    <row r="533" spans="1:65">
      <c r="A533" s="30"/>
      <c r="B533" s="19">
        <v>1</v>
      </c>
      <c r="C533" s="9">
        <v>6</v>
      </c>
      <c r="D533" s="24">
        <v>6.2458569999999998E-2</v>
      </c>
      <c r="E533" s="24">
        <v>6.3299999999999995E-2</v>
      </c>
      <c r="F533" s="204"/>
      <c r="G533" s="205"/>
      <c r="H533" s="205"/>
      <c r="I533" s="205"/>
      <c r="J533" s="205"/>
      <c r="K533" s="205"/>
      <c r="L533" s="205"/>
      <c r="M533" s="205"/>
      <c r="N533" s="205"/>
      <c r="O533" s="205"/>
      <c r="P533" s="205"/>
      <c r="Q533" s="205"/>
      <c r="R533" s="205"/>
      <c r="S533" s="205"/>
      <c r="T533" s="205"/>
      <c r="U533" s="205"/>
      <c r="V533" s="205"/>
      <c r="W533" s="205"/>
      <c r="X533" s="205"/>
      <c r="Y533" s="205"/>
      <c r="Z533" s="205"/>
      <c r="AA533" s="205"/>
      <c r="AB533" s="205"/>
      <c r="AC533" s="205"/>
      <c r="AD533" s="205"/>
      <c r="AE533" s="205"/>
      <c r="AF533" s="205"/>
      <c r="AG533" s="205"/>
      <c r="AH533" s="205"/>
      <c r="AI533" s="205"/>
      <c r="AJ533" s="205"/>
      <c r="AK533" s="205"/>
      <c r="AL533" s="205"/>
      <c r="AM533" s="205"/>
      <c r="AN533" s="205"/>
      <c r="AO533" s="205"/>
      <c r="AP533" s="205"/>
      <c r="AQ533" s="205"/>
      <c r="AR533" s="205"/>
      <c r="AS533" s="205"/>
      <c r="AT533" s="205"/>
      <c r="AU533" s="205"/>
      <c r="AV533" s="205"/>
      <c r="AW533" s="205"/>
      <c r="AX533" s="205"/>
      <c r="AY533" s="205"/>
      <c r="AZ533" s="205"/>
      <c r="BA533" s="205"/>
      <c r="BB533" s="205"/>
      <c r="BC533" s="205"/>
      <c r="BD533" s="205"/>
      <c r="BE533" s="205"/>
      <c r="BF533" s="205"/>
      <c r="BG533" s="205"/>
      <c r="BH533" s="205"/>
      <c r="BI533" s="205"/>
      <c r="BJ533" s="205"/>
      <c r="BK533" s="205"/>
      <c r="BL533" s="205"/>
      <c r="BM533" s="56"/>
    </row>
    <row r="534" spans="1:65">
      <c r="A534" s="30"/>
      <c r="B534" s="20" t="s">
        <v>267</v>
      </c>
      <c r="C534" s="12"/>
      <c r="D534" s="217">
        <v>6.2420853333333332E-2</v>
      </c>
      <c r="E534" s="217">
        <v>6.3249999999999987E-2</v>
      </c>
      <c r="F534" s="204"/>
      <c r="G534" s="205"/>
      <c r="H534" s="205"/>
      <c r="I534" s="205"/>
      <c r="J534" s="205"/>
      <c r="K534" s="205"/>
      <c r="L534" s="205"/>
      <c r="M534" s="205"/>
      <c r="N534" s="205"/>
      <c r="O534" s="205"/>
      <c r="P534" s="205"/>
      <c r="Q534" s="205"/>
      <c r="R534" s="205"/>
      <c r="S534" s="205"/>
      <c r="T534" s="205"/>
      <c r="U534" s="205"/>
      <c r="V534" s="205"/>
      <c r="W534" s="205"/>
      <c r="X534" s="205"/>
      <c r="Y534" s="205"/>
      <c r="Z534" s="205"/>
      <c r="AA534" s="205"/>
      <c r="AB534" s="205"/>
      <c r="AC534" s="205"/>
      <c r="AD534" s="205"/>
      <c r="AE534" s="205"/>
      <c r="AF534" s="205"/>
      <c r="AG534" s="205"/>
      <c r="AH534" s="205"/>
      <c r="AI534" s="205"/>
      <c r="AJ534" s="205"/>
      <c r="AK534" s="205"/>
      <c r="AL534" s="205"/>
      <c r="AM534" s="205"/>
      <c r="AN534" s="205"/>
      <c r="AO534" s="205"/>
      <c r="AP534" s="205"/>
      <c r="AQ534" s="205"/>
      <c r="AR534" s="205"/>
      <c r="AS534" s="205"/>
      <c r="AT534" s="205"/>
      <c r="AU534" s="205"/>
      <c r="AV534" s="205"/>
      <c r="AW534" s="205"/>
      <c r="AX534" s="205"/>
      <c r="AY534" s="205"/>
      <c r="AZ534" s="205"/>
      <c r="BA534" s="205"/>
      <c r="BB534" s="205"/>
      <c r="BC534" s="205"/>
      <c r="BD534" s="205"/>
      <c r="BE534" s="205"/>
      <c r="BF534" s="205"/>
      <c r="BG534" s="205"/>
      <c r="BH534" s="205"/>
      <c r="BI534" s="205"/>
      <c r="BJ534" s="205"/>
      <c r="BK534" s="205"/>
      <c r="BL534" s="205"/>
      <c r="BM534" s="56"/>
    </row>
    <row r="535" spans="1:65">
      <c r="A535" s="30"/>
      <c r="B535" s="3" t="s">
        <v>268</v>
      </c>
      <c r="C535" s="29"/>
      <c r="D535" s="24">
        <v>6.2455545000000001E-2</v>
      </c>
      <c r="E535" s="24">
        <v>6.334999999999999E-2</v>
      </c>
      <c r="F535" s="204"/>
      <c r="G535" s="205"/>
      <c r="H535" s="205"/>
      <c r="I535" s="205"/>
      <c r="J535" s="205"/>
      <c r="K535" s="205"/>
      <c r="L535" s="205"/>
      <c r="M535" s="205"/>
      <c r="N535" s="205"/>
      <c r="O535" s="205"/>
      <c r="P535" s="205"/>
      <c r="Q535" s="205"/>
      <c r="R535" s="205"/>
      <c r="S535" s="205"/>
      <c r="T535" s="205"/>
      <c r="U535" s="205"/>
      <c r="V535" s="205"/>
      <c r="W535" s="205"/>
      <c r="X535" s="205"/>
      <c r="Y535" s="205"/>
      <c r="Z535" s="205"/>
      <c r="AA535" s="205"/>
      <c r="AB535" s="205"/>
      <c r="AC535" s="205"/>
      <c r="AD535" s="205"/>
      <c r="AE535" s="205"/>
      <c r="AF535" s="205"/>
      <c r="AG535" s="205"/>
      <c r="AH535" s="205"/>
      <c r="AI535" s="205"/>
      <c r="AJ535" s="205"/>
      <c r="AK535" s="205"/>
      <c r="AL535" s="205"/>
      <c r="AM535" s="205"/>
      <c r="AN535" s="205"/>
      <c r="AO535" s="205"/>
      <c r="AP535" s="205"/>
      <c r="AQ535" s="205"/>
      <c r="AR535" s="205"/>
      <c r="AS535" s="205"/>
      <c r="AT535" s="205"/>
      <c r="AU535" s="205"/>
      <c r="AV535" s="205"/>
      <c r="AW535" s="205"/>
      <c r="AX535" s="205"/>
      <c r="AY535" s="205"/>
      <c r="AZ535" s="205"/>
      <c r="BA535" s="205"/>
      <c r="BB535" s="205"/>
      <c r="BC535" s="205"/>
      <c r="BD535" s="205"/>
      <c r="BE535" s="205"/>
      <c r="BF535" s="205"/>
      <c r="BG535" s="205"/>
      <c r="BH535" s="205"/>
      <c r="BI535" s="205"/>
      <c r="BJ535" s="205"/>
      <c r="BK535" s="205"/>
      <c r="BL535" s="205"/>
      <c r="BM535" s="56"/>
    </row>
    <row r="536" spans="1:65">
      <c r="A536" s="30"/>
      <c r="B536" s="3" t="s">
        <v>269</v>
      </c>
      <c r="C536" s="29"/>
      <c r="D536" s="24">
        <v>1.0127639165505059E-4</v>
      </c>
      <c r="E536" s="24">
        <v>3.781534080237817E-4</v>
      </c>
      <c r="F536" s="204"/>
      <c r="G536" s="205"/>
      <c r="H536" s="205"/>
      <c r="I536" s="205"/>
      <c r="J536" s="205"/>
      <c r="K536" s="205"/>
      <c r="L536" s="205"/>
      <c r="M536" s="205"/>
      <c r="N536" s="205"/>
      <c r="O536" s="205"/>
      <c r="P536" s="205"/>
      <c r="Q536" s="205"/>
      <c r="R536" s="205"/>
      <c r="S536" s="205"/>
      <c r="T536" s="205"/>
      <c r="U536" s="205"/>
      <c r="V536" s="205"/>
      <c r="W536" s="205"/>
      <c r="X536" s="205"/>
      <c r="Y536" s="205"/>
      <c r="Z536" s="205"/>
      <c r="AA536" s="205"/>
      <c r="AB536" s="205"/>
      <c r="AC536" s="205"/>
      <c r="AD536" s="205"/>
      <c r="AE536" s="205"/>
      <c r="AF536" s="205"/>
      <c r="AG536" s="205"/>
      <c r="AH536" s="205"/>
      <c r="AI536" s="205"/>
      <c r="AJ536" s="205"/>
      <c r="AK536" s="205"/>
      <c r="AL536" s="205"/>
      <c r="AM536" s="205"/>
      <c r="AN536" s="205"/>
      <c r="AO536" s="205"/>
      <c r="AP536" s="205"/>
      <c r="AQ536" s="205"/>
      <c r="AR536" s="205"/>
      <c r="AS536" s="205"/>
      <c r="AT536" s="205"/>
      <c r="AU536" s="205"/>
      <c r="AV536" s="205"/>
      <c r="AW536" s="205"/>
      <c r="AX536" s="205"/>
      <c r="AY536" s="205"/>
      <c r="AZ536" s="205"/>
      <c r="BA536" s="205"/>
      <c r="BB536" s="205"/>
      <c r="BC536" s="205"/>
      <c r="BD536" s="205"/>
      <c r="BE536" s="205"/>
      <c r="BF536" s="205"/>
      <c r="BG536" s="205"/>
      <c r="BH536" s="205"/>
      <c r="BI536" s="205"/>
      <c r="BJ536" s="205"/>
      <c r="BK536" s="205"/>
      <c r="BL536" s="205"/>
      <c r="BM536" s="56"/>
    </row>
    <row r="537" spans="1:65">
      <c r="A537" s="30"/>
      <c r="B537" s="3" t="s">
        <v>86</v>
      </c>
      <c r="C537" s="29"/>
      <c r="D537" s="13">
        <v>1.6224768846754621E-3</v>
      </c>
      <c r="E537" s="13">
        <v>5.9787100082811344E-3</v>
      </c>
      <c r="F537" s="152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5"/>
    </row>
    <row r="538" spans="1:65">
      <c r="A538" s="30"/>
      <c r="B538" s="3" t="s">
        <v>270</v>
      </c>
      <c r="C538" s="29"/>
      <c r="D538" s="13">
        <v>-6.597764276076612E-3</v>
      </c>
      <c r="E538" s="13">
        <v>6.5977642760755018E-3</v>
      </c>
      <c r="F538" s="152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5"/>
    </row>
    <row r="539" spans="1:65">
      <c r="A539" s="30"/>
      <c r="B539" s="46" t="s">
        <v>271</v>
      </c>
      <c r="C539" s="47"/>
      <c r="D539" s="45">
        <v>0.67</v>
      </c>
      <c r="E539" s="45">
        <v>0.67</v>
      </c>
      <c r="F539" s="152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5"/>
    </row>
    <row r="540" spans="1:65">
      <c r="B540" s="31"/>
      <c r="C540" s="20"/>
      <c r="D540" s="20"/>
      <c r="E540" s="20"/>
      <c r="BM540" s="55"/>
    </row>
    <row r="541" spans="1:65" ht="15">
      <c r="B541" s="8" t="s">
        <v>500</v>
      </c>
      <c r="BM541" s="28" t="s">
        <v>295</v>
      </c>
    </row>
    <row r="542" spans="1:65" ht="15">
      <c r="A542" s="25" t="s">
        <v>26</v>
      </c>
      <c r="B542" s="18" t="s">
        <v>114</v>
      </c>
      <c r="C542" s="15" t="s">
        <v>115</v>
      </c>
      <c r="D542" s="16" t="s">
        <v>233</v>
      </c>
      <c r="E542" s="15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1</v>
      </c>
    </row>
    <row r="543" spans="1:65">
      <c r="A543" s="30"/>
      <c r="B543" s="19" t="s">
        <v>234</v>
      </c>
      <c r="C543" s="9" t="s">
        <v>234</v>
      </c>
      <c r="D543" s="150" t="s">
        <v>238</v>
      </c>
      <c r="E543" s="15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8" t="s">
        <v>3</v>
      </c>
    </row>
    <row r="544" spans="1:65">
      <c r="A544" s="30"/>
      <c r="B544" s="19"/>
      <c r="C544" s="9"/>
      <c r="D544" s="10" t="s">
        <v>101</v>
      </c>
      <c r="E544" s="15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8">
        <v>2</v>
      </c>
    </row>
    <row r="545" spans="1:65">
      <c r="A545" s="30"/>
      <c r="B545" s="19"/>
      <c r="C545" s="9"/>
      <c r="D545" s="26"/>
      <c r="E545" s="15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8">
        <v>2</v>
      </c>
    </row>
    <row r="546" spans="1:65">
      <c r="A546" s="30"/>
      <c r="B546" s="18">
        <v>1</v>
      </c>
      <c r="C546" s="14">
        <v>1</v>
      </c>
      <c r="D546" s="147" t="s">
        <v>209</v>
      </c>
      <c r="E546" s="15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8">
        <v>1</v>
      </c>
    </row>
    <row r="547" spans="1:65">
      <c r="A547" s="30"/>
      <c r="B547" s="19">
        <v>1</v>
      </c>
      <c r="C547" s="9">
        <v>2</v>
      </c>
      <c r="D547" s="148" t="s">
        <v>209</v>
      </c>
      <c r="E547" s="15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8">
        <v>12</v>
      </c>
    </row>
    <row r="548" spans="1:65">
      <c r="A548" s="30"/>
      <c r="B548" s="19">
        <v>1</v>
      </c>
      <c r="C548" s="9">
        <v>3</v>
      </c>
      <c r="D548" s="148" t="s">
        <v>209</v>
      </c>
      <c r="E548" s="15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16</v>
      </c>
    </row>
    <row r="549" spans="1:65">
      <c r="A549" s="30"/>
      <c r="B549" s="19">
        <v>1</v>
      </c>
      <c r="C549" s="9">
        <v>4</v>
      </c>
      <c r="D549" s="148" t="s">
        <v>209</v>
      </c>
      <c r="E549" s="15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209</v>
      </c>
    </row>
    <row r="550" spans="1:65">
      <c r="A550" s="30"/>
      <c r="B550" s="19">
        <v>1</v>
      </c>
      <c r="C550" s="9">
        <v>5</v>
      </c>
      <c r="D550" s="148" t="s">
        <v>209</v>
      </c>
      <c r="E550" s="15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18</v>
      </c>
    </row>
    <row r="551" spans="1:65">
      <c r="A551" s="30"/>
      <c r="B551" s="19">
        <v>1</v>
      </c>
      <c r="C551" s="9">
        <v>6</v>
      </c>
      <c r="D551" s="148" t="s">
        <v>209</v>
      </c>
      <c r="E551" s="15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5"/>
    </row>
    <row r="552" spans="1:65">
      <c r="A552" s="30"/>
      <c r="B552" s="20" t="s">
        <v>267</v>
      </c>
      <c r="C552" s="12"/>
      <c r="D552" s="23" t="s">
        <v>714</v>
      </c>
      <c r="E552" s="15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5"/>
    </row>
    <row r="553" spans="1:65">
      <c r="A553" s="30"/>
      <c r="B553" s="3" t="s">
        <v>268</v>
      </c>
      <c r="C553" s="29"/>
      <c r="D553" s="11" t="s">
        <v>714</v>
      </c>
      <c r="E553" s="15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5"/>
    </row>
    <row r="554" spans="1:65">
      <c r="A554" s="30"/>
      <c r="B554" s="3" t="s">
        <v>269</v>
      </c>
      <c r="C554" s="29"/>
      <c r="D554" s="24" t="s">
        <v>714</v>
      </c>
      <c r="E554" s="15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5"/>
    </row>
    <row r="555" spans="1:65">
      <c r="A555" s="30"/>
      <c r="B555" s="3" t="s">
        <v>86</v>
      </c>
      <c r="C555" s="29"/>
      <c r="D555" s="13" t="s">
        <v>714</v>
      </c>
      <c r="E555" s="15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5"/>
    </row>
    <row r="556" spans="1:65">
      <c r="A556" s="30"/>
      <c r="B556" s="3" t="s">
        <v>270</v>
      </c>
      <c r="C556" s="29"/>
      <c r="D556" s="13" t="s">
        <v>714</v>
      </c>
      <c r="E556" s="15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5"/>
    </row>
    <row r="557" spans="1:65">
      <c r="A557" s="30"/>
      <c r="B557" s="46" t="s">
        <v>271</v>
      </c>
      <c r="C557" s="47"/>
      <c r="D557" s="45" t="s">
        <v>272</v>
      </c>
      <c r="E557" s="15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B558" s="31"/>
      <c r="C558" s="20"/>
      <c r="D558" s="20"/>
      <c r="BM558" s="55"/>
    </row>
    <row r="559" spans="1:65" ht="15">
      <c r="B559" s="8" t="s">
        <v>501</v>
      </c>
      <c r="BM559" s="28" t="s">
        <v>295</v>
      </c>
    </row>
    <row r="560" spans="1:65" ht="15">
      <c r="A560" s="25" t="s">
        <v>29</v>
      </c>
      <c r="B560" s="18" t="s">
        <v>114</v>
      </c>
      <c r="C560" s="15" t="s">
        <v>115</v>
      </c>
      <c r="D560" s="16" t="s">
        <v>233</v>
      </c>
      <c r="E560" s="15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8">
        <v>1</v>
      </c>
    </row>
    <row r="561" spans="1:65">
      <c r="A561" s="30"/>
      <c r="B561" s="19" t="s">
        <v>234</v>
      </c>
      <c r="C561" s="9" t="s">
        <v>234</v>
      </c>
      <c r="D561" s="150" t="s">
        <v>238</v>
      </c>
      <c r="E561" s="15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8" t="s">
        <v>3</v>
      </c>
    </row>
    <row r="562" spans="1:65">
      <c r="A562" s="30"/>
      <c r="B562" s="19"/>
      <c r="C562" s="9"/>
      <c r="D562" s="10" t="s">
        <v>101</v>
      </c>
      <c r="E562" s="15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/>
      <c r="C563" s="9"/>
      <c r="D563" s="26"/>
      <c r="E563" s="15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>
        <v>1</v>
      </c>
    </row>
    <row r="564" spans="1:65">
      <c r="A564" s="30"/>
      <c r="B564" s="18">
        <v>1</v>
      </c>
      <c r="C564" s="14">
        <v>1</v>
      </c>
      <c r="D564" s="226">
        <v>14</v>
      </c>
      <c r="E564" s="219"/>
      <c r="F564" s="220"/>
      <c r="G564" s="220"/>
      <c r="H564" s="220"/>
      <c r="I564" s="220"/>
      <c r="J564" s="220"/>
      <c r="K564" s="220"/>
      <c r="L564" s="220"/>
      <c r="M564" s="220"/>
      <c r="N564" s="220"/>
      <c r="O564" s="220"/>
      <c r="P564" s="220"/>
      <c r="Q564" s="220"/>
      <c r="R564" s="220"/>
      <c r="S564" s="220"/>
      <c r="T564" s="220"/>
      <c r="U564" s="220"/>
      <c r="V564" s="220"/>
      <c r="W564" s="220"/>
      <c r="X564" s="220"/>
      <c r="Y564" s="220"/>
      <c r="Z564" s="220"/>
      <c r="AA564" s="220"/>
      <c r="AB564" s="220"/>
      <c r="AC564" s="220"/>
      <c r="AD564" s="220"/>
      <c r="AE564" s="220"/>
      <c r="AF564" s="220"/>
      <c r="AG564" s="220"/>
      <c r="AH564" s="220"/>
      <c r="AI564" s="220"/>
      <c r="AJ564" s="220"/>
      <c r="AK564" s="220"/>
      <c r="AL564" s="220"/>
      <c r="AM564" s="220"/>
      <c r="AN564" s="220"/>
      <c r="AO564" s="220"/>
      <c r="AP564" s="220"/>
      <c r="AQ564" s="220"/>
      <c r="AR564" s="220"/>
      <c r="AS564" s="220"/>
      <c r="AT564" s="220"/>
      <c r="AU564" s="220"/>
      <c r="AV564" s="220"/>
      <c r="AW564" s="220"/>
      <c r="AX564" s="220"/>
      <c r="AY564" s="220"/>
      <c r="AZ564" s="220"/>
      <c r="BA564" s="220"/>
      <c r="BB564" s="220"/>
      <c r="BC564" s="220"/>
      <c r="BD564" s="220"/>
      <c r="BE564" s="220"/>
      <c r="BF564" s="220"/>
      <c r="BG564" s="220"/>
      <c r="BH564" s="220"/>
      <c r="BI564" s="220"/>
      <c r="BJ564" s="220"/>
      <c r="BK564" s="220"/>
      <c r="BL564" s="220"/>
      <c r="BM564" s="221">
        <v>1</v>
      </c>
    </row>
    <row r="565" spans="1:65">
      <c r="A565" s="30"/>
      <c r="B565" s="19">
        <v>1</v>
      </c>
      <c r="C565" s="9">
        <v>2</v>
      </c>
      <c r="D565" s="225">
        <v>13</v>
      </c>
      <c r="E565" s="219"/>
      <c r="F565" s="220"/>
      <c r="G565" s="220"/>
      <c r="H565" s="220"/>
      <c r="I565" s="220"/>
      <c r="J565" s="220"/>
      <c r="K565" s="220"/>
      <c r="L565" s="220"/>
      <c r="M565" s="220"/>
      <c r="N565" s="220"/>
      <c r="O565" s="220"/>
      <c r="P565" s="220"/>
      <c r="Q565" s="220"/>
      <c r="R565" s="220"/>
      <c r="S565" s="220"/>
      <c r="T565" s="220"/>
      <c r="U565" s="220"/>
      <c r="V565" s="220"/>
      <c r="W565" s="220"/>
      <c r="X565" s="220"/>
      <c r="Y565" s="220"/>
      <c r="Z565" s="220"/>
      <c r="AA565" s="220"/>
      <c r="AB565" s="220"/>
      <c r="AC565" s="220"/>
      <c r="AD565" s="220"/>
      <c r="AE565" s="220"/>
      <c r="AF565" s="220"/>
      <c r="AG565" s="220"/>
      <c r="AH565" s="220"/>
      <c r="AI565" s="220"/>
      <c r="AJ565" s="220"/>
      <c r="AK565" s="220"/>
      <c r="AL565" s="220"/>
      <c r="AM565" s="220"/>
      <c r="AN565" s="220"/>
      <c r="AO565" s="220"/>
      <c r="AP565" s="220"/>
      <c r="AQ565" s="220"/>
      <c r="AR565" s="220"/>
      <c r="AS565" s="220"/>
      <c r="AT565" s="220"/>
      <c r="AU565" s="220"/>
      <c r="AV565" s="220"/>
      <c r="AW565" s="220"/>
      <c r="AX565" s="220"/>
      <c r="AY565" s="220"/>
      <c r="AZ565" s="220"/>
      <c r="BA565" s="220"/>
      <c r="BB565" s="220"/>
      <c r="BC565" s="220"/>
      <c r="BD565" s="220"/>
      <c r="BE565" s="220"/>
      <c r="BF565" s="220"/>
      <c r="BG565" s="220"/>
      <c r="BH565" s="220"/>
      <c r="BI565" s="220"/>
      <c r="BJ565" s="220"/>
      <c r="BK565" s="220"/>
      <c r="BL565" s="220"/>
      <c r="BM565" s="221">
        <v>13</v>
      </c>
    </row>
    <row r="566" spans="1:65">
      <c r="A566" s="30"/>
      <c r="B566" s="19">
        <v>1</v>
      </c>
      <c r="C566" s="9">
        <v>3</v>
      </c>
      <c r="D566" s="225">
        <v>13</v>
      </c>
      <c r="E566" s="219"/>
      <c r="F566" s="220"/>
      <c r="G566" s="220"/>
      <c r="H566" s="220"/>
      <c r="I566" s="220"/>
      <c r="J566" s="220"/>
      <c r="K566" s="220"/>
      <c r="L566" s="220"/>
      <c r="M566" s="220"/>
      <c r="N566" s="220"/>
      <c r="O566" s="220"/>
      <c r="P566" s="220"/>
      <c r="Q566" s="220"/>
      <c r="R566" s="220"/>
      <c r="S566" s="220"/>
      <c r="T566" s="220"/>
      <c r="U566" s="220"/>
      <c r="V566" s="220"/>
      <c r="W566" s="220"/>
      <c r="X566" s="220"/>
      <c r="Y566" s="220"/>
      <c r="Z566" s="220"/>
      <c r="AA566" s="220"/>
      <c r="AB566" s="220"/>
      <c r="AC566" s="220"/>
      <c r="AD566" s="220"/>
      <c r="AE566" s="220"/>
      <c r="AF566" s="220"/>
      <c r="AG566" s="220"/>
      <c r="AH566" s="220"/>
      <c r="AI566" s="220"/>
      <c r="AJ566" s="220"/>
      <c r="AK566" s="220"/>
      <c r="AL566" s="220"/>
      <c r="AM566" s="220"/>
      <c r="AN566" s="220"/>
      <c r="AO566" s="220"/>
      <c r="AP566" s="220"/>
      <c r="AQ566" s="220"/>
      <c r="AR566" s="220"/>
      <c r="AS566" s="220"/>
      <c r="AT566" s="220"/>
      <c r="AU566" s="220"/>
      <c r="AV566" s="220"/>
      <c r="AW566" s="220"/>
      <c r="AX566" s="220"/>
      <c r="AY566" s="220"/>
      <c r="AZ566" s="220"/>
      <c r="BA566" s="220"/>
      <c r="BB566" s="220"/>
      <c r="BC566" s="220"/>
      <c r="BD566" s="220"/>
      <c r="BE566" s="220"/>
      <c r="BF566" s="220"/>
      <c r="BG566" s="220"/>
      <c r="BH566" s="220"/>
      <c r="BI566" s="220"/>
      <c r="BJ566" s="220"/>
      <c r="BK566" s="220"/>
      <c r="BL566" s="220"/>
      <c r="BM566" s="221">
        <v>16</v>
      </c>
    </row>
    <row r="567" spans="1:65">
      <c r="A567" s="30"/>
      <c r="B567" s="19">
        <v>1</v>
      </c>
      <c r="C567" s="9">
        <v>4</v>
      </c>
      <c r="D567" s="225">
        <v>13</v>
      </c>
      <c r="E567" s="219"/>
      <c r="F567" s="220"/>
      <c r="G567" s="220"/>
      <c r="H567" s="220"/>
      <c r="I567" s="220"/>
      <c r="J567" s="220"/>
      <c r="K567" s="220"/>
      <c r="L567" s="220"/>
      <c r="M567" s="220"/>
      <c r="N567" s="220"/>
      <c r="O567" s="220"/>
      <c r="P567" s="220"/>
      <c r="Q567" s="220"/>
      <c r="R567" s="220"/>
      <c r="S567" s="220"/>
      <c r="T567" s="220"/>
      <c r="U567" s="220"/>
      <c r="V567" s="220"/>
      <c r="W567" s="220"/>
      <c r="X567" s="220"/>
      <c r="Y567" s="220"/>
      <c r="Z567" s="220"/>
      <c r="AA567" s="220"/>
      <c r="AB567" s="220"/>
      <c r="AC567" s="220"/>
      <c r="AD567" s="220"/>
      <c r="AE567" s="220"/>
      <c r="AF567" s="220"/>
      <c r="AG567" s="220"/>
      <c r="AH567" s="220"/>
      <c r="AI567" s="220"/>
      <c r="AJ567" s="220"/>
      <c r="AK567" s="220"/>
      <c r="AL567" s="220"/>
      <c r="AM567" s="220"/>
      <c r="AN567" s="220"/>
      <c r="AO567" s="220"/>
      <c r="AP567" s="220"/>
      <c r="AQ567" s="220"/>
      <c r="AR567" s="220"/>
      <c r="AS567" s="220"/>
      <c r="AT567" s="220"/>
      <c r="AU567" s="220"/>
      <c r="AV567" s="220"/>
      <c r="AW567" s="220"/>
      <c r="AX567" s="220"/>
      <c r="AY567" s="220"/>
      <c r="AZ567" s="220"/>
      <c r="BA567" s="220"/>
      <c r="BB567" s="220"/>
      <c r="BC567" s="220"/>
      <c r="BD567" s="220"/>
      <c r="BE567" s="220"/>
      <c r="BF567" s="220"/>
      <c r="BG567" s="220"/>
      <c r="BH567" s="220"/>
      <c r="BI567" s="220"/>
      <c r="BJ567" s="220"/>
      <c r="BK567" s="220"/>
      <c r="BL567" s="220"/>
      <c r="BM567" s="221">
        <v>13.3333333333333</v>
      </c>
    </row>
    <row r="568" spans="1:65">
      <c r="A568" s="30"/>
      <c r="B568" s="19">
        <v>1</v>
      </c>
      <c r="C568" s="9">
        <v>5</v>
      </c>
      <c r="D568" s="225">
        <v>13</v>
      </c>
      <c r="E568" s="219"/>
      <c r="F568" s="220"/>
      <c r="G568" s="220"/>
      <c r="H568" s="220"/>
      <c r="I568" s="220"/>
      <c r="J568" s="220"/>
      <c r="K568" s="220"/>
      <c r="L568" s="220"/>
      <c r="M568" s="220"/>
      <c r="N568" s="220"/>
      <c r="O568" s="220"/>
      <c r="P568" s="220"/>
      <c r="Q568" s="220"/>
      <c r="R568" s="220"/>
      <c r="S568" s="220"/>
      <c r="T568" s="220"/>
      <c r="U568" s="220"/>
      <c r="V568" s="220"/>
      <c r="W568" s="220"/>
      <c r="X568" s="220"/>
      <c r="Y568" s="220"/>
      <c r="Z568" s="220"/>
      <c r="AA568" s="220"/>
      <c r="AB568" s="220"/>
      <c r="AC568" s="220"/>
      <c r="AD568" s="220"/>
      <c r="AE568" s="220"/>
      <c r="AF568" s="220"/>
      <c r="AG568" s="220"/>
      <c r="AH568" s="220"/>
      <c r="AI568" s="220"/>
      <c r="AJ568" s="220"/>
      <c r="AK568" s="220"/>
      <c r="AL568" s="220"/>
      <c r="AM568" s="220"/>
      <c r="AN568" s="220"/>
      <c r="AO568" s="220"/>
      <c r="AP568" s="220"/>
      <c r="AQ568" s="220"/>
      <c r="AR568" s="220"/>
      <c r="AS568" s="220"/>
      <c r="AT568" s="220"/>
      <c r="AU568" s="220"/>
      <c r="AV568" s="220"/>
      <c r="AW568" s="220"/>
      <c r="AX568" s="220"/>
      <c r="AY568" s="220"/>
      <c r="AZ568" s="220"/>
      <c r="BA568" s="220"/>
      <c r="BB568" s="220"/>
      <c r="BC568" s="220"/>
      <c r="BD568" s="220"/>
      <c r="BE568" s="220"/>
      <c r="BF568" s="220"/>
      <c r="BG568" s="220"/>
      <c r="BH568" s="220"/>
      <c r="BI568" s="220"/>
      <c r="BJ568" s="220"/>
      <c r="BK568" s="220"/>
      <c r="BL568" s="220"/>
      <c r="BM568" s="221">
        <v>19</v>
      </c>
    </row>
    <row r="569" spans="1:65">
      <c r="A569" s="30"/>
      <c r="B569" s="19">
        <v>1</v>
      </c>
      <c r="C569" s="9">
        <v>6</v>
      </c>
      <c r="D569" s="225">
        <v>14</v>
      </c>
      <c r="E569" s="219"/>
      <c r="F569" s="220"/>
      <c r="G569" s="220"/>
      <c r="H569" s="220"/>
      <c r="I569" s="220"/>
      <c r="J569" s="220"/>
      <c r="K569" s="220"/>
      <c r="L569" s="220"/>
      <c r="M569" s="220"/>
      <c r="N569" s="220"/>
      <c r="O569" s="220"/>
      <c r="P569" s="220"/>
      <c r="Q569" s="220"/>
      <c r="R569" s="220"/>
      <c r="S569" s="220"/>
      <c r="T569" s="220"/>
      <c r="U569" s="220"/>
      <c r="V569" s="220"/>
      <c r="W569" s="220"/>
      <c r="X569" s="220"/>
      <c r="Y569" s="220"/>
      <c r="Z569" s="220"/>
      <c r="AA569" s="220"/>
      <c r="AB569" s="220"/>
      <c r="AC569" s="220"/>
      <c r="AD569" s="220"/>
      <c r="AE569" s="220"/>
      <c r="AF569" s="220"/>
      <c r="AG569" s="220"/>
      <c r="AH569" s="220"/>
      <c r="AI569" s="220"/>
      <c r="AJ569" s="220"/>
      <c r="AK569" s="220"/>
      <c r="AL569" s="220"/>
      <c r="AM569" s="220"/>
      <c r="AN569" s="220"/>
      <c r="AO569" s="220"/>
      <c r="AP569" s="220"/>
      <c r="AQ569" s="220"/>
      <c r="AR569" s="220"/>
      <c r="AS569" s="220"/>
      <c r="AT569" s="220"/>
      <c r="AU569" s="220"/>
      <c r="AV569" s="220"/>
      <c r="AW569" s="220"/>
      <c r="AX569" s="220"/>
      <c r="AY569" s="220"/>
      <c r="AZ569" s="220"/>
      <c r="BA569" s="220"/>
      <c r="BB569" s="220"/>
      <c r="BC569" s="220"/>
      <c r="BD569" s="220"/>
      <c r="BE569" s="220"/>
      <c r="BF569" s="220"/>
      <c r="BG569" s="220"/>
      <c r="BH569" s="220"/>
      <c r="BI569" s="220"/>
      <c r="BJ569" s="220"/>
      <c r="BK569" s="220"/>
      <c r="BL569" s="220"/>
      <c r="BM569" s="223"/>
    </row>
    <row r="570" spans="1:65">
      <c r="A570" s="30"/>
      <c r="B570" s="20" t="s">
        <v>267</v>
      </c>
      <c r="C570" s="12"/>
      <c r="D570" s="224">
        <v>13.333333333333334</v>
      </c>
      <c r="E570" s="219"/>
      <c r="F570" s="220"/>
      <c r="G570" s="220"/>
      <c r="H570" s="220"/>
      <c r="I570" s="220"/>
      <c r="J570" s="220"/>
      <c r="K570" s="220"/>
      <c r="L570" s="220"/>
      <c r="M570" s="220"/>
      <c r="N570" s="220"/>
      <c r="O570" s="220"/>
      <c r="P570" s="220"/>
      <c r="Q570" s="220"/>
      <c r="R570" s="220"/>
      <c r="S570" s="220"/>
      <c r="T570" s="220"/>
      <c r="U570" s="220"/>
      <c r="V570" s="220"/>
      <c r="W570" s="220"/>
      <c r="X570" s="220"/>
      <c r="Y570" s="220"/>
      <c r="Z570" s="220"/>
      <c r="AA570" s="220"/>
      <c r="AB570" s="220"/>
      <c r="AC570" s="220"/>
      <c r="AD570" s="220"/>
      <c r="AE570" s="220"/>
      <c r="AF570" s="220"/>
      <c r="AG570" s="220"/>
      <c r="AH570" s="220"/>
      <c r="AI570" s="220"/>
      <c r="AJ570" s="220"/>
      <c r="AK570" s="220"/>
      <c r="AL570" s="220"/>
      <c r="AM570" s="220"/>
      <c r="AN570" s="220"/>
      <c r="AO570" s="220"/>
      <c r="AP570" s="220"/>
      <c r="AQ570" s="220"/>
      <c r="AR570" s="220"/>
      <c r="AS570" s="220"/>
      <c r="AT570" s="220"/>
      <c r="AU570" s="220"/>
      <c r="AV570" s="220"/>
      <c r="AW570" s="220"/>
      <c r="AX570" s="220"/>
      <c r="AY570" s="220"/>
      <c r="AZ570" s="220"/>
      <c r="BA570" s="220"/>
      <c r="BB570" s="220"/>
      <c r="BC570" s="220"/>
      <c r="BD570" s="220"/>
      <c r="BE570" s="220"/>
      <c r="BF570" s="220"/>
      <c r="BG570" s="220"/>
      <c r="BH570" s="220"/>
      <c r="BI570" s="220"/>
      <c r="BJ570" s="220"/>
      <c r="BK570" s="220"/>
      <c r="BL570" s="220"/>
      <c r="BM570" s="223"/>
    </row>
    <row r="571" spans="1:65">
      <c r="A571" s="30"/>
      <c r="B571" s="3" t="s">
        <v>268</v>
      </c>
      <c r="C571" s="29"/>
      <c r="D571" s="225">
        <v>13</v>
      </c>
      <c r="E571" s="219"/>
      <c r="F571" s="220"/>
      <c r="G571" s="220"/>
      <c r="H571" s="220"/>
      <c r="I571" s="220"/>
      <c r="J571" s="220"/>
      <c r="K571" s="220"/>
      <c r="L571" s="220"/>
      <c r="M571" s="220"/>
      <c r="N571" s="220"/>
      <c r="O571" s="220"/>
      <c r="P571" s="220"/>
      <c r="Q571" s="220"/>
      <c r="R571" s="220"/>
      <c r="S571" s="220"/>
      <c r="T571" s="220"/>
      <c r="U571" s="220"/>
      <c r="V571" s="220"/>
      <c r="W571" s="220"/>
      <c r="X571" s="220"/>
      <c r="Y571" s="220"/>
      <c r="Z571" s="220"/>
      <c r="AA571" s="220"/>
      <c r="AB571" s="220"/>
      <c r="AC571" s="220"/>
      <c r="AD571" s="220"/>
      <c r="AE571" s="220"/>
      <c r="AF571" s="220"/>
      <c r="AG571" s="220"/>
      <c r="AH571" s="220"/>
      <c r="AI571" s="220"/>
      <c r="AJ571" s="220"/>
      <c r="AK571" s="220"/>
      <c r="AL571" s="220"/>
      <c r="AM571" s="220"/>
      <c r="AN571" s="220"/>
      <c r="AO571" s="220"/>
      <c r="AP571" s="220"/>
      <c r="AQ571" s="220"/>
      <c r="AR571" s="220"/>
      <c r="AS571" s="220"/>
      <c r="AT571" s="220"/>
      <c r="AU571" s="220"/>
      <c r="AV571" s="220"/>
      <c r="AW571" s="220"/>
      <c r="AX571" s="220"/>
      <c r="AY571" s="220"/>
      <c r="AZ571" s="220"/>
      <c r="BA571" s="220"/>
      <c r="BB571" s="220"/>
      <c r="BC571" s="220"/>
      <c r="BD571" s="220"/>
      <c r="BE571" s="220"/>
      <c r="BF571" s="220"/>
      <c r="BG571" s="220"/>
      <c r="BH571" s="220"/>
      <c r="BI571" s="220"/>
      <c r="BJ571" s="220"/>
      <c r="BK571" s="220"/>
      <c r="BL571" s="220"/>
      <c r="BM571" s="223"/>
    </row>
    <row r="572" spans="1:65">
      <c r="A572" s="30"/>
      <c r="B572" s="3" t="s">
        <v>269</v>
      </c>
      <c r="C572" s="29"/>
      <c r="D572" s="225">
        <v>0.5163977794943222</v>
      </c>
      <c r="E572" s="219"/>
      <c r="F572" s="220"/>
      <c r="G572" s="220"/>
      <c r="H572" s="220"/>
      <c r="I572" s="220"/>
      <c r="J572" s="220"/>
      <c r="K572" s="220"/>
      <c r="L572" s="220"/>
      <c r="M572" s="220"/>
      <c r="N572" s="220"/>
      <c r="O572" s="220"/>
      <c r="P572" s="220"/>
      <c r="Q572" s="220"/>
      <c r="R572" s="220"/>
      <c r="S572" s="220"/>
      <c r="T572" s="220"/>
      <c r="U572" s="220"/>
      <c r="V572" s="220"/>
      <c r="W572" s="220"/>
      <c r="X572" s="220"/>
      <c r="Y572" s="220"/>
      <c r="Z572" s="220"/>
      <c r="AA572" s="220"/>
      <c r="AB572" s="220"/>
      <c r="AC572" s="220"/>
      <c r="AD572" s="220"/>
      <c r="AE572" s="220"/>
      <c r="AF572" s="220"/>
      <c r="AG572" s="220"/>
      <c r="AH572" s="220"/>
      <c r="AI572" s="220"/>
      <c r="AJ572" s="220"/>
      <c r="AK572" s="220"/>
      <c r="AL572" s="220"/>
      <c r="AM572" s="220"/>
      <c r="AN572" s="220"/>
      <c r="AO572" s="220"/>
      <c r="AP572" s="220"/>
      <c r="AQ572" s="220"/>
      <c r="AR572" s="220"/>
      <c r="AS572" s="220"/>
      <c r="AT572" s="220"/>
      <c r="AU572" s="220"/>
      <c r="AV572" s="220"/>
      <c r="AW572" s="220"/>
      <c r="AX572" s="220"/>
      <c r="AY572" s="220"/>
      <c r="AZ572" s="220"/>
      <c r="BA572" s="220"/>
      <c r="BB572" s="220"/>
      <c r="BC572" s="220"/>
      <c r="BD572" s="220"/>
      <c r="BE572" s="220"/>
      <c r="BF572" s="220"/>
      <c r="BG572" s="220"/>
      <c r="BH572" s="220"/>
      <c r="BI572" s="220"/>
      <c r="BJ572" s="220"/>
      <c r="BK572" s="220"/>
      <c r="BL572" s="220"/>
      <c r="BM572" s="223"/>
    </row>
    <row r="573" spans="1:65">
      <c r="A573" s="30"/>
      <c r="B573" s="3" t="s">
        <v>86</v>
      </c>
      <c r="C573" s="29"/>
      <c r="D573" s="13">
        <v>3.8729833462074162E-2</v>
      </c>
      <c r="E573" s="15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A574" s="30"/>
      <c r="B574" s="3" t="s">
        <v>270</v>
      </c>
      <c r="C574" s="29"/>
      <c r="D574" s="13">
        <v>2.4424906541753444E-15</v>
      </c>
      <c r="E574" s="15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5"/>
    </row>
    <row r="575" spans="1:65">
      <c r="A575" s="30"/>
      <c r="B575" s="46" t="s">
        <v>271</v>
      </c>
      <c r="C575" s="47"/>
      <c r="D575" s="45" t="s">
        <v>272</v>
      </c>
      <c r="E575" s="15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5"/>
    </row>
    <row r="576" spans="1:65">
      <c r="B576" s="31"/>
      <c r="C576" s="20"/>
      <c r="D576" s="20"/>
      <c r="BM576" s="55"/>
    </row>
    <row r="577" spans="1:65" ht="15">
      <c r="B577" s="8" t="s">
        <v>502</v>
      </c>
      <c r="BM577" s="28" t="s">
        <v>295</v>
      </c>
    </row>
    <row r="578" spans="1:65" ht="15">
      <c r="A578" s="25" t="s">
        <v>31</v>
      </c>
      <c r="B578" s="18" t="s">
        <v>114</v>
      </c>
      <c r="C578" s="15" t="s">
        <v>115</v>
      </c>
      <c r="D578" s="16" t="s">
        <v>233</v>
      </c>
      <c r="E578" s="15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1</v>
      </c>
    </row>
    <row r="579" spans="1:65">
      <c r="A579" s="30"/>
      <c r="B579" s="19" t="s">
        <v>234</v>
      </c>
      <c r="C579" s="9" t="s">
        <v>234</v>
      </c>
      <c r="D579" s="150" t="s">
        <v>238</v>
      </c>
      <c r="E579" s="15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 t="s">
        <v>3</v>
      </c>
    </row>
    <row r="580" spans="1:65">
      <c r="A580" s="30"/>
      <c r="B580" s="19"/>
      <c r="C580" s="9"/>
      <c r="D580" s="10" t="s">
        <v>101</v>
      </c>
      <c r="E580" s="15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1</v>
      </c>
    </row>
    <row r="581" spans="1:65">
      <c r="A581" s="30"/>
      <c r="B581" s="19"/>
      <c r="C581" s="9"/>
      <c r="D581" s="26"/>
      <c r="E581" s="15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1</v>
      </c>
    </row>
    <row r="582" spans="1:65">
      <c r="A582" s="30"/>
      <c r="B582" s="18">
        <v>1</v>
      </c>
      <c r="C582" s="14">
        <v>1</v>
      </c>
      <c r="D582" s="226">
        <v>39</v>
      </c>
      <c r="E582" s="219"/>
      <c r="F582" s="220"/>
      <c r="G582" s="220"/>
      <c r="H582" s="220"/>
      <c r="I582" s="220"/>
      <c r="J582" s="220"/>
      <c r="K582" s="220"/>
      <c r="L582" s="220"/>
      <c r="M582" s="220"/>
      <c r="N582" s="220"/>
      <c r="O582" s="220"/>
      <c r="P582" s="220"/>
      <c r="Q582" s="220"/>
      <c r="R582" s="220"/>
      <c r="S582" s="220"/>
      <c r="T582" s="220"/>
      <c r="U582" s="220"/>
      <c r="V582" s="220"/>
      <c r="W582" s="220"/>
      <c r="X582" s="220"/>
      <c r="Y582" s="220"/>
      <c r="Z582" s="220"/>
      <c r="AA582" s="220"/>
      <c r="AB582" s="220"/>
      <c r="AC582" s="220"/>
      <c r="AD582" s="220"/>
      <c r="AE582" s="220"/>
      <c r="AF582" s="220"/>
      <c r="AG582" s="220"/>
      <c r="AH582" s="220"/>
      <c r="AI582" s="220"/>
      <c r="AJ582" s="220"/>
      <c r="AK582" s="220"/>
      <c r="AL582" s="220"/>
      <c r="AM582" s="220"/>
      <c r="AN582" s="220"/>
      <c r="AO582" s="220"/>
      <c r="AP582" s="220"/>
      <c r="AQ582" s="220"/>
      <c r="AR582" s="220"/>
      <c r="AS582" s="220"/>
      <c r="AT582" s="220"/>
      <c r="AU582" s="220"/>
      <c r="AV582" s="220"/>
      <c r="AW582" s="220"/>
      <c r="AX582" s="220"/>
      <c r="AY582" s="220"/>
      <c r="AZ582" s="220"/>
      <c r="BA582" s="220"/>
      <c r="BB582" s="220"/>
      <c r="BC582" s="220"/>
      <c r="BD582" s="220"/>
      <c r="BE582" s="220"/>
      <c r="BF582" s="220"/>
      <c r="BG582" s="220"/>
      <c r="BH582" s="220"/>
      <c r="BI582" s="220"/>
      <c r="BJ582" s="220"/>
      <c r="BK582" s="220"/>
      <c r="BL582" s="220"/>
      <c r="BM582" s="221">
        <v>1</v>
      </c>
    </row>
    <row r="583" spans="1:65">
      <c r="A583" s="30"/>
      <c r="B583" s="19">
        <v>1</v>
      </c>
      <c r="C583" s="9">
        <v>2</v>
      </c>
      <c r="D583" s="225">
        <v>35.1</v>
      </c>
      <c r="E583" s="219"/>
      <c r="F583" s="220"/>
      <c r="G583" s="220"/>
      <c r="H583" s="220"/>
      <c r="I583" s="220"/>
      <c r="J583" s="220"/>
      <c r="K583" s="220"/>
      <c r="L583" s="220"/>
      <c r="M583" s="220"/>
      <c r="N583" s="220"/>
      <c r="O583" s="220"/>
      <c r="P583" s="220"/>
      <c r="Q583" s="220"/>
      <c r="R583" s="220"/>
      <c r="S583" s="220"/>
      <c r="T583" s="220"/>
      <c r="U583" s="220"/>
      <c r="V583" s="220"/>
      <c r="W583" s="220"/>
      <c r="X583" s="220"/>
      <c r="Y583" s="220"/>
      <c r="Z583" s="220"/>
      <c r="AA583" s="220"/>
      <c r="AB583" s="220"/>
      <c r="AC583" s="220"/>
      <c r="AD583" s="220"/>
      <c r="AE583" s="220"/>
      <c r="AF583" s="220"/>
      <c r="AG583" s="220"/>
      <c r="AH583" s="220"/>
      <c r="AI583" s="220"/>
      <c r="AJ583" s="220"/>
      <c r="AK583" s="220"/>
      <c r="AL583" s="220"/>
      <c r="AM583" s="220"/>
      <c r="AN583" s="220"/>
      <c r="AO583" s="220"/>
      <c r="AP583" s="220"/>
      <c r="AQ583" s="220"/>
      <c r="AR583" s="220"/>
      <c r="AS583" s="220"/>
      <c r="AT583" s="220"/>
      <c r="AU583" s="220"/>
      <c r="AV583" s="220"/>
      <c r="AW583" s="220"/>
      <c r="AX583" s="220"/>
      <c r="AY583" s="220"/>
      <c r="AZ583" s="220"/>
      <c r="BA583" s="220"/>
      <c r="BB583" s="220"/>
      <c r="BC583" s="220"/>
      <c r="BD583" s="220"/>
      <c r="BE583" s="220"/>
      <c r="BF583" s="220"/>
      <c r="BG583" s="220"/>
      <c r="BH583" s="220"/>
      <c r="BI583" s="220"/>
      <c r="BJ583" s="220"/>
      <c r="BK583" s="220"/>
      <c r="BL583" s="220"/>
      <c r="BM583" s="221">
        <v>14</v>
      </c>
    </row>
    <row r="584" spans="1:65">
      <c r="A584" s="30"/>
      <c r="B584" s="19">
        <v>1</v>
      </c>
      <c r="C584" s="9">
        <v>3</v>
      </c>
      <c r="D584" s="225">
        <v>36.1</v>
      </c>
      <c r="E584" s="219"/>
      <c r="F584" s="220"/>
      <c r="G584" s="220"/>
      <c r="H584" s="220"/>
      <c r="I584" s="220"/>
      <c r="J584" s="220"/>
      <c r="K584" s="220"/>
      <c r="L584" s="220"/>
      <c r="M584" s="220"/>
      <c r="N584" s="220"/>
      <c r="O584" s="220"/>
      <c r="P584" s="220"/>
      <c r="Q584" s="220"/>
      <c r="R584" s="220"/>
      <c r="S584" s="220"/>
      <c r="T584" s="220"/>
      <c r="U584" s="220"/>
      <c r="V584" s="220"/>
      <c r="W584" s="220"/>
      <c r="X584" s="220"/>
      <c r="Y584" s="220"/>
      <c r="Z584" s="220"/>
      <c r="AA584" s="220"/>
      <c r="AB584" s="220"/>
      <c r="AC584" s="220"/>
      <c r="AD584" s="220"/>
      <c r="AE584" s="220"/>
      <c r="AF584" s="220"/>
      <c r="AG584" s="220"/>
      <c r="AH584" s="220"/>
      <c r="AI584" s="220"/>
      <c r="AJ584" s="220"/>
      <c r="AK584" s="220"/>
      <c r="AL584" s="220"/>
      <c r="AM584" s="220"/>
      <c r="AN584" s="220"/>
      <c r="AO584" s="220"/>
      <c r="AP584" s="220"/>
      <c r="AQ584" s="220"/>
      <c r="AR584" s="220"/>
      <c r="AS584" s="220"/>
      <c r="AT584" s="220"/>
      <c r="AU584" s="220"/>
      <c r="AV584" s="220"/>
      <c r="AW584" s="220"/>
      <c r="AX584" s="220"/>
      <c r="AY584" s="220"/>
      <c r="AZ584" s="220"/>
      <c r="BA584" s="220"/>
      <c r="BB584" s="220"/>
      <c r="BC584" s="220"/>
      <c r="BD584" s="220"/>
      <c r="BE584" s="220"/>
      <c r="BF584" s="220"/>
      <c r="BG584" s="220"/>
      <c r="BH584" s="220"/>
      <c r="BI584" s="220"/>
      <c r="BJ584" s="220"/>
      <c r="BK584" s="220"/>
      <c r="BL584" s="220"/>
      <c r="BM584" s="221">
        <v>16</v>
      </c>
    </row>
    <row r="585" spans="1:65">
      <c r="A585" s="30"/>
      <c r="B585" s="19">
        <v>1</v>
      </c>
      <c r="C585" s="9">
        <v>4</v>
      </c>
      <c r="D585" s="225">
        <v>33.9</v>
      </c>
      <c r="E585" s="219"/>
      <c r="F585" s="220"/>
      <c r="G585" s="220"/>
      <c r="H585" s="220"/>
      <c r="I585" s="220"/>
      <c r="J585" s="220"/>
      <c r="K585" s="220"/>
      <c r="L585" s="220"/>
      <c r="M585" s="220"/>
      <c r="N585" s="220"/>
      <c r="O585" s="220"/>
      <c r="P585" s="220"/>
      <c r="Q585" s="220"/>
      <c r="R585" s="220"/>
      <c r="S585" s="220"/>
      <c r="T585" s="220"/>
      <c r="U585" s="220"/>
      <c r="V585" s="220"/>
      <c r="W585" s="220"/>
      <c r="X585" s="220"/>
      <c r="Y585" s="220"/>
      <c r="Z585" s="220"/>
      <c r="AA585" s="220"/>
      <c r="AB585" s="220"/>
      <c r="AC585" s="220"/>
      <c r="AD585" s="220"/>
      <c r="AE585" s="220"/>
      <c r="AF585" s="220"/>
      <c r="AG585" s="220"/>
      <c r="AH585" s="220"/>
      <c r="AI585" s="220"/>
      <c r="AJ585" s="220"/>
      <c r="AK585" s="220"/>
      <c r="AL585" s="220"/>
      <c r="AM585" s="220"/>
      <c r="AN585" s="220"/>
      <c r="AO585" s="220"/>
      <c r="AP585" s="220"/>
      <c r="AQ585" s="220"/>
      <c r="AR585" s="220"/>
      <c r="AS585" s="220"/>
      <c r="AT585" s="220"/>
      <c r="AU585" s="220"/>
      <c r="AV585" s="220"/>
      <c r="AW585" s="220"/>
      <c r="AX585" s="220"/>
      <c r="AY585" s="220"/>
      <c r="AZ585" s="220"/>
      <c r="BA585" s="220"/>
      <c r="BB585" s="220"/>
      <c r="BC585" s="220"/>
      <c r="BD585" s="220"/>
      <c r="BE585" s="220"/>
      <c r="BF585" s="220"/>
      <c r="BG585" s="220"/>
      <c r="BH585" s="220"/>
      <c r="BI585" s="220"/>
      <c r="BJ585" s="220"/>
      <c r="BK585" s="220"/>
      <c r="BL585" s="220"/>
      <c r="BM585" s="221">
        <v>36.233333333333299</v>
      </c>
    </row>
    <row r="586" spans="1:65">
      <c r="A586" s="30"/>
      <c r="B586" s="19">
        <v>1</v>
      </c>
      <c r="C586" s="9">
        <v>5</v>
      </c>
      <c r="D586" s="225">
        <v>36.700000000000003</v>
      </c>
      <c r="E586" s="219"/>
      <c r="F586" s="220"/>
      <c r="G586" s="220"/>
      <c r="H586" s="220"/>
      <c r="I586" s="220"/>
      <c r="J586" s="220"/>
      <c r="K586" s="220"/>
      <c r="L586" s="220"/>
      <c r="M586" s="220"/>
      <c r="N586" s="220"/>
      <c r="O586" s="220"/>
      <c r="P586" s="220"/>
      <c r="Q586" s="220"/>
      <c r="R586" s="220"/>
      <c r="S586" s="220"/>
      <c r="T586" s="220"/>
      <c r="U586" s="220"/>
      <c r="V586" s="220"/>
      <c r="W586" s="220"/>
      <c r="X586" s="220"/>
      <c r="Y586" s="220"/>
      <c r="Z586" s="220"/>
      <c r="AA586" s="220"/>
      <c r="AB586" s="220"/>
      <c r="AC586" s="220"/>
      <c r="AD586" s="220"/>
      <c r="AE586" s="220"/>
      <c r="AF586" s="220"/>
      <c r="AG586" s="220"/>
      <c r="AH586" s="220"/>
      <c r="AI586" s="220"/>
      <c r="AJ586" s="220"/>
      <c r="AK586" s="220"/>
      <c r="AL586" s="220"/>
      <c r="AM586" s="220"/>
      <c r="AN586" s="220"/>
      <c r="AO586" s="220"/>
      <c r="AP586" s="220"/>
      <c r="AQ586" s="220"/>
      <c r="AR586" s="220"/>
      <c r="AS586" s="220"/>
      <c r="AT586" s="220"/>
      <c r="AU586" s="220"/>
      <c r="AV586" s="220"/>
      <c r="AW586" s="220"/>
      <c r="AX586" s="220"/>
      <c r="AY586" s="220"/>
      <c r="AZ586" s="220"/>
      <c r="BA586" s="220"/>
      <c r="BB586" s="220"/>
      <c r="BC586" s="220"/>
      <c r="BD586" s="220"/>
      <c r="BE586" s="220"/>
      <c r="BF586" s="220"/>
      <c r="BG586" s="220"/>
      <c r="BH586" s="220"/>
      <c r="BI586" s="220"/>
      <c r="BJ586" s="220"/>
      <c r="BK586" s="220"/>
      <c r="BL586" s="220"/>
      <c r="BM586" s="221">
        <v>20</v>
      </c>
    </row>
    <row r="587" spans="1:65">
      <c r="A587" s="30"/>
      <c r="B587" s="19">
        <v>1</v>
      </c>
      <c r="C587" s="9">
        <v>6</v>
      </c>
      <c r="D587" s="225">
        <v>36.6</v>
      </c>
      <c r="E587" s="219"/>
      <c r="F587" s="220"/>
      <c r="G587" s="220"/>
      <c r="H587" s="220"/>
      <c r="I587" s="220"/>
      <c r="J587" s="220"/>
      <c r="K587" s="220"/>
      <c r="L587" s="220"/>
      <c r="M587" s="220"/>
      <c r="N587" s="220"/>
      <c r="O587" s="220"/>
      <c r="P587" s="220"/>
      <c r="Q587" s="220"/>
      <c r="R587" s="220"/>
      <c r="S587" s="220"/>
      <c r="T587" s="220"/>
      <c r="U587" s="220"/>
      <c r="V587" s="220"/>
      <c r="W587" s="220"/>
      <c r="X587" s="220"/>
      <c r="Y587" s="220"/>
      <c r="Z587" s="220"/>
      <c r="AA587" s="220"/>
      <c r="AB587" s="220"/>
      <c r="AC587" s="220"/>
      <c r="AD587" s="220"/>
      <c r="AE587" s="220"/>
      <c r="AF587" s="220"/>
      <c r="AG587" s="220"/>
      <c r="AH587" s="220"/>
      <c r="AI587" s="220"/>
      <c r="AJ587" s="220"/>
      <c r="AK587" s="220"/>
      <c r="AL587" s="220"/>
      <c r="AM587" s="220"/>
      <c r="AN587" s="220"/>
      <c r="AO587" s="220"/>
      <c r="AP587" s="220"/>
      <c r="AQ587" s="220"/>
      <c r="AR587" s="220"/>
      <c r="AS587" s="220"/>
      <c r="AT587" s="220"/>
      <c r="AU587" s="220"/>
      <c r="AV587" s="220"/>
      <c r="AW587" s="220"/>
      <c r="AX587" s="220"/>
      <c r="AY587" s="220"/>
      <c r="AZ587" s="220"/>
      <c r="BA587" s="220"/>
      <c r="BB587" s="220"/>
      <c r="BC587" s="220"/>
      <c r="BD587" s="220"/>
      <c r="BE587" s="220"/>
      <c r="BF587" s="220"/>
      <c r="BG587" s="220"/>
      <c r="BH587" s="220"/>
      <c r="BI587" s="220"/>
      <c r="BJ587" s="220"/>
      <c r="BK587" s="220"/>
      <c r="BL587" s="220"/>
      <c r="BM587" s="223"/>
    </row>
    <row r="588" spans="1:65">
      <c r="A588" s="30"/>
      <c r="B588" s="20" t="s">
        <v>267</v>
      </c>
      <c r="C588" s="12"/>
      <c r="D588" s="224">
        <v>36.233333333333334</v>
      </c>
      <c r="E588" s="219"/>
      <c r="F588" s="220"/>
      <c r="G588" s="220"/>
      <c r="H588" s="220"/>
      <c r="I588" s="220"/>
      <c r="J588" s="220"/>
      <c r="K588" s="220"/>
      <c r="L588" s="220"/>
      <c r="M588" s="220"/>
      <c r="N588" s="220"/>
      <c r="O588" s="220"/>
      <c r="P588" s="220"/>
      <c r="Q588" s="220"/>
      <c r="R588" s="220"/>
      <c r="S588" s="220"/>
      <c r="T588" s="220"/>
      <c r="U588" s="220"/>
      <c r="V588" s="220"/>
      <c r="W588" s="220"/>
      <c r="X588" s="220"/>
      <c r="Y588" s="220"/>
      <c r="Z588" s="220"/>
      <c r="AA588" s="220"/>
      <c r="AB588" s="220"/>
      <c r="AC588" s="220"/>
      <c r="AD588" s="220"/>
      <c r="AE588" s="220"/>
      <c r="AF588" s="220"/>
      <c r="AG588" s="220"/>
      <c r="AH588" s="220"/>
      <c r="AI588" s="220"/>
      <c r="AJ588" s="220"/>
      <c r="AK588" s="220"/>
      <c r="AL588" s="220"/>
      <c r="AM588" s="220"/>
      <c r="AN588" s="220"/>
      <c r="AO588" s="220"/>
      <c r="AP588" s="220"/>
      <c r="AQ588" s="220"/>
      <c r="AR588" s="220"/>
      <c r="AS588" s="220"/>
      <c r="AT588" s="220"/>
      <c r="AU588" s="220"/>
      <c r="AV588" s="220"/>
      <c r="AW588" s="220"/>
      <c r="AX588" s="220"/>
      <c r="AY588" s="220"/>
      <c r="AZ588" s="220"/>
      <c r="BA588" s="220"/>
      <c r="BB588" s="220"/>
      <c r="BC588" s="220"/>
      <c r="BD588" s="220"/>
      <c r="BE588" s="220"/>
      <c r="BF588" s="220"/>
      <c r="BG588" s="220"/>
      <c r="BH588" s="220"/>
      <c r="BI588" s="220"/>
      <c r="BJ588" s="220"/>
      <c r="BK588" s="220"/>
      <c r="BL588" s="220"/>
      <c r="BM588" s="223"/>
    </row>
    <row r="589" spans="1:65">
      <c r="A589" s="30"/>
      <c r="B589" s="3" t="s">
        <v>268</v>
      </c>
      <c r="C589" s="29"/>
      <c r="D589" s="225">
        <v>36.35</v>
      </c>
      <c r="E589" s="219"/>
      <c r="F589" s="220"/>
      <c r="G589" s="220"/>
      <c r="H589" s="220"/>
      <c r="I589" s="220"/>
      <c r="J589" s="220"/>
      <c r="K589" s="220"/>
      <c r="L589" s="220"/>
      <c r="M589" s="220"/>
      <c r="N589" s="220"/>
      <c r="O589" s="220"/>
      <c r="P589" s="220"/>
      <c r="Q589" s="220"/>
      <c r="R589" s="220"/>
      <c r="S589" s="220"/>
      <c r="T589" s="220"/>
      <c r="U589" s="220"/>
      <c r="V589" s="220"/>
      <c r="W589" s="220"/>
      <c r="X589" s="220"/>
      <c r="Y589" s="220"/>
      <c r="Z589" s="220"/>
      <c r="AA589" s="220"/>
      <c r="AB589" s="220"/>
      <c r="AC589" s="220"/>
      <c r="AD589" s="220"/>
      <c r="AE589" s="220"/>
      <c r="AF589" s="220"/>
      <c r="AG589" s="220"/>
      <c r="AH589" s="220"/>
      <c r="AI589" s="220"/>
      <c r="AJ589" s="220"/>
      <c r="AK589" s="220"/>
      <c r="AL589" s="220"/>
      <c r="AM589" s="220"/>
      <c r="AN589" s="220"/>
      <c r="AO589" s="220"/>
      <c r="AP589" s="220"/>
      <c r="AQ589" s="220"/>
      <c r="AR589" s="220"/>
      <c r="AS589" s="220"/>
      <c r="AT589" s="220"/>
      <c r="AU589" s="220"/>
      <c r="AV589" s="220"/>
      <c r="AW589" s="220"/>
      <c r="AX589" s="220"/>
      <c r="AY589" s="220"/>
      <c r="AZ589" s="220"/>
      <c r="BA589" s="220"/>
      <c r="BB589" s="220"/>
      <c r="BC589" s="220"/>
      <c r="BD589" s="220"/>
      <c r="BE589" s="220"/>
      <c r="BF589" s="220"/>
      <c r="BG589" s="220"/>
      <c r="BH589" s="220"/>
      <c r="BI589" s="220"/>
      <c r="BJ589" s="220"/>
      <c r="BK589" s="220"/>
      <c r="BL589" s="220"/>
      <c r="BM589" s="223"/>
    </row>
    <row r="590" spans="1:65">
      <c r="A590" s="30"/>
      <c r="B590" s="3" t="s">
        <v>269</v>
      </c>
      <c r="C590" s="29"/>
      <c r="D590" s="225">
        <v>1.7177504669382766</v>
      </c>
      <c r="E590" s="219"/>
      <c r="F590" s="220"/>
      <c r="G590" s="220"/>
      <c r="H590" s="220"/>
      <c r="I590" s="220"/>
      <c r="J590" s="220"/>
      <c r="K590" s="220"/>
      <c r="L590" s="220"/>
      <c r="M590" s="220"/>
      <c r="N590" s="220"/>
      <c r="O590" s="220"/>
      <c r="P590" s="220"/>
      <c r="Q590" s="220"/>
      <c r="R590" s="220"/>
      <c r="S590" s="220"/>
      <c r="T590" s="220"/>
      <c r="U590" s="220"/>
      <c r="V590" s="220"/>
      <c r="W590" s="220"/>
      <c r="X590" s="220"/>
      <c r="Y590" s="220"/>
      <c r="Z590" s="220"/>
      <c r="AA590" s="220"/>
      <c r="AB590" s="220"/>
      <c r="AC590" s="220"/>
      <c r="AD590" s="220"/>
      <c r="AE590" s="220"/>
      <c r="AF590" s="220"/>
      <c r="AG590" s="220"/>
      <c r="AH590" s="220"/>
      <c r="AI590" s="220"/>
      <c r="AJ590" s="220"/>
      <c r="AK590" s="220"/>
      <c r="AL590" s="220"/>
      <c r="AM590" s="220"/>
      <c r="AN590" s="220"/>
      <c r="AO590" s="220"/>
      <c r="AP590" s="220"/>
      <c r="AQ590" s="220"/>
      <c r="AR590" s="220"/>
      <c r="AS590" s="220"/>
      <c r="AT590" s="220"/>
      <c r="AU590" s="220"/>
      <c r="AV590" s="220"/>
      <c r="AW590" s="220"/>
      <c r="AX590" s="220"/>
      <c r="AY590" s="220"/>
      <c r="AZ590" s="220"/>
      <c r="BA590" s="220"/>
      <c r="BB590" s="220"/>
      <c r="BC590" s="220"/>
      <c r="BD590" s="220"/>
      <c r="BE590" s="220"/>
      <c r="BF590" s="220"/>
      <c r="BG590" s="220"/>
      <c r="BH590" s="220"/>
      <c r="BI590" s="220"/>
      <c r="BJ590" s="220"/>
      <c r="BK590" s="220"/>
      <c r="BL590" s="220"/>
      <c r="BM590" s="223"/>
    </row>
    <row r="591" spans="1:65">
      <c r="A591" s="30"/>
      <c r="B591" s="3" t="s">
        <v>86</v>
      </c>
      <c r="C591" s="29"/>
      <c r="D591" s="13">
        <v>4.7408016566833758E-2</v>
      </c>
      <c r="E591" s="15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5"/>
    </row>
    <row r="592" spans="1:65">
      <c r="A592" s="30"/>
      <c r="B592" s="3" t="s">
        <v>270</v>
      </c>
      <c r="C592" s="29"/>
      <c r="D592" s="13">
        <v>8.8817841970012523E-16</v>
      </c>
      <c r="E592" s="15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5"/>
    </row>
    <row r="593" spans="1:65">
      <c r="A593" s="30"/>
      <c r="B593" s="46" t="s">
        <v>271</v>
      </c>
      <c r="C593" s="47"/>
      <c r="D593" s="45" t="s">
        <v>272</v>
      </c>
      <c r="E593" s="15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5"/>
    </row>
    <row r="594" spans="1:65">
      <c r="B594" s="31"/>
      <c r="C594" s="20"/>
      <c r="D594" s="20"/>
      <c r="BM594" s="55"/>
    </row>
    <row r="595" spans="1:65" ht="15">
      <c r="B595" s="8" t="s">
        <v>503</v>
      </c>
      <c r="BM595" s="28" t="s">
        <v>295</v>
      </c>
    </row>
    <row r="596" spans="1:65" ht="15">
      <c r="A596" s="25" t="s">
        <v>34</v>
      </c>
      <c r="B596" s="18" t="s">
        <v>114</v>
      </c>
      <c r="C596" s="15" t="s">
        <v>115</v>
      </c>
      <c r="D596" s="16" t="s">
        <v>233</v>
      </c>
      <c r="E596" s="15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</v>
      </c>
    </row>
    <row r="597" spans="1:65">
      <c r="A597" s="30"/>
      <c r="B597" s="19" t="s">
        <v>234</v>
      </c>
      <c r="C597" s="9" t="s">
        <v>234</v>
      </c>
      <c r="D597" s="150" t="s">
        <v>238</v>
      </c>
      <c r="E597" s="15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 t="s">
        <v>3</v>
      </c>
    </row>
    <row r="598" spans="1:65">
      <c r="A598" s="30"/>
      <c r="B598" s="19"/>
      <c r="C598" s="9"/>
      <c r="D598" s="10" t="s">
        <v>101</v>
      </c>
      <c r="E598" s="15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0</v>
      </c>
    </row>
    <row r="599" spans="1:65">
      <c r="A599" s="30"/>
      <c r="B599" s="19"/>
      <c r="C599" s="9"/>
      <c r="D599" s="26"/>
      <c r="E599" s="15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8">
        <v>0</v>
      </c>
    </row>
    <row r="600" spans="1:65">
      <c r="A600" s="30"/>
      <c r="B600" s="18">
        <v>1</v>
      </c>
      <c r="C600" s="14">
        <v>1</v>
      </c>
      <c r="D600" s="206">
        <v>59</v>
      </c>
      <c r="E600" s="207"/>
      <c r="F600" s="208"/>
      <c r="G600" s="208"/>
      <c r="H600" s="208"/>
      <c r="I600" s="208"/>
      <c r="J600" s="208"/>
      <c r="K600" s="208"/>
      <c r="L600" s="208"/>
      <c r="M600" s="208"/>
      <c r="N600" s="208"/>
      <c r="O600" s="208"/>
      <c r="P600" s="208"/>
      <c r="Q600" s="208"/>
      <c r="R600" s="208"/>
      <c r="S600" s="208"/>
      <c r="T600" s="208"/>
      <c r="U600" s="208"/>
      <c r="V600" s="208"/>
      <c r="W600" s="208"/>
      <c r="X600" s="208"/>
      <c r="Y600" s="208"/>
      <c r="Z600" s="208"/>
      <c r="AA600" s="208"/>
      <c r="AB600" s="208"/>
      <c r="AC600" s="208"/>
      <c r="AD600" s="208"/>
      <c r="AE600" s="208"/>
      <c r="AF600" s="208"/>
      <c r="AG600" s="208"/>
      <c r="AH600" s="208"/>
      <c r="AI600" s="208"/>
      <c r="AJ600" s="208"/>
      <c r="AK600" s="208"/>
      <c r="AL600" s="208"/>
      <c r="AM600" s="208"/>
      <c r="AN600" s="208"/>
      <c r="AO600" s="208"/>
      <c r="AP600" s="208"/>
      <c r="AQ600" s="208"/>
      <c r="AR600" s="208"/>
      <c r="AS600" s="208"/>
      <c r="AT600" s="208"/>
      <c r="AU600" s="208"/>
      <c r="AV600" s="208"/>
      <c r="AW600" s="208"/>
      <c r="AX600" s="208"/>
      <c r="AY600" s="208"/>
      <c r="AZ600" s="208"/>
      <c r="BA600" s="208"/>
      <c r="BB600" s="208"/>
      <c r="BC600" s="208"/>
      <c r="BD600" s="208"/>
      <c r="BE600" s="208"/>
      <c r="BF600" s="208"/>
      <c r="BG600" s="208"/>
      <c r="BH600" s="208"/>
      <c r="BI600" s="208"/>
      <c r="BJ600" s="208"/>
      <c r="BK600" s="208"/>
      <c r="BL600" s="208"/>
      <c r="BM600" s="209">
        <v>1</v>
      </c>
    </row>
    <row r="601" spans="1:65">
      <c r="A601" s="30"/>
      <c r="B601" s="19">
        <v>1</v>
      </c>
      <c r="C601" s="9">
        <v>2</v>
      </c>
      <c r="D601" s="210">
        <v>57</v>
      </c>
      <c r="E601" s="207"/>
      <c r="F601" s="208"/>
      <c r="G601" s="208"/>
      <c r="H601" s="208"/>
      <c r="I601" s="208"/>
      <c r="J601" s="208"/>
      <c r="K601" s="208"/>
      <c r="L601" s="208"/>
      <c r="M601" s="208"/>
      <c r="N601" s="208"/>
      <c r="O601" s="208"/>
      <c r="P601" s="208"/>
      <c r="Q601" s="208"/>
      <c r="R601" s="208"/>
      <c r="S601" s="208"/>
      <c r="T601" s="208"/>
      <c r="U601" s="208"/>
      <c r="V601" s="208"/>
      <c r="W601" s="208"/>
      <c r="X601" s="208"/>
      <c r="Y601" s="208"/>
      <c r="Z601" s="208"/>
      <c r="AA601" s="208"/>
      <c r="AB601" s="208"/>
      <c r="AC601" s="208"/>
      <c r="AD601" s="208"/>
      <c r="AE601" s="208"/>
      <c r="AF601" s="208"/>
      <c r="AG601" s="208"/>
      <c r="AH601" s="208"/>
      <c r="AI601" s="208"/>
      <c r="AJ601" s="208"/>
      <c r="AK601" s="208"/>
      <c r="AL601" s="208"/>
      <c r="AM601" s="208"/>
      <c r="AN601" s="208"/>
      <c r="AO601" s="208"/>
      <c r="AP601" s="208"/>
      <c r="AQ601" s="208"/>
      <c r="AR601" s="208"/>
      <c r="AS601" s="208"/>
      <c r="AT601" s="208"/>
      <c r="AU601" s="208"/>
      <c r="AV601" s="208"/>
      <c r="AW601" s="208"/>
      <c r="AX601" s="208"/>
      <c r="AY601" s="208"/>
      <c r="AZ601" s="208"/>
      <c r="BA601" s="208"/>
      <c r="BB601" s="208"/>
      <c r="BC601" s="208"/>
      <c r="BD601" s="208"/>
      <c r="BE601" s="208"/>
      <c r="BF601" s="208"/>
      <c r="BG601" s="208"/>
      <c r="BH601" s="208"/>
      <c r="BI601" s="208"/>
      <c r="BJ601" s="208"/>
      <c r="BK601" s="208"/>
      <c r="BL601" s="208"/>
      <c r="BM601" s="209">
        <v>15</v>
      </c>
    </row>
    <row r="602" spans="1:65">
      <c r="A602" s="30"/>
      <c r="B602" s="19">
        <v>1</v>
      </c>
      <c r="C602" s="9">
        <v>3</v>
      </c>
      <c r="D602" s="210">
        <v>59</v>
      </c>
      <c r="E602" s="207"/>
      <c r="F602" s="208"/>
      <c r="G602" s="208"/>
      <c r="H602" s="208"/>
      <c r="I602" s="208"/>
      <c r="J602" s="208"/>
      <c r="K602" s="208"/>
      <c r="L602" s="208"/>
      <c r="M602" s="208"/>
      <c r="N602" s="208"/>
      <c r="O602" s="208"/>
      <c r="P602" s="208"/>
      <c r="Q602" s="208"/>
      <c r="R602" s="208"/>
      <c r="S602" s="208"/>
      <c r="T602" s="208"/>
      <c r="U602" s="208"/>
      <c r="V602" s="208"/>
      <c r="W602" s="208"/>
      <c r="X602" s="208"/>
      <c r="Y602" s="208"/>
      <c r="Z602" s="208"/>
      <c r="AA602" s="208"/>
      <c r="AB602" s="208"/>
      <c r="AC602" s="208"/>
      <c r="AD602" s="208"/>
      <c r="AE602" s="208"/>
      <c r="AF602" s="208"/>
      <c r="AG602" s="208"/>
      <c r="AH602" s="208"/>
      <c r="AI602" s="208"/>
      <c r="AJ602" s="208"/>
      <c r="AK602" s="208"/>
      <c r="AL602" s="208"/>
      <c r="AM602" s="208"/>
      <c r="AN602" s="208"/>
      <c r="AO602" s="208"/>
      <c r="AP602" s="208"/>
      <c r="AQ602" s="208"/>
      <c r="AR602" s="208"/>
      <c r="AS602" s="208"/>
      <c r="AT602" s="208"/>
      <c r="AU602" s="208"/>
      <c r="AV602" s="208"/>
      <c r="AW602" s="208"/>
      <c r="AX602" s="208"/>
      <c r="AY602" s="208"/>
      <c r="AZ602" s="208"/>
      <c r="BA602" s="208"/>
      <c r="BB602" s="208"/>
      <c r="BC602" s="208"/>
      <c r="BD602" s="208"/>
      <c r="BE602" s="208"/>
      <c r="BF602" s="208"/>
      <c r="BG602" s="208"/>
      <c r="BH602" s="208"/>
      <c r="BI602" s="208"/>
      <c r="BJ602" s="208"/>
      <c r="BK602" s="208"/>
      <c r="BL602" s="208"/>
      <c r="BM602" s="209">
        <v>16</v>
      </c>
    </row>
    <row r="603" spans="1:65">
      <c r="A603" s="30"/>
      <c r="B603" s="19">
        <v>1</v>
      </c>
      <c r="C603" s="9">
        <v>4</v>
      </c>
      <c r="D603" s="210">
        <v>70</v>
      </c>
      <c r="E603" s="207"/>
      <c r="F603" s="208"/>
      <c r="G603" s="208"/>
      <c r="H603" s="208"/>
      <c r="I603" s="208"/>
      <c r="J603" s="208"/>
      <c r="K603" s="208"/>
      <c r="L603" s="208"/>
      <c r="M603" s="208"/>
      <c r="N603" s="208"/>
      <c r="O603" s="208"/>
      <c r="P603" s="208"/>
      <c r="Q603" s="208"/>
      <c r="R603" s="208"/>
      <c r="S603" s="208"/>
      <c r="T603" s="208"/>
      <c r="U603" s="208"/>
      <c r="V603" s="208"/>
      <c r="W603" s="208"/>
      <c r="X603" s="208"/>
      <c r="Y603" s="208"/>
      <c r="Z603" s="208"/>
      <c r="AA603" s="208"/>
      <c r="AB603" s="208"/>
      <c r="AC603" s="208"/>
      <c r="AD603" s="208"/>
      <c r="AE603" s="208"/>
      <c r="AF603" s="208"/>
      <c r="AG603" s="208"/>
      <c r="AH603" s="208"/>
      <c r="AI603" s="208"/>
      <c r="AJ603" s="208"/>
      <c r="AK603" s="208"/>
      <c r="AL603" s="208"/>
      <c r="AM603" s="208"/>
      <c r="AN603" s="208"/>
      <c r="AO603" s="208"/>
      <c r="AP603" s="208"/>
      <c r="AQ603" s="208"/>
      <c r="AR603" s="208"/>
      <c r="AS603" s="208"/>
      <c r="AT603" s="208"/>
      <c r="AU603" s="208"/>
      <c r="AV603" s="208"/>
      <c r="AW603" s="208"/>
      <c r="AX603" s="208"/>
      <c r="AY603" s="208"/>
      <c r="AZ603" s="208"/>
      <c r="BA603" s="208"/>
      <c r="BB603" s="208"/>
      <c r="BC603" s="208"/>
      <c r="BD603" s="208"/>
      <c r="BE603" s="208"/>
      <c r="BF603" s="208"/>
      <c r="BG603" s="208"/>
      <c r="BH603" s="208"/>
      <c r="BI603" s="208"/>
      <c r="BJ603" s="208"/>
      <c r="BK603" s="208"/>
      <c r="BL603" s="208"/>
      <c r="BM603" s="209">
        <v>61</v>
      </c>
    </row>
    <row r="604" spans="1:65">
      <c r="A604" s="30"/>
      <c r="B604" s="19">
        <v>1</v>
      </c>
      <c r="C604" s="9">
        <v>5</v>
      </c>
      <c r="D604" s="210">
        <v>63</v>
      </c>
      <c r="E604" s="207"/>
      <c r="F604" s="208"/>
      <c r="G604" s="208"/>
      <c r="H604" s="208"/>
      <c r="I604" s="208"/>
      <c r="J604" s="208"/>
      <c r="K604" s="208"/>
      <c r="L604" s="208"/>
      <c r="M604" s="208"/>
      <c r="N604" s="208"/>
      <c r="O604" s="208"/>
      <c r="P604" s="208"/>
      <c r="Q604" s="208"/>
      <c r="R604" s="208"/>
      <c r="S604" s="208"/>
      <c r="T604" s="208"/>
      <c r="U604" s="208"/>
      <c r="V604" s="208"/>
      <c r="W604" s="208"/>
      <c r="X604" s="208"/>
      <c r="Y604" s="208"/>
      <c r="Z604" s="208"/>
      <c r="AA604" s="208"/>
      <c r="AB604" s="208"/>
      <c r="AC604" s="208"/>
      <c r="AD604" s="208"/>
      <c r="AE604" s="208"/>
      <c r="AF604" s="208"/>
      <c r="AG604" s="208"/>
      <c r="AH604" s="208"/>
      <c r="AI604" s="208"/>
      <c r="AJ604" s="208"/>
      <c r="AK604" s="208"/>
      <c r="AL604" s="208"/>
      <c r="AM604" s="208"/>
      <c r="AN604" s="208"/>
      <c r="AO604" s="208"/>
      <c r="AP604" s="208"/>
      <c r="AQ604" s="208"/>
      <c r="AR604" s="208"/>
      <c r="AS604" s="208"/>
      <c r="AT604" s="208"/>
      <c r="AU604" s="208"/>
      <c r="AV604" s="208"/>
      <c r="AW604" s="208"/>
      <c r="AX604" s="208"/>
      <c r="AY604" s="208"/>
      <c r="AZ604" s="208"/>
      <c r="BA604" s="208"/>
      <c r="BB604" s="208"/>
      <c r="BC604" s="208"/>
      <c r="BD604" s="208"/>
      <c r="BE604" s="208"/>
      <c r="BF604" s="208"/>
      <c r="BG604" s="208"/>
      <c r="BH604" s="208"/>
      <c r="BI604" s="208"/>
      <c r="BJ604" s="208"/>
      <c r="BK604" s="208"/>
      <c r="BL604" s="208"/>
      <c r="BM604" s="209">
        <v>21</v>
      </c>
    </row>
    <row r="605" spans="1:65">
      <c r="A605" s="30"/>
      <c r="B605" s="19">
        <v>1</v>
      </c>
      <c r="C605" s="9">
        <v>6</v>
      </c>
      <c r="D605" s="210">
        <v>58</v>
      </c>
      <c r="E605" s="207"/>
      <c r="F605" s="208"/>
      <c r="G605" s="208"/>
      <c r="H605" s="208"/>
      <c r="I605" s="208"/>
      <c r="J605" s="208"/>
      <c r="K605" s="208"/>
      <c r="L605" s="208"/>
      <c r="M605" s="208"/>
      <c r="N605" s="208"/>
      <c r="O605" s="208"/>
      <c r="P605" s="208"/>
      <c r="Q605" s="208"/>
      <c r="R605" s="208"/>
      <c r="S605" s="208"/>
      <c r="T605" s="208"/>
      <c r="U605" s="208"/>
      <c r="V605" s="208"/>
      <c r="W605" s="208"/>
      <c r="X605" s="208"/>
      <c r="Y605" s="208"/>
      <c r="Z605" s="208"/>
      <c r="AA605" s="208"/>
      <c r="AB605" s="208"/>
      <c r="AC605" s="208"/>
      <c r="AD605" s="208"/>
      <c r="AE605" s="208"/>
      <c r="AF605" s="208"/>
      <c r="AG605" s="208"/>
      <c r="AH605" s="208"/>
      <c r="AI605" s="208"/>
      <c r="AJ605" s="208"/>
      <c r="AK605" s="208"/>
      <c r="AL605" s="208"/>
      <c r="AM605" s="208"/>
      <c r="AN605" s="208"/>
      <c r="AO605" s="208"/>
      <c r="AP605" s="208"/>
      <c r="AQ605" s="208"/>
      <c r="AR605" s="208"/>
      <c r="AS605" s="208"/>
      <c r="AT605" s="208"/>
      <c r="AU605" s="208"/>
      <c r="AV605" s="208"/>
      <c r="AW605" s="208"/>
      <c r="AX605" s="208"/>
      <c r="AY605" s="208"/>
      <c r="AZ605" s="208"/>
      <c r="BA605" s="208"/>
      <c r="BB605" s="208"/>
      <c r="BC605" s="208"/>
      <c r="BD605" s="208"/>
      <c r="BE605" s="208"/>
      <c r="BF605" s="208"/>
      <c r="BG605" s="208"/>
      <c r="BH605" s="208"/>
      <c r="BI605" s="208"/>
      <c r="BJ605" s="208"/>
      <c r="BK605" s="208"/>
      <c r="BL605" s="208"/>
      <c r="BM605" s="211"/>
    </row>
    <row r="606" spans="1:65">
      <c r="A606" s="30"/>
      <c r="B606" s="20" t="s">
        <v>267</v>
      </c>
      <c r="C606" s="12"/>
      <c r="D606" s="212">
        <v>61</v>
      </c>
      <c r="E606" s="207"/>
      <c r="F606" s="208"/>
      <c r="G606" s="208"/>
      <c r="H606" s="208"/>
      <c r="I606" s="208"/>
      <c r="J606" s="208"/>
      <c r="K606" s="208"/>
      <c r="L606" s="208"/>
      <c r="M606" s="208"/>
      <c r="N606" s="208"/>
      <c r="O606" s="208"/>
      <c r="P606" s="208"/>
      <c r="Q606" s="208"/>
      <c r="R606" s="208"/>
      <c r="S606" s="208"/>
      <c r="T606" s="208"/>
      <c r="U606" s="208"/>
      <c r="V606" s="208"/>
      <c r="W606" s="208"/>
      <c r="X606" s="208"/>
      <c r="Y606" s="208"/>
      <c r="Z606" s="208"/>
      <c r="AA606" s="208"/>
      <c r="AB606" s="208"/>
      <c r="AC606" s="208"/>
      <c r="AD606" s="208"/>
      <c r="AE606" s="208"/>
      <c r="AF606" s="208"/>
      <c r="AG606" s="208"/>
      <c r="AH606" s="208"/>
      <c r="AI606" s="208"/>
      <c r="AJ606" s="208"/>
      <c r="AK606" s="208"/>
      <c r="AL606" s="208"/>
      <c r="AM606" s="208"/>
      <c r="AN606" s="208"/>
      <c r="AO606" s="208"/>
      <c r="AP606" s="208"/>
      <c r="AQ606" s="208"/>
      <c r="AR606" s="208"/>
      <c r="AS606" s="208"/>
      <c r="AT606" s="208"/>
      <c r="AU606" s="208"/>
      <c r="AV606" s="208"/>
      <c r="AW606" s="208"/>
      <c r="AX606" s="208"/>
      <c r="AY606" s="208"/>
      <c r="AZ606" s="208"/>
      <c r="BA606" s="208"/>
      <c r="BB606" s="208"/>
      <c r="BC606" s="208"/>
      <c r="BD606" s="208"/>
      <c r="BE606" s="208"/>
      <c r="BF606" s="208"/>
      <c r="BG606" s="208"/>
      <c r="BH606" s="208"/>
      <c r="BI606" s="208"/>
      <c r="BJ606" s="208"/>
      <c r="BK606" s="208"/>
      <c r="BL606" s="208"/>
      <c r="BM606" s="211"/>
    </row>
    <row r="607" spans="1:65">
      <c r="A607" s="30"/>
      <c r="B607" s="3" t="s">
        <v>268</v>
      </c>
      <c r="C607" s="29"/>
      <c r="D607" s="210">
        <v>59</v>
      </c>
      <c r="E607" s="207"/>
      <c r="F607" s="208"/>
      <c r="G607" s="208"/>
      <c r="H607" s="208"/>
      <c r="I607" s="208"/>
      <c r="J607" s="208"/>
      <c r="K607" s="208"/>
      <c r="L607" s="208"/>
      <c r="M607" s="208"/>
      <c r="N607" s="208"/>
      <c r="O607" s="208"/>
      <c r="P607" s="208"/>
      <c r="Q607" s="208"/>
      <c r="R607" s="208"/>
      <c r="S607" s="208"/>
      <c r="T607" s="208"/>
      <c r="U607" s="208"/>
      <c r="V607" s="208"/>
      <c r="W607" s="208"/>
      <c r="X607" s="208"/>
      <c r="Y607" s="208"/>
      <c r="Z607" s="208"/>
      <c r="AA607" s="208"/>
      <c r="AB607" s="208"/>
      <c r="AC607" s="208"/>
      <c r="AD607" s="208"/>
      <c r="AE607" s="208"/>
      <c r="AF607" s="208"/>
      <c r="AG607" s="208"/>
      <c r="AH607" s="208"/>
      <c r="AI607" s="208"/>
      <c r="AJ607" s="208"/>
      <c r="AK607" s="208"/>
      <c r="AL607" s="208"/>
      <c r="AM607" s="208"/>
      <c r="AN607" s="208"/>
      <c r="AO607" s="208"/>
      <c r="AP607" s="208"/>
      <c r="AQ607" s="208"/>
      <c r="AR607" s="208"/>
      <c r="AS607" s="208"/>
      <c r="AT607" s="208"/>
      <c r="AU607" s="208"/>
      <c r="AV607" s="208"/>
      <c r="AW607" s="208"/>
      <c r="AX607" s="208"/>
      <c r="AY607" s="208"/>
      <c r="AZ607" s="208"/>
      <c r="BA607" s="208"/>
      <c r="BB607" s="208"/>
      <c r="BC607" s="208"/>
      <c r="BD607" s="208"/>
      <c r="BE607" s="208"/>
      <c r="BF607" s="208"/>
      <c r="BG607" s="208"/>
      <c r="BH607" s="208"/>
      <c r="BI607" s="208"/>
      <c r="BJ607" s="208"/>
      <c r="BK607" s="208"/>
      <c r="BL607" s="208"/>
      <c r="BM607" s="211"/>
    </row>
    <row r="608" spans="1:65">
      <c r="A608" s="30"/>
      <c r="B608" s="3" t="s">
        <v>269</v>
      </c>
      <c r="C608" s="29"/>
      <c r="D608" s="210">
        <v>4.8579831205964474</v>
      </c>
      <c r="E608" s="207"/>
      <c r="F608" s="208"/>
      <c r="G608" s="208"/>
      <c r="H608" s="208"/>
      <c r="I608" s="208"/>
      <c r="J608" s="208"/>
      <c r="K608" s="208"/>
      <c r="L608" s="208"/>
      <c r="M608" s="208"/>
      <c r="N608" s="208"/>
      <c r="O608" s="208"/>
      <c r="P608" s="208"/>
      <c r="Q608" s="208"/>
      <c r="R608" s="208"/>
      <c r="S608" s="208"/>
      <c r="T608" s="208"/>
      <c r="U608" s="208"/>
      <c r="V608" s="208"/>
      <c r="W608" s="208"/>
      <c r="X608" s="208"/>
      <c r="Y608" s="208"/>
      <c r="Z608" s="208"/>
      <c r="AA608" s="208"/>
      <c r="AB608" s="208"/>
      <c r="AC608" s="208"/>
      <c r="AD608" s="208"/>
      <c r="AE608" s="208"/>
      <c r="AF608" s="208"/>
      <c r="AG608" s="208"/>
      <c r="AH608" s="208"/>
      <c r="AI608" s="208"/>
      <c r="AJ608" s="208"/>
      <c r="AK608" s="208"/>
      <c r="AL608" s="208"/>
      <c r="AM608" s="208"/>
      <c r="AN608" s="208"/>
      <c r="AO608" s="208"/>
      <c r="AP608" s="208"/>
      <c r="AQ608" s="208"/>
      <c r="AR608" s="208"/>
      <c r="AS608" s="208"/>
      <c r="AT608" s="208"/>
      <c r="AU608" s="208"/>
      <c r="AV608" s="208"/>
      <c r="AW608" s="208"/>
      <c r="AX608" s="208"/>
      <c r="AY608" s="208"/>
      <c r="AZ608" s="208"/>
      <c r="BA608" s="208"/>
      <c r="BB608" s="208"/>
      <c r="BC608" s="208"/>
      <c r="BD608" s="208"/>
      <c r="BE608" s="208"/>
      <c r="BF608" s="208"/>
      <c r="BG608" s="208"/>
      <c r="BH608" s="208"/>
      <c r="BI608" s="208"/>
      <c r="BJ608" s="208"/>
      <c r="BK608" s="208"/>
      <c r="BL608" s="208"/>
      <c r="BM608" s="211"/>
    </row>
    <row r="609" spans="1:65">
      <c r="A609" s="30"/>
      <c r="B609" s="3" t="s">
        <v>86</v>
      </c>
      <c r="C609" s="29"/>
      <c r="D609" s="13">
        <v>7.963906755076143E-2</v>
      </c>
      <c r="E609" s="15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5"/>
    </row>
    <row r="610" spans="1:65">
      <c r="A610" s="30"/>
      <c r="B610" s="3" t="s">
        <v>270</v>
      </c>
      <c r="C610" s="29"/>
      <c r="D610" s="13">
        <v>0</v>
      </c>
      <c r="E610" s="15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5"/>
    </row>
    <row r="611" spans="1:65">
      <c r="A611" s="30"/>
      <c r="B611" s="46" t="s">
        <v>271</v>
      </c>
      <c r="C611" s="47"/>
      <c r="D611" s="45" t="s">
        <v>272</v>
      </c>
      <c r="E611" s="15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5"/>
    </row>
    <row r="612" spans="1:65">
      <c r="B612" s="31"/>
      <c r="C612" s="20"/>
      <c r="D612" s="20"/>
      <c r="BM612" s="55"/>
    </row>
    <row r="613" spans="1:65" ht="15">
      <c r="B613" s="8" t="s">
        <v>504</v>
      </c>
      <c r="BM613" s="28" t="s">
        <v>295</v>
      </c>
    </row>
    <row r="614" spans="1:65" ht="15">
      <c r="A614" s="25" t="s">
        <v>58</v>
      </c>
      <c r="B614" s="18" t="s">
        <v>114</v>
      </c>
      <c r="C614" s="15" t="s">
        <v>115</v>
      </c>
      <c r="D614" s="16" t="s">
        <v>233</v>
      </c>
      <c r="E614" s="17" t="s">
        <v>233</v>
      </c>
      <c r="F614" s="17" t="s">
        <v>233</v>
      </c>
      <c r="G614" s="152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>
        <v>1</v>
      </c>
    </row>
    <row r="615" spans="1:65">
      <c r="A615" s="30"/>
      <c r="B615" s="19" t="s">
        <v>234</v>
      </c>
      <c r="C615" s="9" t="s">
        <v>234</v>
      </c>
      <c r="D615" s="150" t="s">
        <v>237</v>
      </c>
      <c r="E615" s="151" t="s">
        <v>238</v>
      </c>
      <c r="F615" s="151" t="s">
        <v>253</v>
      </c>
      <c r="G615" s="152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8" t="s">
        <v>1</v>
      </c>
    </row>
    <row r="616" spans="1:65">
      <c r="A616" s="30"/>
      <c r="B616" s="19"/>
      <c r="C616" s="9"/>
      <c r="D616" s="10" t="s">
        <v>102</v>
      </c>
      <c r="E616" s="11" t="s">
        <v>101</v>
      </c>
      <c r="F616" s="11" t="s">
        <v>102</v>
      </c>
      <c r="G616" s="152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8">
        <v>3</v>
      </c>
    </row>
    <row r="617" spans="1:65">
      <c r="A617" s="30"/>
      <c r="B617" s="19"/>
      <c r="C617" s="9"/>
      <c r="D617" s="26"/>
      <c r="E617" s="26"/>
      <c r="F617" s="26"/>
      <c r="G617" s="152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8">
        <v>3</v>
      </c>
    </row>
    <row r="618" spans="1:65">
      <c r="A618" s="30"/>
      <c r="B618" s="18">
        <v>1</v>
      </c>
      <c r="C618" s="14">
        <v>1</v>
      </c>
      <c r="D618" s="215">
        <v>6.4559999999999992E-2</v>
      </c>
      <c r="E618" s="215">
        <v>6.359999999999999E-2</v>
      </c>
      <c r="F618" s="215">
        <v>0.06</v>
      </c>
      <c r="G618" s="204"/>
      <c r="H618" s="205"/>
      <c r="I618" s="205"/>
      <c r="J618" s="205"/>
      <c r="K618" s="205"/>
      <c r="L618" s="205"/>
      <c r="M618" s="205"/>
      <c r="N618" s="205"/>
      <c r="O618" s="205"/>
      <c r="P618" s="205"/>
      <c r="Q618" s="205"/>
      <c r="R618" s="205"/>
      <c r="S618" s="205"/>
      <c r="T618" s="205"/>
      <c r="U618" s="205"/>
      <c r="V618" s="205"/>
      <c r="W618" s="205"/>
      <c r="X618" s="205"/>
      <c r="Y618" s="205"/>
      <c r="Z618" s="205"/>
      <c r="AA618" s="205"/>
      <c r="AB618" s="205"/>
      <c r="AC618" s="205"/>
      <c r="AD618" s="205"/>
      <c r="AE618" s="205"/>
      <c r="AF618" s="205"/>
      <c r="AG618" s="205"/>
      <c r="AH618" s="205"/>
      <c r="AI618" s="205"/>
      <c r="AJ618" s="205"/>
      <c r="AK618" s="205"/>
      <c r="AL618" s="205"/>
      <c r="AM618" s="205"/>
      <c r="AN618" s="205"/>
      <c r="AO618" s="205"/>
      <c r="AP618" s="205"/>
      <c r="AQ618" s="205"/>
      <c r="AR618" s="205"/>
      <c r="AS618" s="205"/>
      <c r="AT618" s="205"/>
      <c r="AU618" s="205"/>
      <c r="AV618" s="205"/>
      <c r="AW618" s="205"/>
      <c r="AX618" s="205"/>
      <c r="AY618" s="205"/>
      <c r="AZ618" s="205"/>
      <c r="BA618" s="205"/>
      <c r="BB618" s="205"/>
      <c r="BC618" s="205"/>
      <c r="BD618" s="205"/>
      <c r="BE618" s="205"/>
      <c r="BF618" s="205"/>
      <c r="BG618" s="205"/>
      <c r="BH618" s="205"/>
      <c r="BI618" s="205"/>
      <c r="BJ618" s="205"/>
      <c r="BK618" s="205"/>
      <c r="BL618" s="205"/>
      <c r="BM618" s="216">
        <v>1</v>
      </c>
    </row>
    <row r="619" spans="1:65">
      <c r="A619" s="30"/>
      <c r="B619" s="19">
        <v>1</v>
      </c>
      <c r="C619" s="9">
        <v>2</v>
      </c>
      <c r="D619" s="24">
        <v>6.4809999999999993E-2</v>
      </c>
      <c r="E619" s="24">
        <v>6.3100000000000003E-2</v>
      </c>
      <c r="F619" s="24">
        <v>0.06</v>
      </c>
      <c r="G619" s="204"/>
      <c r="H619" s="205"/>
      <c r="I619" s="205"/>
      <c r="J619" s="205"/>
      <c r="K619" s="205"/>
      <c r="L619" s="205"/>
      <c r="M619" s="205"/>
      <c r="N619" s="205"/>
      <c r="O619" s="205"/>
      <c r="P619" s="205"/>
      <c r="Q619" s="205"/>
      <c r="R619" s="205"/>
      <c r="S619" s="205"/>
      <c r="T619" s="205"/>
      <c r="U619" s="205"/>
      <c r="V619" s="205"/>
      <c r="W619" s="205"/>
      <c r="X619" s="205"/>
      <c r="Y619" s="205"/>
      <c r="Z619" s="205"/>
      <c r="AA619" s="205"/>
      <c r="AB619" s="205"/>
      <c r="AC619" s="205"/>
      <c r="AD619" s="205"/>
      <c r="AE619" s="205"/>
      <c r="AF619" s="205"/>
      <c r="AG619" s="205"/>
      <c r="AH619" s="205"/>
      <c r="AI619" s="205"/>
      <c r="AJ619" s="205"/>
      <c r="AK619" s="205"/>
      <c r="AL619" s="205"/>
      <c r="AM619" s="205"/>
      <c r="AN619" s="205"/>
      <c r="AO619" s="205"/>
      <c r="AP619" s="205"/>
      <c r="AQ619" s="205"/>
      <c r="AR619" s="205"/>
      <c r="AS619" s="205"/>
      <c r="AT619" s="205"/>
      <c r="AU619" s="205"/>
      <c r="AV619" s="205"/>
      <c r="AW619" s="205"/>
      <c r="AX619" s="205"/>
      <c r="AY619" s="205"/>
      <c r="AZ619" s="205"/>
      <c r="BA619" s="205"/>
      <c r="BB619" s="205"/>
      <c r="BC619" s="205"/>
      <c r="BD619" s="205"/>
      <c r="BE619" s="205"/>
      <c r="BF619" s="205"/>
      <c r="BG619" s="205"/>
      <c r="BH619" s="205"/>
      <c r="BI619" s="205"/>
      <c r="BJ619" s="205"/>
      <c r="BK619" s="205"/>
      <c r="BL619" s="205"/>
      <c r="BM619" s="216">
        <v>16</v>
      </c>
    </row>
    <row r="620" spans="1:65">
      <c r="A620" s="30"/>
      <c r="B620" s="19">
        <v>1</v>
      </c>
      <c r="C620" s="9">
        <v>3</v>
      </c>
      <c r="D620" s="24">
        <v>6.4950000000000008E-2</v>
      </c>
      <c r="E620" s="24">
        <v>6.1700000000000005E-2</v>
      </c>
      <c r="F620" s="24">
        <v>0.06</v>
      </c>
      <c r="G620" s="204"/>
      <c r="H620" s="205"/>
      <c r="I620" s="205"/>
      <c r="J620" s="205"/>
      <c r="K620" s="205"/>
      <c r="L620" s="205"/>
      <c r="M620" s="205"/>
      <c r="N620" s="205"/>
      <c r="O620" s="205"/>
      <c r="P620" s="205"/>
      <c r="Q620" s="205"/>
      <c r="R620" s="205"/>
      <c r="S620" s="205"/>
      <c r="T620" s="205"/>
      <c r="U620" s="205"/>
      <c r="V620" s="205"/>
      <c r="W620" s="205"/>
      <c r="X620" s="205"/>
      <c r="Y620" s="205"/>
      <c r="Z620" s="205"/>
      <c r="AA620" s="205"/>
      <c r="AB620" s="205"/>
      <c r="AC620" s="205"/>
      <c r="AD620" s="205"/>
      <c r="AE620" s="205"/>
      <c r="AF620" s="205"/>
      <c r="AG620" s="205"/>
      <c r="AH620" s="205"/>
      <c r="AI620" s="205"/>
      <c r="AJ620" s="205"/>
      <c r="AK620" s="205"/>
      <c r="AL620" s="205"/>
      <c r="AM620" s="205"/>
      <c r="AN620" s="205"/>
      <c r="AO620" s="205"/>
      <c r="AP620" s="205"/>
      <c r="AQ620" s="205"/>
      <c r="AR620" s="205"/>
      <c r="AS620" s="205"/>
      <c r="AT620" s="205"/>
      <c r="AU620" s="205"/>
      <c r="AV620" s="205"/>
      <c r="AW620" s="205"/>
      <c r="AX620" s="205"/>
      <c r="AY620" s="205"/>
      <c r="AZ620" s="205"/>
      <c r="BA620" s="205"/>
      <c r="BB620" s="205"/>
      <c r="BC620" s="205"/>
      <c r="BD620" s="205"/>
      <c r="BE620" s="205"/>
      <c r="BF620" s="205"/>
      <c r="BG620" s="205"/>
      <c r="BH620" s="205"/>
      <c r="BI620" s="205"/>
      <c r="BJ620" s="205"/>
      <c r="BK620" s="205"/>
      <c r="BL620" s="205"/>
      <c r="BM620" s="216">
        <v>16</v>
      </c>
    </row>
    <row r="621" spans="1:65">
      <c r="A621" s="30"/>
      <c r="B621" s="19">
        <v>1</v>
      </c>
      <c r="C621" s="9">
        <v>4</v>
      </c>
      <c r="D621" s="24">
        <v>6.4710000000000004E-2</v>
      </c>
      <c r="E621" s="24">
        <v>6.0700000000000004E-2</v>
      </c>
      <c r="F621" s="24">
        <v>0.06</v>
      </c>
      <c r="G621" s="204"/>
      <c r="H621" s="205"/>
      <c r="I621" s="205"/>
      <c r="J621" s="205"/>
      <c r="K621" s="205"/>
      <c r="L621" s="205"/>
      <c r="M621" s="205"/>
      <c r="N621" s="205"/>
      <c r="O621" s="205"/>
      <c r="P621" s="205"/>
      <c r="Q621" s="205"/>
      <c r="R621" s="205"/>
      <c r="S621" s="205"/>
      <c r="T621" s="205"/>
      <c r="U621" s="205"/>
      <c r="V621" s="205"/>
      <c r="W621" s="205"/>
      <c r="X621" s="205"/>
      <c r="Y621" s="205"/>
      <c r="Z621" s="205"/>
      <c r="AA621" s="205"/>
      <c r="AB621" s="205"/>
      <c r="AC621" s="205"/>
      <c r="AD621" s="205"/>
      <c r="AE621" s="205"/>
      <c r="AF621" s="205"/>
      <c r="AG621" s="205"/>
      <c r="AH621" s="205"/>
      <c r="AI621" s="205"/>
      <c r="AJ621" s="205"/>
      <c r="AK621" s="205"/>
      <c r="AL621" s="205"/>
      <c r="AM621" s="205"/>
      <c r="AN621" s="205"/>
      <c r="AO621" s="205"/>
      <c r="AP621" s="205"/>
      <c r="AQ621" s="205"/>
      <c r="AR621" s="205"/>
      <c r="AS621" s="205"/>
      <c r="AT621" s="205"/>
      <c r="AU621" s="205"/>
      <c r="AV621" s="205"/>
      <c r="AW621" s="205"/>
      <c r="AX621" s="205"/>
      <c r="AY621" s="205"/>
      <c r="AZ621" s="205"/>
      <c r="BA621" s="205"/>
      <c r="BB621" s="205"/>
      <c r="BC621" s="205"/>
      <c r="BD621" s="205"/>
      <c r="BE621" s="205"/>
      <c r="BF621" s="205"/>
      <c r="BG621" s="205"/>
      <c r="BH621" s="205"/>
      <c r="BI621" s="205"/>
      <c r="BJ621" s="205"/>
      <c r="BK621" s="205"/>
      <c r="BL621" s="205"/>
      <c r="BM621" s="216">
        <v>6.2759444444444396E-2</v>
      </c>
    </row>
    <row r="622" spans="1:65">
      <c r="A622" s="30"/>
      <c r="B622" s="19">
        <v>1</v>
      </c>
      <c r="C622" s="9">
        <v>5</v>
      </c>
      <c r="D622" s="24">
        <v>6.477999999999999E-2</v>
      </c>
      <c r="E622" s="24">
        <v>6.8000000000000005E-2</v>
      </c>
      <c r="F622" s="24">
        <v>0.06</v>
      </c>
      <c r="G622" s="204"/>
      <c r="H622" s="205"/>
      <c r="I622" s="205"/>
      <c r="J622" s="205"/>
      <c r="K622" s="205"/>
      <c r="L622" s="205"/>
      <c r="M622" s="205"/>
      <c r="N622" s="205"/>
      <c r="O622" s="205"/>
      <c r="P622" s="205"/>
      <c r="Q622" s="205"/>
      <c r="R622" s="205"/>
      <c r="S622" s="205"/>
      <c r="T622" s="205"/>
      <c r="U622" s="205"/>
      <c r="V622" s="205"/>
      <c r="W622" s="205"/>
      <c r="X622" s="205"/>
      <c r="Y622" s="205"/>
      <c r="Z622" s="205"/>
      <c r="AA622" s="205"/>
      <c r="AB622" s="205"/>
      <c r="AC622" s="205"/>
      <c r="AD622" s="205"/>
      <c r="AE622" s="205"/>
      <c r="AF622" s="205"/>
      <c r="AG622" s="205"/>
      <c r="AH622" s="205"/>
      <c r="AI622" s="205"/>
      <c r="AJ622" s="205"/>
      <c r="AK622" s="205"/>
      <c r="AL622" s="205"/>
      <c r="AM622" s="205"/>
      <c r="AN622" s="205"/>
      <c r="AO622" s="205"/>
      <c r="AP622" s="205"/>
      <c r="AQ622" s="205"/>
      <c r="AR622" s="205"/>
      <c r="AS622" s="205"/>
      <c r="AT622" s="205"/>
      <c r="AU622" s="205"/>
      <c r="AV622" s="205"/>
      <c r="AW622" s="205"/>
      <c r="AX622" s="205"/>
      <c r="AY622" s="205"/>
      <c r="AZ622" s="205"/>
      <c r="BA622" s="205"/>
      <c r="BB622" s="205"/>
      <c r="BC622" s="205"/>
      <c r="BD622" s="205"/>
      <c r="BE622" s="205"/>
      <c r="BF622" s="205"/>
      <c r="BG622" s="205"/>
      <c r="BH622" s="205"/>
      <c r="BI622" s="205"/>
      <c r="BJ622" s="205"/>
      <c r="BK622" s="205"/>
      <c r="BL622" s="205"/>
      <c r="BM622" s="216">
        <v>22</v>
      </c>
    </row>
    <row r="623" spans="1:65">
      <c r="A623" s="30"/>
      <c r="B623" s="19">
        <v>1</v>
      </c>
      <c r="C623" s="9">
        <v>6</v>
      </c>
      <c r="D623" s="24">
        <v>6.4860000000000001E-2</v>
      </c>
      <c r="E623" s="24">
        <v>6.3899999999999998E-2</v>
      </c>
      <c r="F623" s="24">
        <v>0.06</v>
      </c>
      <c r="G623" s="204"/>
      <c r="H623" s="205"/>
      <c r="I623" s="205"/>
      <c r="J623" s="205"/>
      <c r="K623" s="205"/>
      <c r="L623" s="205"/>
      <c r="M623" s="205"/>
      <c r="N623" s="205"/>
      <c r="O623" s="205"/>
      <c r="P623" s="205"/>
      <c r="Q623" s="205"/>
      <c r="R623" s="205"/>
      <c r="S623" s="205"/>
      <c r="T623" s="205"/>
      <c r="U623" s="205"/>
      <c r="V623" s="205"/>
      <c r="W623" s="205"/>
      <c r="X623" s="205"/>
      <c r="Y623" s="205"/>
      <c r="Z623" s="205"/>
      <c r="AA623" s="205"/>
      <c r="AB623" s="205"/>
      <c r="AC623" s="205"/>
      <c r="AD623" s="205"/>
      <c r="AE623" s="205"/>
      <c r="AF623" s="205"/>
      <c r="AG623" s="205"/>
      <c r="AH623" s="205"/>
      <c r="AI623" s="205"/>
      <c r="AJ623" s="205"/>
      <c r="AK623" s="205"/>
      <c r="AL623" s="205"/>
      <c r="AM623" s="205"/>
      <c r="AN623" s="205"/>
      <c r="AO623" s="205"/>
      <c r="AP623" s="205"/>
      <c r="AQ623" s="205"/>
      <c r="AR623" s="205"/>
      <c r="AS623" s="205"/>
      <c r="AT623" s="205"/>
      <c r="AU623" s="205"/>
      <c r="AV623" s="205"/>
      <c r="AW623" s="205"/>
      <c r="AX623" s="205"/>
      <c r="AY623" s="205"/>
      <c r="AZ623" s="205"/>
      <c r="BA623" s="205"/>
      <c r="BB623" s="205"/>
      <c r="BC623" s="205"/>
      <c r="BD623" s="205"/>
      <c r="BE623" s="205"/>
      <c r="BF623" s="205"/>
      <c r="BG623" s="205"/>
      <c r="BH623" s="205"/>
      <c r="BI623" s="205"/>
      <c r="BJ623" s="205"/>
      <c r="BK623" s="205"/>
      <c r="BL623" s="205"/>
      <c r="BM623" s="56"/>
    </row>
    <row r="624" spans="1:65">
      <c r="A624" s="30"/>
      <c r="B624" s="20" t="s">
        <v>267</v>
      </c>
      <c r="C624" s="12"/>
      <c r="D624" s="217">
        <v>6.4778333333333327E-2</v>
      </c>
      <c r="E624" s="217">
        <v>6.3500000000000001E-2</v>
      </c>
      <c r="F624" s="217">
        <v>0.06</v>
      </c>
      <c r="G624" s="204"/>
      <c r="H624" s="205"/>
      <c r="I624" s="205"/>
      <c r="J624" s="205"/>
      <c r="K624" s="205"/>
      <c r="L624" s="205"/>
      <c r="M624" s="205"/>
      <c r="N624" s="205"/>
      <c r="O624" s="205"/>
      <c r="P624" s="205"/>
      <c r="Q624" s="205"/>
      <c r="R624" s="205"/>
      <c r="S624" s="205"/>
      <c r="T624" s="205"/>
      <c r="U624" s="205"/>
      <c r="V624" s="205"/>
      <c r="W624" s="205"/>
      <c r="X624" s="205"/>
      <c r="Y624" s="205"/>
      <c r="Z624" s="205"/>
      <c r="AA624" s="205"/>
      <c r="AB624" s="205"/>
      <c r="AC624" s="205"/>
      <c r="AD624" s="205"/>
      <c r="AE624" s="205"/>
      <c r="AF624" s="205"/>
      <c r="AG624" s="205"/>
      <c r="AH624" s="205"/>
      <c r="AI624" s="205"/>
      <c r="AJ624" s="205"/>
      <c r="AK624" s="205"/>
      <c r="AL624" s="205"/>
      <c r="AM624" s="205"/>
      <c r="AN624" s="205"/>
      <c r="AO624" s="205"/>
      <c r="AP624" s="205"/>
      <c r="AQ624" s="205"/>
      <c r="AR624" s="205"/>
      <c r="AS624" s="205"/>
      <c r="AT624" s="205"/>
      <c r="AU624" s="205"/>
      <c r="AV624" s="205"/>
      <c r="AW624" s="205"/>
      <c r="AX624" s="205"/>
      <c r="AY624" s="205"/>
      <c r="AZ624" s="205"/>
      <c r="BA624" s="205"/>
      <c r="BB624" s="205"/>
      <c r="BC624" s="205"/>
      <c r="BD624" s="205"/>
      <c r="BE624" s="205"/>
      <c r="BF624" s="205"/>
      <c r="BG624" s="205"/>
      <c r="BH624" s="205"/>
      <c r="BI624" s="205"/>
      <c r="BJ624" s="205"/>
      <c r="BK624" s="205"/>
      <c r="BL624" s="205"/>
      <c r="BM624" s="56"/>
    </row>
    <row r="625" spans="1:65">
      <c r="A625" s="30"/>
      <c r="B625" s="3" t="s">
        <v>268</v>
      </c>
      <c r="C625" s="29"/>
      <c r="D625" s="24">
        <v>6.4794999999999991E-2</v>
      </c>
      <c r="E625" s="24">
        <v>6.334999999999999E-2</v>
      </c>
      <c r="F625" s="24">
        <v>0.06</v>
      </c>
      <c r="G625" s="204"/>
      <c r="H625" s="205"/>
      <c r="I625" s="205"/>
      <c r="J625" s="205"/>
      <c r="K625" s="205"/>
      <c r="L625" s="205"/>
      <c r="M625" s="205"/>
      <c r="N625" s="205"/>
      <c r="O625" s="205"/>
      <c r="P625" s="205"/>
      <c r="Q625" s="205"/>
      <c r="R625" s="205"/>
      <c r="S625" s="205"/>
      <c r="T625" s="205"/>
      <c r="U625" s="205"/>
      <c r="V625" s="205"/>
      <c r="W625" s="205"/>
      <c r="X625" s="205"/>
      <c r="Y625" s="205"/>
      <c r="Z625" s="205"/>
      <c r="AA625" s="205"/>
      <c r="AB625" s="205"/>
      <c r="AC625" s="205"/>
      <c r="AD625" s="205"/>
      <c r="AE625" s="205"/>
      <c r="AF625" s="205"/>
      <c r="AG625" s="205"/>
      <c r="AH625" s="205"/>
      <c r="AI625" s="205"/>
      <c r="AJ625" s="205"/>
      <c r="AK625" s="205"/>
      <c r="AL625" s="205"/>
      <c r="AM625" s="205"/>
      <c r="AN625" s="205"/>
      <c r="AO625" s="205"/>
      <c r="AP625" s="205"/>
      <c r="AQ625" s="205"/>
      <c r="AR625" s="205"/>
      <c r="AS625" s="205"/>
      <c r="AT625" s="205"/>
      <c r="AU625" s="205"/>
      <c r="AV625" s="205"/>
      <c r="AW625" s="205"/>
      <c r="AX625" s="205"/>
      <c r="AY625" s="205"/>
      <c r="AZ625" s="205"/>
      <c r="BA625" s="205"/>
      <c r="BB625" s="205"/>
      <c r="BC625" s="205"/>
      <c r="BD625" s="205"/>
      <c r="BE625" s="205"/>
      <c r="BF625" s="205"/>
      <c r="BG625" s="205"/>
      <c r="BH625" s="205"/>
      <c r="BI625" s="205"/>
      <c r="BJ625" s="205"/>
      <c r="BK625" s="205"/>
      <c r="BL625" s="205"/>
      <c r="BM625" s="56"/>
    </row>
    <row r="626" spans="1:65">
      <c r="A626" s="30"/>
      <c r="B626" s="3" t="s">
        <v>269</v>
      </c>
      <c r="C626" s="29"/>
      <c r="D626" s="24">
        <v>1.3377842377105395E-4</v>
      </c>
      <c r="E626" s="24">
        <v>2.5163465580082564E-3</v>
      </c>
      <c r="F626" s="24">
        <v>0</v>
      </c>
      <c r="G626" s="204"/>
      <c r="H626" s="205"/>
      <c r="I626" s="205"/>
      <c r="J626" s="205"/>
      <c r="K626" s="205"/>
      <c r="L626" s="205"/>
      <c r="M626" s="205"/>
      <c r="N626" s="205"/>
      <c r="O626" s="205"/>
      <c r="P626" s="205"/>
      <c r="Q626" s="205"/>
      <c r="R626" s="205"/>
      <c r="S626" s="205"/>
      <c r="T626" s="205"/>
      <c r="U626" s="205"/>
      <c r="V626" s="205"/>
      <c r="W626" s="205"/>
      <c r="X626" s="205"/>
      <c r="Y626" s="205"/>
      <c r="Z626" s="205"/>
      <c r="AA626" s="205"/>
      <c r="AB626" s="205"/>
      <c r="AC626" s="205"/>
      <c r="AD626" s="205"/>
      <c r="AE626" s="205"/>
      <c r="AF626" s="205"/>
      <c r="AG626" s="205"/>
      <c r="AH626" s="205"/>
      <c r="AI626" s="205"/>
      <c r="AJ626" s="205"/>
      <c r="AK626" s="205"/>
      <c r="AL626" s="205"/>
      <c r="AM626" s="205"/>
      <c r="AN626" s="205"/>
      <c r="AO626" s="205"/>
      <c r="AP626" s="205"/>
      <c r="AQ626" s="205"/>
      <c r="AR626" s="205"/>
      <c r="AS626" s="205"/>
      <c r="AT626" s="205"/>
      <c r="AU626" s="205"/>
      <c r="AV626" s="205"/>
      <c r="AW626" s="205"/>
      <c r="AX626" s="205"/>
      <c r="AY626" s="205"/>
      <c r="AZ626" s="205"/>
      <c r="BA626" s="205"/>
      <c r="BB626" s="205"/>
      <c r="BC626" s="205"/>
      <c r="BD626" s="205"/>
      <c r="BE626" s="205"/>
      <c r="BF626" s="205"/>
      <c r="BG626" s="205"/>
      <c r="BH626" s="205"/>
      <c r="BI626" s="205"/>
      <c r="BJ626" s="205"/>
      <c r="BK626" s="205"/>
      <c r="BL626" s="205"/>
      <c r="BM626" s="56"/>
    </row>
    <row r="627" spans="1:65">
      <c r="A627" s="30"/>
      <c r="B627" s="3" t="s">
        <v>86</v>
      </c>
      <c r="C627" s="29"/>
      <c r="D627" s="13">
        <v>2.0651723637695831E-3</v>
      </c>
      <c r="E627" s="13">
        <v>3.9627504850523722E-2</v>
      </c>
      <c r="F627" s="13">
        <v>0</v>
      </c>
      <c r="G627" s="152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270</v>
      </c>
      <c r="C628" s="29"/>
      <c r="D628" s="13">
        <v>3.2168686430551263E-2</v>
      </c>
      <c r="E628" s="13">
        <v>1.1799906167288654E-2</v>
      </c>
      <c r="F628" s="13">
        <v>-4.3968592597837586E-2</v>
      </c>
      <c r="G628" s="152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271</v>
      </c>
      <c r="C629" s="47"/>
      <c r="D629" s="45">
        <v>0.67</v>
      </c>
      <c r="E629" s="45">
        <v>0</v>
      </c>
      <c r="F629" s="45">
        <v>1.85</v>
      </c>
      <c r="G629" s="152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E630" s="20"/>
      <c r="F630" s="20"/>
      <c r="BM630" s="55"/>
    </row>
    <row r="631" spans="1:65" ht="15">
      <c r="B631" s="8" t="s">
        <v>505</v>
      </c>
      <c r="BM631" s="28" t="s">
        <v>295</v>
      </c>
    </row>
    <row r="632" spans="1:65" ht="15">
      <c r="A632" s="25" t="s">
        <v>37</v>
      </c>
      <c r="B632" s="18" t="s">
        <v>114</v>
      </c>
      <c r="C632" s="15" t="s">
        <v>115</v>
      </c>
      <c r="D632" s="16" t="s">
        <v>233</v>
      </c>
      <c r="E632" s="15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234</v>
      </c>
      <c r="C633" s="9" t="s">
        <v>234</v>
      </c>
      <c r="D633" s="150" t="s">
        <v>238</v>
      </c>
      <c r="E633" s="15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101</v>
      </c>
      <c r="E634" s="15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1</v>
      </c>
    </row>
    <row r="635" spans="1:65">
      <c r="A635" s="30"/>
      <c r="B635" s="19"/>
      <c r="C635" s="9"/>
      <c r="D635" s="26"/>
      <c r="E635" s="15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1</v>
      </c>
    </row>
    <row r="636" spans="1:65">
      <c r="A636" s="30"/>
      <c r="B636" s="18">
        <v>1</v>
      </c>
      <c r="C636" s="14">
        <v>1</v>
      </c>
      <c r="D636" s="226">
        <v>26</v>
      </c>
      <c r="E636" s="219"/>
      <c r="F636" s="220"/>
      <c r="G636" s="220"/>
      <c r="H636" s="220"/>
      <c r="I636" s="220"/>
      <c r="J636" s="220"/>
      <c r="K636" s="220"/>
      <c r="L636" s="220"/>
      <c r="M636" s="220"/>
      <c r="N636" s="220"/>
      <c r="O636" s="220"/>
      <c r="P636" s="220"/>
      <c r="Q636" s="220"/>
      <c r="R636" s="220"/>
      <c r="S636" s="220"/>
      <c r="T636" s="220"/>
      <c r="U636" s="220"/>
      <c r="V636" s="220"/>
      <c r="W636" s="220"/>
      <c r="X636" s="220"/>
      <c r="Y636" s="220"/>
      <c r="Z636" s="220"/>
      <c r="AA636" s="220"/>
      <c r="AB636" s="220"/>
      <c r="AC636" s="220"/>
      <c r="AD636" s="220"/>
      <c r="AE636" s="220"/>
      <c r="AF636" s="220"/>
      <c r="AG636" s="220"/>
      <c r="AH636" s="220"/>
      <c r="AI636" s="220"/>
      <c r="AJ636" s="220"/>
      <c r="AK636" s="220"/>
      <c r="AL636" s="220"/>
      <c r="AM636" s="220"/>
      <c r="AN636" s="220"/>
      <c r="AO636" s="220"/>
      <c r="AP636" s="220"/>
      <c r="AQ636" s="220"/>
      <c r="AR636" s="220"/>
      <c r="AS636" s="220"/>
      <c r="AT636" s="220"/>
      <c r="AU636" s="220"/>
      <c r="AV636" s="220"/>
      <c r="AW636" s="220"/>
      <c r="AX636" s="220"/>
      <c r="AY636" s="220"/>
      <c r="AZ636" s="220"/>
      <c r="BA636" s="220"/>
      <c r="BB636" s="220"/>
      <c r="BC636" s="220"/>
      <c r="BD636" s="220"/>
      <c r="BE636" s="220"/>
      <c r="BF636" s="220"/>
      <c r="BG636" s="220"/>
      <c r="BH636" s="220"/>
      <c r="BI636" s="220"/>
      <c r="BJ636" s="220"/>
      <c r="BK636" s="220"/>
      <c r="BL636" s="220"/>
      <c r="BM636" s="221">
        <v>1</v>
      </c>
    </row>
    <row r="637" spans="1:65">
      <c r="A637" s="30"/>
      <c r="B637" s="19">
        <v>1</v>
      </c>
      <c r="C637" s="9">
        <v>2</v>
      </c>
      <c r="D637" s="225">
        <v>26</v>
      </c>
      <c r="E637" s="219"/>
      <c r="F637" s="220"/>
      <c r="G637" s="220"/>
      <c r="H637" s="220"/>
      <c r="I637" s="220"/>
      <c r="J637" s="220"/>
      <c r="K637" s="220"/>
      <c r="L637" s="220"/>
      <c r="M637" s="220"/>
      <c r="N637" s="220"/>
      <c r="O637" s="220"/>
      <c r="P637" s="220"/>
      <c r="Q637" s="220"/>
      <c r="R637" s="220"/>
      <c r="S637" s="220"/>
      <c r="T637" s="220"/>
      <c r="U637" s="220"/>
      <c r="V637" s="220"/>
      <c r="W637" s="220"/>
      <c r="X637" s="220"/>
      <c r="Y637" s="220"/>
      <c r="Z637" s="220"/>
      <c r="AA637" s="220"/>
      <c r="AB637" s="220"/>
      <c r="AC637" s="220"/>
      <c r="AD637" s="220"/>
      <c r="AE637" s="220"/>
      <c r="AF637" s="220"/>
      <c r="AG637" s="220"/>
      <c r="AH637" s="220"/>
      <c r="AI637" s="220"/>
      <c r="AJ637" s="220"/>
      <c r="AK637" s="220"/>
      <c r="AL637" s="220"/>
      <c r="AM637" s="220"/>
      <c r="AN637" s="220"/>
      <c r="AO637" s="220"/>
      <c r="AP637" s="220"/>
      <c r="AQ637" s="220"/>
      <c r="AR637" s="220"/>
      <c r="AS637" s="220"/>
      <c r="AT637" s="220"/>
      <c r="AU637" s="220"/>
      <c r="AV637" s="220"/>
      <c r="AW637" s="220"/>
      <c r="AX637" s="220"/>
      <c r="AY637" s="220"/>
      <c r="AZ637" s="220"/>
      <c r="BA637" s="220"/>
      <c r="BB637" s="220"/>
      <c r="BC637" s="220"/>
      <c r="BD637" s="220"/>
      <c r="BE637" s="220"/>
      <c r="BF637" s="220"/>
      <c r="BG637" s="220"/>
      <c r="BH637" s="220"/>
      <c r="BI637" s="220"/>
      <c r="BJ637" s="220"/>
      <c r="BK637" s="220"/>
      <c r="BL637" s="220"/>
      <c r="BM637" s="221">
        <v>17</v>
      </c>
    </row>
    <row r="638" spans="1:65">
      <c r="A638" s="30"/>
      <c r="B638" s="19">
        <v>1</v>
      </c>
      <c r="C638" s="9">
        <v>3</v>
      </c>
      <c r="D638" s="225">
        <v>27</v>
      </c>
      <c r="E638" s="219"/>
      <c r="F638" s="220"/>
      <c r="G638" s="220"/>
      <c r="H638" s="220"/>
      <c r="I638" s="220"/>
      <c r="J638" s="220"/>
      <c r="K638" s="220"/>
      <c r="L638" s="220"/>
      <c r="M638" s="220"/>
      <c r="N638" s="220"/>
      <c r="O638" s="220"/>
      <c r="P638" s="220"/>
      <c r="Q638" s="220"/>
      <c r="R638" s="220"/>
      <c r="S638" s="220"/>
      <c r="T638" s="220"/>
      <c r="U638" s="220"/>
      <c r="V638" s="220"/>
      <c r="W638" s="220"/>
      <c r="X638" s="220"/>
      <c r="Y638" s="220"/>
      <c r="Z638" s="220"/>
      <c r="AA638" s="220"/>
      <c r="AB638" s="220"/>
      <c r="AC638" s="220"/>
      <c r="AD638" s="220"/>
      <c r="AE638" s="220"/>
      <c r="AF638" s="220"/>
      <c r="AG638" s="220"/>
      <c r="AH638" s="220"/>
      <c r="AI638" s="220"/>
      <c r="AJ638" s="220"/>
      <c r="AK638" s="220"/>
      <c r="AL638" s="220"/>
      <c r="AM638" s="220"/>
      <c r="AN638" s="220"/>
      <c r="AO638" s="220"/>
      <c r="AP638" s="220"/>
      <c r="AQ638" s="220"/>
      <c r="AR638" s="220"/>
      <c r="AS638" s="220"/>
      <c r="AT638" s="220"/>
      <c r="AU638" s="220"/>
      <c r="AV638" s="220"/>
      <c r="AW638" s="220"/>
      <c r="AX638" s="220"/>
      <c r="AY638" s="220"/>
      <c r="AZ638" s="220"/>
      <c r="BA638" s="220"/>
      <c r="BB638" s="220"/>
      <c r="BC638" s="220"/>
      <c r="BD638" s="220"/>
      <c r="BE638" s="220"/>
      <c r="BF638" s="220"/>
      <c r="BG638" s="220"/>
      <c r="BH638" s="220"/>
      <c r="BI638" s="220"/>
      <c r="BJ638" s="220"/>
      <c r="BK638" s="220"/>
      <c r="BL638" s="220"/>
      <c r="BM638" s="221">
        <v>16</v>
      </c>
    </row>
    <row r="639" spans="1:65">
      <c r="A639" s="30"/>
      <c r="B639" s="19">
        <v>1</v>
      </c>
      <c r="C639" s="9">
        <v>4</v>
      </c>
      <c r="D639" s="225">
        <v>26</v>
      </c>
      <c r="E639" s="219"/>
      <c r="F639" s="220"/>
      <c r="G639" s="220"/>
      <c r="H639" s="220"/>
      <c r="I639" s="220"/>
      <c r="J639" s="220"/>
      <c r="K639" s="220"/>
      <c r="L639" s="220"/>
      <c r="M639" s="220"/>
      <c r="N639" s="220"/>
      <c r="O639" s="220"/>
      <c r="P639" s="220"/>
      <c r="Q639" s="220"/>
      <c r="R639" s="220"/>
      <c r="S639" s="220"/>
      <c r="T639" s="220"/>
      <c r="U639" s="220"/>
      <c r="V639" s="220"/>
      <c r="W639" s="220"/>
      <c r="X639" s="220"/>
      <c r="Y639" s="220"/>
      <c r="Z639" s="220"/>
      <c r="AA639" s="220"/>
      <c r="AB639" s="220"/>
      <c r="AC639" s="220"/>
      <c r="AD639" s="220"/>
      <c r="AE639" s="220"/>
      <c r="AF639" s="220"/>
      <c r="AG639" s="220"/>
      <c r="AH639" s="220"/>
      <c r="AI639" s="220"/>
      <c r="AJ639" s="220"/>
      <c r="AK639" s="220"/>
      <c r="AL639" s="220"/>
      <c r="AM639" s="220"/>
      <c r="AN639" s="220"/>
      <c r="AO639" s="220"/>
      <c r="AP639" s="220"/>
      <c r="AQ639" s="220"/>
      <c r="AR639" s="220"/>
      <c r="AS639" s="220"/>
      <c r="AT639" s="220"/>
      <c r="AU639" s="220"/>
      <c r="AV639" s="220"/>
      <c r="AW639" s="220"/>
      <c r="AX639" s="220"/>
      <c r="AY639" s="220"/>
      <c r="AZ639" s="220"/>
      <c r="BA639" s="220"/>
      <c r="BB639" s="220"/>
      <c r="BC639" s="220"/>
      <c r="BD639" s="220"/>
      <c r="BE639" s="220"/>
      <c r="BF639" s="220"/>
      <c r="BG639" s="220"/>
      <c r="BH639" s="220"/>
      <c r="BI639" s="220"/>
      <c r="BJ639" s="220"/>
      <c r="BK639" s="220"/>
      <c r="BL639" s="220"/>
      <c r="BM639" s="221">
        <v>26.3333333333333</v>
      </c>
    </row>
    <row r="640" spans="1:65">
      <c r="A640" s="30"/>
      <c r="B640" s="19">
        <v>1</v>
      </c>
      <c r="C640" s="9">
        <v>5</v>
      </c>
      <c r="D640" s="225">
        <v>27</v>
      </c>
      <c r="E640" s="219"/>
      <c r="F640" s="220"/>
      <c r="G640" s="220"/>
      <c r="H640" s="220"/>
      <c r="I640" s="220"/>
      <c r="J640" s="220"/>
      <c r="K640" s="220"/>
      <c r="L640" s="220"/>
      <c r="M640" s="220"/>
      <c r="N640" s="220"/>
      <c r="O640" s="220"/>
      <c r="P640" s="220"/>
      <c r="Q640" s="220"/>
      <c r="R640" s="220"/>
      <c r="S640" s="220"/>
      <c r="T640" s="220"/>
      <c r="U640" s="220"/>
      <c r="V640" s="220"/>
      <c r="W640" s="220"/>
      <c r="X640" s="220"/>
      <c r="Y640" s="220"/>
      <c r="Z640" s="220"/>
      <c r="AA640" s="220"/>
      <c r="AB640" s="220"/>
      <c r="AC640" s="220"/>
      <c r="AD640" s="220"/>
      <c r="AE640" s="220"/>
      <c r="AF640" s="220"/>
      <c r="AG640" s="220"/>
      <c r="AH640" s="220"/>
      <c r="AI640" s="220"/>
      <c r="AJ640" s="220"/>
      <c r="AK640" s="220"/>
      <c r="AL640" s="220"/>
      <c r="AM640" s="220"/>
      <c r="AN640" s="220"/>
      <c r="AO640" s="220"/>
      <c r="AP640" s="220"/>
      <c r="AQ640" s="220"/>
      <c r="AR640" s="220"/>
      <c r="AS640" s="220"/>
      <c r="AT640" s="220"/>
      <c r="AU640" s="220"/>
      <c r="AV640" s="220"/>
      <c r="AW640" s="220"/>
      <c r="AX640" s="220"/>
      <c r="AY640" s="220"/>
      <c r="AZ640" s="220"/>
      <c r="BA640" s="220"/>
      <c r="BB640" s="220"/>
      <c r="BC640" s="220"/>
      <c r="BD640" s="220"/>
      <c r="BE640" s="220"/>
      <c r="BF640" s="220"/>
      <c r="BG640" s="220"/>
      <c r="BH640" s="220"/>
      <c r="BI640" s="220"/>
      <c r="BJ640" s="220"/>
      <c r="BK640" s="220"/>
      <c r="BL640" s="220"/>
      <c r="BM640" s="221">
        <v>23</v>
      </c>
    </row>
    <row r="641" spans="1:65">
      <c r="A641" s="30"/>
      <c r="B641" s="19">
        <v>1</v>
      </c>
      <c r="C641" s="9">
        <v>6</v>
      </c>
      <c r="D641" s="225">
        <v>26</v>
      </c>
      <c r="E641" s="219"/>
      <c r="F641" s="220"/>
      <c r="G641" s="220"/>
      <c r="H641" s="220"/>
      <c r="I641" s="220"/>
      <c r="J641" s="220"/>
      <c r="K641" s="220"/>
      <c r="L641" s="220"/>
      <c r="M641" s="220"/>
      <c r="N641" s="220"/>
      <c r="O641" s="220"/>
      <c r="P641" s="220"/>
      <c r="Q641" s="220"/>
      <c r="R641" s="220"/>
      <c r="S641" s="220"/>
      <c r="T641" s="220"/>
      <c r="U641" s="220"/>
      <c r="V641" s="220"/>
      <c r="W641" s="220"/>
      <c r="X641" s="220"/>
      <c r="Y641" s="220"/>
      <c r="Z641" s="220"/>
      <c r="AA641" s="220"/>
      <c r="AB641" s="220"/>
      <c r="AC641" s="220"/>
      <c r="AD641" s="220"/>
      <c r="AE641" s="220"/>
      <c r="AF641" s="220"/>
      <c r="AG641" s="220"/>
      <c r="AH641" s="220"/>
      <c r="AI641" s="220"/>
      <c r="AJ641" s="220"/>
      <c r="AK641" s="220"/>
      <c r="AL641" s="220"/>
      <c r="AM641" s="220"/>
      <c r="AN641" s="220"/>
      <c r="AO641" s="220"/>
      <c r="AP641" s="220"/>
      <c r="AQ641" s="220"/>
      <c r="AR641" s="220"/>
      <c r="AS641" s="220"/>
      <c r="AT641" s="220"/>
      <c r="AU641" s="220"/>
      <c r="AV641" s="220"/>
      <c r="AW641" s="220"/>
      <c r="AX641" s="220"/>
      <c r="AY641" s="220"/>
      <c r="AZ641" s="220"/>
      <c r="BA641" s="220"/>
      <c r="BB641" s="220"/>
      <c r="BC641" s="220"/>
      <c r="BD641" s="220"/>
      <c r="BE641" s="220"/>
      <c r="BF641" s="220"/>
      <c r="BG641" s="220"/>
      <c r="BH641" s="220"/>
      <c r="BI641" s="220"/>
      <c r="BJ641" s="220"/>
      <c r="BK641" s="220"/>
      <c r="BL641" s="220"/>
      <c r="BM641" s="223"/>
    </row>
    <row r="642" spans="1:65">
      <c r="A642" s="30"/>
      <c r="B642" s="20" t="s">
        <v>267</v>
      </c>
      <c r="C642" s="12"/>
      <c r="D642" s="224">
        <v>26.333333333333332</v>
      </c>
      <c r="E642" s="219"/>
      <c r="F642" s="220"/>
      <c r="G642" s="220"/>
      <c r="H642" s="220"/>
      <c r="I642" s="220"/>
      <c r="J642" s="220"/>
      <c r="K642" s="220"/>
      <c r="L642" s="220"/>
      <c r="M642" s="220"/>
      <c r="N642" s="220"/>
      <c r="O642" s="220"/>
      <c r="P642" s="220"/>
      <c r="Q642" s="220"/>
      <c r="R642" s="220"/>
      <c r="S642" s="220"/>
      <c r="T642" s="220"/>
      <c r="U642" s="220"/>
      <c r="V642" s="220"/>
      <c r="W642" s="220"/>
      <c r="X642" s="220"/>
      <c r="Y642" s="220"/>
      <c r="Z642" s="220"/>
      <c r="AA642" s="220"/>
      <c r="AB642" s="220"/>
      <c r="AC642" s="220"/>
      <c r="AD642" s="220"/>
      <c r="AE642" s="220"/>
      <c r="AF642" s="220"/>
      <c r="AG642" s="220"/>
      <c r="AH642" s="220"/>
      <c r="AI642" s="220"/>
      <c r="AJ642" s="220"/>
      <c r="AK642" s="220"/>
      <c r="AL642" s="220"/>
      <c r="AM642" s="220"/>
      <c r="AN642" s="220"/>
      <c r="AO642" s="220"/>
      <c r="AP642" s="220"/>
      <c r="AQ642" s="220"/>
      <c r="AR642" s="220"/>
      <c r="AS642" s="220"/>
      <c r="AT642" s="220"/>
      <c r="AU642" s="220"/>
      <c r="AV642" s="220"/>
      <c r="AW642" s="220"/>
      <c r="AX642" s="220"/>
      <c r="AY642" s="220"/>
      <c r="AZ642" s="220"/>
      <c r="BA642" s="220"/>
      <c r="BB642" s="220"/>
      <c r="BC642" s="220"/>
      <c r="BD642" s="220"/>
      <c r="BE642" s="220"/>
      <c r="BF642" s="220"/>
      <c r="BG642" s="220"/>
      <c r="BH642" s="220"/>
      <c r="BI642" s="220"/>
      <c r="BJ642" s="220"/>
      <c r="BK642" s="220"/>
      <c r="BL642" s="220"/>
      <c r="BM642" s="223"/>
    </row>
    <row r="643" spans="1:65">
      <c r="A643" s="30"/>
      <c r="B643" s="3" t="s">
        <v>268</v>
      </c>
      <c r="C643" s="29"/>
      <c r="D643" s="225">
        <v>26</v>
      </c>
      <c r="E643" s="219"/>
      <c r="F643" s="220"/>
      <c r="G643" s="220"/>
      <c r="H643" s="220"/>
      <c r="I643" s="220"/>
      <c r="J643" s="220"/>
      <c r="K643" s="220"/>
      <c r="L643" s="220"/>
      <c r="M643" s="220"/>
      <c r="N643" s="220"/>
      <c r="O643" s="220"/>
      <c r="P643" s="220"/>
      <c r="Q643" s="220"/>
      <c r="R643" s="220"/>
      <c r="S643" s="220"/>
      <c r="T643" s="220"/>
      <c r="U643" s="220"/>
      <c r="V643" s="220"/>
      <c r="W643" s="220"/>
      <c r="X643" s="220"/>
      <c r="Y643" s="220"/>
      <c r="Z643" s="220"/>
      <c r="AA643" s="220"/>
      <c r="AB643" s="220"/>
      <c r="AC643" s="220"/>
      <c r="AD643" s="220"/>
      <c r="AE643" s="220"/>
      <c r="AF643" s="220"/>
      <c r="AG643" s="220"/>
      <c r="AH643" s="220"/>
      <c r="AI643" s="220"/>
      <c r="AJ643" s="220"/>
      <c r="AK643" s="220"/>
      <c r="AL643" s="220"/>
      <c r="AM643" s="220"/>
      <c r="AN643" s="220"/>
      <c r="AO643" s="220"/>
      <c r="AP643" s="220"/>
      <c r="AQ643" s="220"/>
      <c r="AR643" s="220"/>
      <c r="AS643" s="220"/>
      <c r="AT643" s="220"/>
      <c r="AU643" s="220"/>
      <c r="AV643" s="220"/>
      <c r="AW643" s="220"/>
      <c r="AX643" s="220"/>
      <c r="AY643" s="220"/>
      <c r="AZ643" s="220"/>
      <c r="BA643" s="220"/>
      <c r="BB643" s="220"/>
      <c r="BC643" s="220"/>
      <c r="BD643" s="220"/>
      <c r="BE643" s="220"/>
      <c r="BF643" s="220"/>
      <c r="BG643" s="220"/>
      <c r="BH643" s="220"/>
      <c r="BI643" s="220"/>
      <c r="BJ643" s="220"/>
      <c r="BK643" s="220"/>
      <c r="BL643" s="220"/>
      <c r="BM643" s="223"/>
    </row>
    <row r="644" spans="1:65">
      <c r="A644" s="30"/>
      <c r="B644" s="3" t="s">
        <v>269</v>
      </c>
      <c r="C644" s="29"/>
      <c r="D644" s="225">
        <v>0.5163977794943222</v>
      </c>
      <c r="E644" s="219"/>
      <c r="F644" s="220"/>
      <c r="G644" s="220"/>
      <c r="H644" s="220"/>
      <c r="I644" s="220"/>
      <c r="J644" s="220"/>
      <c r="K644" s="220"/>
      <c r="L644" s="220"/>
      <c r="M644" s="220"/>
      <c r="N644" s="220"/>
      <c r="O644" s="220"/>
      <c r="P644" s="220"/>
      <c r="Q644" s="220"/>
      <c r="R644" s="220"/>
      <c r="S644" s="220"/>
      <c r="T644" s="220"/>
      <c r="U644" s="220"/>
      <c r="V644" s="220"/>
      <c r="W644" s="220"/>
      <c r="X644" s="220"/>
      <c r="Y644" s="220"/>
      <c r="Z644" s="220"/>
      <c r="AA644" s="220"/>
      <c r="AB644" s="220"/>
      <c r="AC644" s="220"/>
      <c r="AD644" s="220"/>
      <c r="AE644" s="220"/>
      <c r="AF644" s="220"/>
      <c r="AG644" s="220"/>
      <c r="AH644" s="220"/>
      <c r="AI644" s="220"/>
      <c r="AJ644" s="220"/>
      <c r="AK644" s="220"/>
      <c r="AL644" s="220"/>
      <c r="AM644" s="220"/>
      <c r="AN644" s="220"/>
      <c r="AO644" s="220"/>
      <c r="AP644" s="220"/>
      <c r="AQ644" s="220"/>
      <c r="AR644" s="220"/>
      <c r="AS644" s="220"/>
      <c r="AT644" s="220"/>
      <c r="AU644" s="220"/>
      <c r="AV644" s="220"/>
      <c r="AW644" s="220"/>
      <c r="AX644" s="220"/>
      <c r="AY644" s="220"/>
      <c r="AZ644" s="220"/>
      <c r="BA644" s="220"/>
      <c r="BB644" s="220"/>
      <c r="BC644" s="220"/>
      <c r="BD644" s="220"/>
      <c r="BE644" s="220"/>
      <c r="BF644" s="220"/>
      <c r="BG644" s="220"/>
      <c r="BH644" s="220"/>
      <c r="BI644" s="220"/>
      <c r="BJ644" s="220"/>
      <c r="BK644" s="220"/>
      <c r="BL644" s="220"/>
      <c r="BM644" s="223"/>
    </row>
    <row r="645" spans="1:65">
      <c r="A645" s="30"/>
      <c r="B645" s="3" t="s">
        <v>86</v>
      </c>
      <c r="C645" s="29"/>
      <c r="D645" s="13">
        <v>1.9610042259278058E-2</v>
      </c>
      <c r="E645" s="15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5"/>
    </row>
    <row r="646" spans="1:65">
      <c r="A646" s="30"/>
      <c r="B646" s="3" t="s">
        <v>270</v>
      </c>
      <c r="C646" s="29"/>
      <c r="D646" s="13">
        <v>1.1102230246251565E-15</v>
      </c>
      <c r="E646" s="15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5"/>
    </row>
    <row r="647" spans="1:65">
      <c r="A647" s="30"/>
      <c r="B647" s="46" t="s">
        <v>271</v>
      </c>
      <c r="C647" s="47"/>
      <c r="D647" s="45" t="s">
        <v>272</v>
      </c>
      <c r="E647" s="15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5"/>
    </row>
    <row r="648" spans="1:65">
      <c r="B648" s="31"/>
      <c r="C648" s="20"/>
      <c r="D648" s="20"/>
      <c r="BM648" s="55"/>
    </row>
    <row r="649" spans="1:65" ht="15">
      <c r="B649" s="8" t="s">
        <v>506</v>
      </c>
      <c r="BM649" s="28" t="s">
        <v>295</v>
      </c>
    </row>
    <row r="650" spans="1:65" ht="15">
      <c r="A650" s="25" t="s">
        <v>40</v>
      </c>
      <c r="B650" s="18" t="s">
        <v>114</v>
      </c>
      <c r="C650" s="15" t="s">
        <v>115</v>
      </c>
      <c r="D650" s="16" t="s">
        <v>233</v>
      </c>
      <c r="E650" s="15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1</v>
      </c>
    </row>
    <row r="651" spans="1:65">
      <c r="A651" s="30"/>
      <c r="B651" s="19" t="s">
        <v>234</v>
      </c>
      <c r="C651" s="9" t="s">
        <v>234</v>
      </c>
      <c r="D651" s="150" t="s">
        <v>238</v>
      </c>
      <c r="E651" s="15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 t="s">
        <v>3</v>
      </c>
    </row>
    <row r="652" spans="1:65">
      <c r="A652" s="30"/>
      <c r="B652" s="19"/>
      <c r="C652" s="9"/>
      <c r="D652" s="10" t="s">
        <v>101</v>
      </c>
      <c r="E652" s="15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8">
        <v>2</v>
      </c>
    </row>
    <row r="653" spans="1:65">
      <c r="A653" s="30"/>
      <c r="B653" s="19"/>
      <c r="C653" s="9"/>
      <c r="D653" s="26"/>
      <c r="E653" s="15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8">
        <v>2</v>
      </c>
    </row>
    <row r="654" spans="1:65">
      <c r="A654" s="30"/>
      <c r="B654" s="18">
        <v>1</v>
      </c>
      <c r="C654" s="14">
        <v>1</v>
      </c>
      <c r="D654" s="22">
        <v>9.31</v>
      </c>
      <c r="E654" s="15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8">
        <v>1</v>
      </c>
    </row>
    <row r="655" spans="1:65">
      <c r="A655" s="30"/>
      <c r="B655" s="19">
        <v>1</v>
      </c>
      <c r="C655" s="9">
        <v>2</v>
      </c>
      <c r="D655" s="11">
        <v>9.4600000000000009</v>
      </c>
      <c r="E655" s="15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8">
        <v>18</v>
      </c>
    </row>
    <row r="656" spans="1:65">
      <c r="A656" s="30"/>
      <c r="B656" s="19">
        <v>1</v>
      </c>
      <c r="C656" s="9">
        <v>3</v>
      </c>
      <c r="D656" s="11">
        <v>9.32</v>
      </c>
      <c r="E656" s="15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8">
        <v>16</v>
      </c>
    </row>
    <row r="657" spans="1:65">
      <c r="A657" s="30"/>
      <c r="B657" s="19">
        <v>1</v>
      </c>
      <c r="C657" s="9">
        <v>4</v>
      </c>
      <c r="D657" s="11">
        <v>9.33</v>
      </c>
      <c r="E657" s="15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8">
        <v>9.44166666666667</v>
      </c>
    </row>
    <row r="658" spans="1:65">
      <c r="A658" s="30"/>
      <c r="B658" s="19">
        <v>1</v>
      </c>
      <c r="C658" s="9">
        <v>5</v>
      </c>
      <c r="D658" s="11">
        <v>9.61</v>
      </c>
      <c r="E658" s="15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24</v>
      </c>
    </row>
    <row r="659" spans="1:65">
      <c r="A659" s="30"/>
      <c r="B659" s="19">
        <v>1</v>
      </c>
      <c r="C659" s="9">
        <v>6</v>
      </c>
      <c r="D659" s="11">
        <v>9.6199999999999992</v>
      </c>
      <c r="E659" s="15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5"/>
    </row>
    <row r="660" spans="1:65">
      <c r="A660" s="30"/>
      <c r="B660" s="20" t="s">
        <v>267</v>
      </c>
      <c r="C660" s="12"/>
      <c r="D660" s="23">
        <v>9.4416666666666664</v>
      </c>
      <c r="E660" s="15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5"/>
    </row>
    <row r="661" spans="1:65">
      <c r="A661" s="30"/>
      <c r="B661" s="3" t="s">
        <v>268</v>
      </c>
      <c r="C661" s="29"/>
      <c r="D661" s="11">
        <v>9.3949999999999996</v>
      </c>
      <c r="E661" s="15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5"/>
    </row>
    <row r="662" spans="1:65">
      <c r="A662" s="30"/>
      <c r="B662" s="3" t="s">
        <v>269</v>
      </c>
      <c r="C662" s="29"/>
      <c r="D662" s="24">
        <v>0.14497126151988379</v>
      </c>
      <c r="E662" s="15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5"/>
    </row>
    <row r="663" spans="1:65">
      <c r="A663" s="30"/>
      <c r="B663" s="3" t="s">
        <v>86</v>
      </c>
      <c r="C663" s="29"/>
      <c r="D663" s="13">
        <v>1.5354414282776748E-2</v>
      </c>
      <c r="E663" s="15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5"/>
    </row>
    <row r="664" spans="1:65">
      <c r="A664" s="30"/>
      <c r="B664" s="3" t="s">
        <v>270</v>
      </c>
      <c r="C664" s="29"/>
      <c r="D664" s="13">
        <v>-3.3306690738754696E-16</v>
      </c>
      <c r="E664" s="15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5"/>
    </row>
    <row r="665" spans="1:65">
      <c r="A665" s="30"/>
      <c r="B665" s="46" t="s">
        <v>271</v>
      </c>
      <c r="C665" s="47"/>
      <c r="D665" s="45" t="s">
        <v>272</v>
      </c>
      <c r="E665" s="15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5"/>
    </row>
    <row r="666" spans="1:65">
      <c r="B666" s="31"/>
      <c r="C666" s="20"/>
      <c r="D666" s="20"/>
      <c r="BM666" s="55"/>
    </row>
    <row r="667" spans="1:65" ht="15">
      <c r="B667" s="8" t="s">
        <v>507</v>
      </c>
      <c r="BM667" s="28" t="s">
        <v>295</v>
      </c>
    </row>
    <row r="668" spans="1:65" ht="15">
      <c r="A668" s="25" t="s">
        <v>43</v>
      </c>
      <c r="B668" s="18" t="s">
        <v>114</v>
      </c>
      <c r="C668" s="15" t="s">
        <v>115</v>
      </c>
      <c r="D668" s="16" t="s">
        <v>233</v>
      </c>
      <c r="E668" s="15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>
        <v>1</v>
      </c>
    </row>
    <row r="669" spans="1:65">
      <c r="A669" s="30"/>
      <c r="B669" s="19" t="s">
        <v>234</v>
      </c>
      <c r="C669" s="9" t="s">
        <v>234</v>
      </c>
      <c r="D669" s="150" t="s">
        <v>238</v>
      </c>
      <c r="E669" s="15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8" t="s">
        <v>3</v>
      </c>
    </row>
    <row r="670" spans="1:65">
      <c r="A670" s="30"/>
      <c r="B670" s="19"/>
      <c r="C670" s="9"/>
      <c r="D670" s="10" t="s">
        <v>101</v>
      </c>
      <c r="E670" s="15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8">
        <v>0</v>
      </c>
    </row>
    <row r="671" spans="1:65">
      <c r="A671" s="30"/>
      <c r="B671" s="19"/>
      <c r="C671" s="9"/>
      <c r="D671" s="26"/>
      <c r="E671" s="15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8">
        <v>0</v>
      </c>
    </row>
    <row r="672" spans="1:65">
      <c r="A672" s="30"/>
      <c r="B672" s="18">
        <v>1</v>
      </c>
      <c r="C672" s="14">
        <v>1</v>
      </c>
      <c r="D672" s="206">
        <v>170</v>
      </c>
      <c r="E672" s="207"/>
      <c r="F672" s="208"/>
      <c r="G672" s="208"/>
      <c r="H672" s="208"/>
      <c r="I672" s="208"/>
      <c r="J672" s="208"/>
      <c r="K672" s="208"/>
      <c r="L672" s="208"/>
      <c r="M672" s="208"/>
      <c r="N672" s="208"/>
      <c r="O672" s="208"/>
      <c r="P672" s="208"/>
      <c r="Q672" s="208"/>
      <c r="R672" s="208"/>
      <c r="S672" s="208"/>
      <c r="T672" s="208"/>
      <c r="U672" s="208"/>
      <c r="V672" s="208"/>
      <c r="W672" s="208"/>
      <c r="X672" s="208"/>
      <c r="Y672" s="208"/>
      <c r="Z672" s="208"/>
      <c r="AA672" s="208"/>
      <c r="AB672" s="208"/>
      <c r="AC672" s="208"/>
      <c r="AD672" s="208"/>
      <c r="AE672" s="208"/>
      <c r="AF672" s="208"/>
      <c r="AG672" s="208"/>
      <c r="AH672" s="208"/>
      <c r="AI672" s="208"/>
      <c r="AJ672" s="208"/>
      <c r="AK672" s="208"/>
      <c r="AL672" s="208"/>
      <c r="AM672" s="208"/>
      <c r="AN672" s="208"/>
      <c r="AO672" s="208"/>
      <c r="AP672" s="208"/>
      <c r="AQ672" s="208"/>
      <c r="AR672" s="208"/>
      <c r="AS672" s="208"/>
      <c r="AT672" s="208"/>
      <c r="AU672" s="208"/>
      <c r="AV672" s="208"/>
      <c r="AW672" s="208"/>
      <c r="AX672" s="208"/>
      <c r="AY672" s="208"/>
      <c r="AZ672" s="208"/>
      <c r="BA672" s="208"/>
      <c r="BB672" s="208"/>
      <c r="BC672" s="208"/>
      <c r="BD672" s="208"/>
      <c r="BE672" s="208"/>
      <c r="BF672" s="208"/>
      <c r="BG672" s="208"/>
      <c r="BH672" s="208"/>
      <c r="BI672" s="208"/>
      <c r="BJ672" s="208"/>
      <c r="BK672" s="208"/>
      <c r="BL672" s="208"/>
      <c r="BM672" s="209">
        <v>1</v>
      </c>
    </row>
    <row r="673" spans="1:65">
      <c r="A673" s="30"/>
      <c r="B673" s="19">
        <v>1</v>
      </c>
      <c r="C673" s="9">
        <v>2</v>
      </c>
      <c r="D673" s="210">
        <v>175</v>
      </c>
      <c r="E673" s="207"/>
      <c r="F673" s="208"/>
      <c r="G673" s="208"/>
      <c r="H673" s="208"/>
      <c r="I673" s="208"/>
      <c r="J673" s="208"/>
      <c r="K673" s="208"/>
      <c r="L673" s="208"/>
      <c r="M673" s="208"/>
      <c r="N673" s="208"/>
      <c r="O673" s="208"/>
      <c r="P673" s="208"/>
      <c r="Q673" s="208"/>
      <c r="R673" s="208"/>
      <c r="S673" s="208"/>
      <c r="T673" s="208"/>
      <c r="U673" s="208"/>
      <c r="V673" s="208"/>
      <c r="W673" s="208"/>
      <c r="X673" s="208"/>
      <c r="Y673" s="208"/>
      <c r="Z673" s="208"/>
      <c r="AA673" s="208"/>
      <c r="AB673" s="208"/>
      <c r="AC673" s="208"/>
      <c r="AD673" s="208"/>
      <c r="AE673" s="208"/>
      <c r="AF673" s="208"/>
      <c r="AG673" s="208"/>
      <c r="AH673" s="208"/>
      <c r="AI673" s="208"/>
      <c r="AJ673" s="208"/>
      <c r="AK673" s="208"/>
      <c r="AL673" s="208"/>
      <c r="AM673" s="208"/>
      <c r="AN673" s="208"/>
      <c r="AO673" s="208"/>
      <c r="AP673" s="208"/>
      <c r="AQ673" s="208"/>
      <c r="AR673" s="208"/>
      <c r="AS673" s="208"/>
      <c r="AT673" s="208"/>
      <c r="AU673" s="208"/>
      <c r="AV673" s="208"/>
      <c r="AW673" s="208"/>
      <c r="AX673" s="208"/>
      <c r="AY673" s="208"/>
      <c r="AZ673" s="208"/>
      <c r="BA673" s="208"/>
      <c r="BB673" s="208"/>
      <c r="BC673" s="208"/>
      <c r="BD673" s="208"/>
      <c r="BE673" s="208"/>
      <c r="BF673" s="208"/>
      <c r="BG673" s="208"/>
      <c r="BH673" s="208"/>
      <c r="BI673" s="208"/>
      <c r="BJ673" s="208"/>
      <c r="BK673" s="208"/>
      <c r="BL673" s="208"/>
      <c r="BM673" s="209">
        <v>19</v>
      </c>
    </row>
    <row r="674" spans="1:65">
      <c r="A674" s="30"/>
      <c r="B674" s="19">
        <v>1</v>
      </c>
      <c r="C674" s="9">
        <v>3</v>
      </c>
      <c r="D674" s="210">
        <v>171</v>
      </c>
      <c r="E674" s="207"/>
      <c r="F674" s="208"/>
      <c r="G674" s="208"/>
      <c r="H674" s="208"/>
      <c r="I674" s="208"/>
      <c r="J674" s="208"/>
      <c r="K674" s="208"/>
      <c r="L674" s="208"/>
      <c r="M674" s="208"/>
      <c r="N674" s="208"/>
      <c r="O674" s="208"/>
      <c r="P674" s="208"/>
      <c r="Q674" s="208"/>
      <c r="R674" s="208"/>
      <c r="S674" s="208"/>
      <c r="T674" s="208"/>
      <c r="U674" s="208"/>
      <c r="V674" s="208"/>
      <c r="W674" s="208"/>
      <c r="X674" s="208"/>
      <c r="Y674" s="208"/>
      <c r="Z674" s="208"/>
      <c r="AA674" s="208"/>
      <c r="AB674" s="208"/>
      <c r="AC674" s="208"/>
      <c r="AD674" s="208"/>
      <c r="AE674" s="208"/>
      <c r="AF674" s="208"/>
      <c r="AG674" s="208"/>
      <c r="AH674" s="208"/>
      <c r="AI674" s="208"/>
      <c r="AJ674" s="208"/>
      <c r="AK674" s="208"/>
      <c r="AL674" s="208"/>
      <c r="AM674" s="208"/>
      <c r="AN674" s="208"/>
      <c r="AO674" s="208"/>
      <c r="AP674" s="208"/>
      <c r="AQ674" s="208"/>
      <c r="AR674" s="208"/>
      <c r="AS674" s="208"/>
      <c r="AT674" s="208"/>
      <c r="AU674" s="208"/>
      <c r="AV674" s="208"/>
      <c r="AW674" s="208"/>
      <c r="AX674" s="208"/>
      <c r="AY674" s="208"/>
      <c r="AZ674" s="208"/>
      <c r="BA674" s="208"/>
      <c r="BB674" s="208"/>
      <c r="BC674" s="208"/>
      <c r="BD674" s="208"/>
      <c r="BE674" s="208"/>
      <c r="BF674" s="208"/>
      <c r="BG674" s="208"/>
      <c r="BH674" s="208"/>
      <c r="BI674" s="208"/>
      <c r="BJ674" s="208"/>
      <c r="BK674" s="208"/>
      <c r="BL674" s="208"/>
      <c r="BM674" s="209">
        <v>16</v>
      </c>
    </row>
    <row r="675" spans="1:65">
      <c r="A675" s="30"/>
      <c r="B675" s="19">
        <v>1</v>
      </c>
      <c r="C675" s="9">
        <v>4</v>
      </c>
      <c r="D675" s="210">
        <v>174</v>
      </c>
      <c r="E675" s="207"/>
      <c r="F675" s="208"/>
      <c r="G675" s="208"/>
      <c r="H675" s="208"/>
      <c r="I675" s="208"/>
      <c r="J675" s="208"/>
      <c r="K675" s="208"/>
      <c r="L675" s="208"/>
      <c r="M675" s="208"/>
      <c r="N675" s="208"/>
      <c r="O675" s="208"/>
      <c r="P675" s="208"/>
      <c r="Q675" s="208"/>
      <c r="R675" s="208"/>
      <c r="S675" s="208"/>
      <c r="T675" s="208"/>
      <c r="U675" s="208"/>
      <c r="V675" s="208"/>
      <c r="W675" s="208"/>
      <c r="X675" s="208"/>
      <c r="Y675" s="208"/>
      <c r="Z675" s="208"/>
      <c r="AA675" s="208"/>
      <c r="AB675" s="208"/>
      <c r="AC675" s="208"/>
      <c r="AD675" s="208"/>
      <c r="AE675" s="208"/>
      <c r="AF675" s="208"/>
      <c r="AG675" s="208"/>
      <c r="AH675" s="208"/>
      <c r="AI675" s="208"/>
      <c r="AJ675" s="208"/>
      <c r="AK675" s="208"/>
      <c r="AL675" s="208"/>
      <c r="AM675" s="208"/>
      <c r="AN675" s="208"/>
      <c r="AO675" s="208"/>
      <c r="AP675" s="208"/>
      <c r="AQ675" s="208"/>
      <c r="AR675" s="208"/>
      <c r="AS675" s="208"/>
      <c r="AT675" s="208"/>
      <c r="AU675" s="208"/>
      <c r="AV675" s="208"/>
      <c r="AW675" s="208"/>
      <c r="AX675" s="208"/>
      <c r="AY675" s="208"/>
      <c r="AZ675" s="208"/>
      <c r="BA675" s="208"/>
      <c r="BB675" s="208"/>
      <c r="BC675" s="208"/>
      <c r="BD675" s="208"/>
      <c r="BE675" s="208"/>
      <c r="BF675" s="208"/>
      <c r="BG675" s="208"/>
      <c r="BH675" s="208"/>
      <c r="BI675" s="208"/>
      <c r="BJ675" s="208"/>
      <c r="BK675" s="208"/>
      <c r="BL675" s="208"/>
      <c r="BM675" s="209">
        <v>172.666666666667</v>
      </c>
    </row>
    <row r="676" spans="1:65">
      <c r="A676" s="30"/>
      <c r="B676" s="19">
        <v>1</v>
      </c>
      <c r="C676" s="9">
        <v>5</v>
      </c>
      <c r="D676" s="210">
        <v>173</v>
      </c>
      <c r="E676" s="207"/>
      <c r="F676" s="208"/>
      <c r="G676" s="208"/>
      <c r="H676" s="208"/>
      <c r="I676" s="208"/>
      <c r="J676" s="208"/>
      <c r="K676" s="208"/>
      <c r="L676" s="208"/>
      <c r="M676" s="208"/>
      <c r="N676" s="208"/>
      <c r="O676" s="208"/>
      <c r="P676" s="208"/>
      <c r="Q676" s="208"/>
      <c r="R676" s="208"/>
      <c r="S676" s="208"/>
      <c r="T676" s="208"/>
      <c r="U676" s="208"/>
      <c r="V676" s="208"/>
      <c r="W676" s="208"/>
      <c r="X676" s="208"/>
      <c r="Y676" s="208"/>
      <c r="Z676" s="208"/>
      <c r="AA676" s="208"/>
      <c r="AB676" s="208"/>
      <c r="AC676" s="208"/>
      <c r="AD676" s="208"/>
      <c r="AE676" s="208"/>
      <c r="AF676" s="208"/>
      <c r="AG676" s="208"/>
      <c r="AH676" s="208"/>
      <c r="AI676" s="208"/>
      <c r="AJ676" s="208"/>
      <c r="AK676" s="208"/>
      <c r="AL676" s="208"/>
      <c r="AM676" s="208"/>
      <c r="AN676" s="208"/>
      <c r="AO676" s="208"/>
      <c r="AP676" s="208"/>
      <c r="AQ676" s="208"/>
      <c r="AR676" s="208"/>
      <c r="AS676" s="208"/>
      <c r="AT676" s="208"/>
      <c r="AU676" s="208"/>
      <c r="AV676" s="208"/>
      <c r="AW676" s="208"/>
      <c r="AX676" s="208"/>
      <c r="AY676" s="208"/>
      <c r="AZ676" s="208"/>
      <c r="BA676" s="208"/>
      <c r="BB676" s="208"/>
      <c r="BC676" s="208"/>
      <c r="BD676" s="208"/>
      <c r="BE676" s="208"/>
      <c r="BF676" s="208"/>
      <c r="BG676" s="208"/>
      <c r="BH676" s="208"/>
      <c r="BI676" s="208"/>
      <c r="BJ676" s="208"/>
      <c r="BK676" s="208"/>
      <c r="BL676" s="208"/>
      <c r="BM676" s="209">
        <v>25</v>
      </c>
    </row>
    <row r="677" spans="1:65">
      <c r="A677" s="30"/>
      <c r="B677" s="19">
        <v>1</v>
      </c>
      <c r="C677" s="9">
        <v>6</v>
      </c>
      <c r="D677" s="210">
        <v>173</v>
      </c>
      <c r="E677" s="207"/>
      <c r="F677" s="208"/>
      <c r="G677" s="208"/>
      <c r="H677" s="208"/>
      <c r="I677" s="208"/>
      <c r="J677" s="208"/>
      <c r="K677" s="208"/>
      <c r="L677" s="208"/>
      <c r="M677" s="208"/>
      <c r="N677" s="208"/>
      <c r="O677" s="208"/>
      <c r="P677" s="208"/>
      <c r="Q677" s="208"/>
      <c r="R677" s="208"/>
      <c r="S677" s="208"/>
      <c r="T677" s="208"/>
      <c r="U677" s="208"/>
      <c r="V677" s="208"/>
      <c r="W677" s="208"/>
      <c r="X677" s="208"/>
      <c r="Y677" s="208"/>
      <c r="Z677" s="208"/>
      <c r="AA677" s="208"/>
      <c r="AB677" s="208"/>
      <c r="AC677" s="208"/>
      <c r="AD677" s="208"/>
      <c r="AE677" s="208"/>
      <c r="AF677" s="208"/>
      <c r="AG677" s="208"/>
      <c r="AH677" s="208"/>
      <c r="AI677" s="208"/>
      <c r="AJ677" s="208"/>
      <c r="AK677" s="208"/>
      <c r="AL677" s="208"/>
      <c r="AM677" s="208"/>
      <c r="AN677" s="208"/>
      <c r="AO677" s="208"/>
      <c r="AP677" s="208"/>
      <c r="AQ677" s="208"/>
      <c r="AR677" s="208"/>
      <c r="AS677" s="208"/>
      <c r="AT677" s="208"/>
      <c r="AU677" s="208"/>
      <c r="AV677" s="208"/>
      <c r="AW677" s="208"/>
      <c r="AX677" s="208"/>
      <c r="AY677" s="208"/>
      <c r="AZ677" s="208"/>
      <c r="BA677" s="208"/>
      <c r="BB677" s="208"/>
      <c r="BC677" s="208"/>
      <c r="BD677" s="208"/>
      <c r="BE677" s="208"/>
      <c r="BF677" s="208"/>
      <c r="BG677" s="208"/>
      <c r="BH677" s="208"/>
      <c r="BI677" s="208"/>
      <c r="BJ677" s="208"/>
      <c r="BK677" s="208"/>
      <c r="BL677" s="208"/>
      <c r="BM677" s="211"/>
    </row>
    <row r="678" spans="1:65">
      <c r="A678" s="30"/>
      <c r="B678" s="20" t="s">
        <v>267</v>
      </c>
      <c r="C678" s="12"/>
      <c r="D678" s="212">
        <v>172.66666666666666</v>
      </c>
      <c r="E678" s="207"/>
      <c r="F678" s="208"/>
      <c r="G678" s="208"/>
      <c r="H678" s="208"/>
      <c r="I678" s="208"/>
      <c r="J678" s="208"/>
      <c r="K678" s="208"/>
      <c r="L678" s="208"/>
      <c r="M678" s="208"/>
      <c r="N678" s="208"/>
      <c r="O678" s="208"/>
      <c r="P678" s="208"/>
      <c r="Q678" s="208"/>
      <c r="R678" s="208"/>
      <c r="S678" s="208"/>
      <c r="T678" s="208"/>
      <c r="U678" s="208"/>
      <c r="V678" s="208"/>
      <c r="W678" s="208"/>
      <c r="X678" s="208"/>
      <c r="Y678" s="208"/>
      <c r="Z678" s="208"/>
      <c r="AA678" s="208"/>
      <c r="AB678" s="208"/>
      <c r="AC678" s="208"/>
      <c r="AD678" s="208"/>
      <c r="AE678" s="208"/>
      <c r="AF678" s="208"/>
      <c r="AG678" s="208"/>
      <c r="AH678" s="208"/>
      <c r="AI678" s="208"/>
      <c r="AJ678" s="208"/>
      <c r="AK678" s="208"/>
      <c r="AL678" s="208"/>
      <c r="AM678" s="208"/>
      <c r="AN678" s="208"/>
      <c r="AO678" s="208"/>
      <c r="AP678" s="208"/>
      <c r="AQ678" s="208"/>
      <c r="AR678" s="208"/>
      <c r="AS678" s="208"/>
      <c r="AT678" s="208"/>
      <c r="AU678" s="208"/>
      <c r="AV678" s="208"/>
      <c r="AW678" s="208"/>
      <c r="AX678" s="208"/>
      <c r="AY678" s="208"/>
      <c r="AZ678" s="208"/>
      <c r="BA678" s="208"/>
      <c r="BB678" s="208"/>
      <c r="BC678" s="208"/>
      <c r="BD678" s="208"/>
      <c r="BE678" s="208"/>
      <c r="BF678" s="208"/>
      <c r="BG678" s="208"/>
      <c r="BH678" s="208"/>
      <c r="BI678" s="208"/>
      <c r="BJ678" s="208"/>
      <c r="BK678" s="208"/>
      <c r="BL678" s="208"/>
      <c r="BM678" s="211"/>
    </row>
    <row r="679" spans="1:65">
      <c r="A679" s="30"/>
      <c r="B679" s="3" t="s">
        <v>268</v>
      </c>
      <c r="C679" s="29"/>
      <c r="D679" s="210">
        <v>173</v>
      </c>
      <c r="E679" s="207"/>
      <c r="F679" s="208"/>
      <c r="G679" s="208"/>
      <c r="H679" s="208"/>
      <c r="I679" s="208"/>
      <c r="J679" s="208"/>
      <c r="K679" s="208"/>
      <c r="L679" s="208"/>
      <c r="M679" s="208"/>
      <c r="N679" s="208"/>
      <c r="O679" s="208"/>
      <c r="P679" s="208"/>
      <c r="Q679" s="208"/>
      <c r="R679" s="208"/>
      <c r="S679" s="208"/>
      <c r="T679" s="208"/>
      <c r="U679" s="208"/>
      <c r="V679" s="208"/>
      <c r="W679" s="208"/>
      <c r="X679" s="208"/>
      <c r="Y679" s="208"/>
      <c r="Z679" s="208"/>
      <c r="AA679" s="208"/>
      <c r="AB679" s="208"/>
      <c r="AC679" s="208"/>
      <c r="AD679" s="208"/>
      <c r="AE679" s="208"/>
      <c r="AF679" s="208"/>
      <c r="AG679" s="208"/>
      <c r="AH679" s="208"/>
      <c r="AI679" s="208"/>
      <c r="AJ679" s="208"/>
      <c r="AK679" s="208"/>
      <c r="AL679" s="208"/>
      <c r="AM679" s="208"/>
      <c r="AN679" s="208"/>
      <c r="AO679" s="208"/>
      <c r="AP679" s="208"/>
      <c r="AQ679" s="208"/>
      <c r="AR679" s="208"/>
      <c r="AS679" s="208"/>
      <c r="AT679" s="208"/>
      <c r="AU679" s="208"/>
      <c r="AV679" s="208"/>
      <c r="AW679" s="208"/>
      <c r="AX679" s="208"/>
      <c r="AY679" s="208"/>
      <c r="AZ679" s="208"/>
      <c r="BA679" s="208"/>
      <c r="BB679" s="208"/>
      <c r="BC679" s="208"/>
      <c r="BD679" s="208"/>
      <c r="BE679" s="208"/>
      <c r="BF679" s="208"/>
      <c r="BG679" s="208"/>
      <c r="BH679" s="208"/>
      <c r="BI679" s="208"/>
      <c r="BJ679" s="208"/>
      <c r="BK679" s="208"/>
      <c r="BL679" s="208"/>
      <c r="BM679" s="211"/>
    </row>
    <row r="680" spans="1:65">
      <c r="A680" s="30"/>
      <c r="B680" s="3" t="s">
        <v>269</v>
      </c>
      <c r="C680" s="29"/>
      <c r="D680" s="210">
        <v>1.8618986725025257</v>
      </c>
      <c r="E680" s="207"/>
      <c r="F680" s="208"/>
      <c r="G680" s="208"/>
      <c r="H680" s="208"/>
      <c r="I680" s="208"/>
      <c r="J680" s="208"/>
      <c r="K680" s="208"/>
      <c r="L680" s="208"/>
      <c r="M680" s="208"/>
      <c r="N680" s="208"/>
      <c r="O680" s="208"/>
      <c r="P680" s="208"/>
      <c r="Q680" s="208"/>
      <c r="R680" s="208"/>
      <c r="S680" s="208"/>
      <c r="T680" s="208"/>
      <c r="U680" s="208"/>
      <c r="V680" s="208"/>
      <c r="W680" s="208"/>
      <c r="X680" s="208"/>
      <c r="Y680" s="208"/>
      <c r="Z680" s="208"/>
      <c r="AA680" s="208"/>
      <c r="AB680" s="208"/>
      <c r="AC680" s="208"/>
      <c r="AD680" s="208"/>
      <c r="AE680" s="208"/>
      <c r="AF680" s="208"/>
      <c r="AG680" s="208"/>
      <c r="AH680" s="208"/>
      <c r="AI680" s="208"/>
      <c r="AJ680" s="208"/>
      <c r="AK680" s="208"/>
      <c r="AL680" s="208"/>
      <c r="AM680" s="208"/>
      <c r="AN680" s="208"/>
      <c r="AO680" s="208"/>
      <c r="AP680" s="208"/>
      <c r="AQ680" s="208"/>
      <c r="AR680" s="208"/>
      <c r="AS680" s="208"/>
      <c r="AT680" s="208"/>
      <c r="AU680" s="208"/>
      <c r="AV680" s="208"/>
      <c r="AW680" s="208"/>
      <c r="AX680" s="208"/>
      <c r="AY680" s="208"/>
      <c r="AZ680" s="208"/>
      <c r="BA680" s="208"/>
      <c r="BB680" s="208"/>
      <c r="BC680" s="208"/>
      <c r="BD680" s="208"/>
      <c r="BE680" s="208"/>
      <c r="BF680" s="208"/>
      <c r="BG680" s="208"/>
      <c r="BH680" s="208"/>
      <c r="BI680" s="208"/>
      <c r="BJ680" s="208"/>
      <c r="BK680" s="208"/>
      <c r="BL680" s="208"/>
      <c r="BM680" s="211"/>
    </row>
    <row r="681" spans="1:65">
      <c r="A681" s="30"/>
      <c r="B681" s="3" t="s">
        <v>86</v>
      </c>
      <c r="C681" s="29"/>
      <c r="D681" s="13">
        <v>1.0783196944995323E-2</v>
      </c>
      <c r="E681" s="15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5"/>
    </row>
    <row r="682" spans="1:65">
      <c r="A682" s="30"/>
      <c r="B682" s="3" t="s">
        <v>270</v>
      </c>
      <c r="C682" s="29"/>
      <c r="D682" s="13">
        <v>-1.9984014443252818E-15</v>
      </c>
      <c r="E682" s="15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5"/>
    </row>
    <row r="683" spans="1:65">
      <c r="A683" s="30"/>
      <c r="B683" s="46" t="s">
        <v>271</v>
      </c>
      <c r="C683" s="47"/>
      <c r="D683" s="45" t="s">
        <v>272</v>
      </c>
      <c r="E683" s="15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B684" s="31"/>
      <c r="C684" s="20"/>
      <c r="D684" s="20"/>
      <c r="BM684" s="55"/>
    </row>
    <row r="685" spans="1:65" ht="15">
      <c r="B685" s="8" t="s">
        <v>508</v>
      </c>
      <c r="BM685" s="28" t="s">
        <v>295</v>
      </c>
    </row>
    <row r="686" spans="1:65" ht="15">
      <c r="A686" s="25" t="s">
        <v>60</v>
      </c>
      <c r="B686" s="18" t="s">
        <v>114</v>
      </c>
      <c r="C686" s="15" t="s">
        <v>115</v>
      </c>
      <c r="D686" s="16" t="s">
        <v>233</v>
      </c>
      <c r="E686" s="15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8">
        <v>1</v>
      </c>
    </row>
    <row r="687" spans="1:65">
      <c r="A687" s="30"/>
      <c r="B687" s="19" t="s">
        <v>234</v>
      </c>
      <c r="C687" s="9" t="s">
        <v>234</v>
      </c>
      <c r="D687" s="150" t="s">
        <v>253</v>
      </c>
      <c r="E687" s="15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8" t="s">
        <v>1</v>
      </c>
    </row>
    <row r="688" spans="1:65">
      <c r="A688" s="30"/>
      <c r="B688" s="19"/>
      <c r="C688" s="9"/>
      <c r="D688" s="10" t="s">
        <v>102</v>
      </c>
      <c r="E688" s="15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3</v>
      </c>
    </row>
    <row r="689" spans="1:65">
      <c r="A689" s="30"/>
      <c r="B689" s="19"/>
      <c r="C689" s="9"/>
      <c r="D689" s="26"/>
      <c r="E689" s="15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>
        <v>3</v>
      </c>
    </row>
    <row r="690" spans="1:65">
      <c r="A690" s="30"/>
      <c r="B690" s="18">
        <v>1</v>
      </c>
      <c r="C690" s="14">
        <v>1</v>
      </c>
      <c r="D690" s="215">
        <v>0.54</v>
      </c>
      <c r="E690" s="204"/>
      <c r="F690" s="205"/>
      <c r="G690" s="205"/>
      <c r="H690" s="205"/>
      <c r="I690" s="205"/>
      <c r="J690" s="205"/>
      <c r="K690" s="205"/>
      <c r="L690" s="205"/>
      <c r="M690" s="205"/>
      <c r="N690" s="205"/>
      <c r="O690" s="205"/>
      <c r="P690" s="205"/>
      <c r="Q690" s="205"/>
      <c r="R690" s="205"/>
      <c r="S690" s="205"/>
      <c r="T690" s="205"/>
      <c r="U690" s="205"/>
      <c r="V690" s="205"/>
      <c r="W690" s="205"/>
      <c r="X690" s="205"/>
      <c r="Y690" s="205"/>
      <c r="Z690" s="205"/>
      <c r="AA690" s="205"/>
      <c r="AB690" s="205"/>
      <c r="AC690" s="205"/>
      <c r="AD690" s="205"/>
      <c r="AE690" s="205"/>
      <c r="AF690" s="205"/>
      <c r="AG690" s="205"/>
      <c r="AH690" s="205"/>
      <c r="AI690" s="205"/>
      <c r="AJ690" s="205"/>
      <c r="AK690" s="205"/>
      <c r="AL690" s="205"/>
      <c r="AM690" s="205"/>
      <c r="AN690" s="205"/>
      <c r="AO690" s="205"/>
      <c r="AP690" s="205"/>
      <c r="AQ690" s="205"/>
      <c r="AR690" s="205"/>
      <c r="AS690" s="205"/>
      <c r="AT690" s="205"/>
      <c r="AU690" s="205"/>
      <c r="AV690" s="205"/>
      <c r="AW690" s="205"/>
      <c r="AX690" s="205"/>
      <c r="AY690" s="205"/>
      <c r="AZ690" s="205"/>
      <c r="BA690" s="205"/>
      <c r="BB690" s="205"/>
      <c r="BC690" s="205"/>
      <c r="BD690" s="205"/>
      <c r="BE690" s="205"/>
      <c r="BF690" s="205"/>
      <c r="BG690" s="205"/>
      <c r="BH690" s="205"/>
      <c r="BI690" s="205"/>
      <c r="BJ690" s="205"/>
      <c r="BK690" s="205"/>
      <c r="BL690" s="205"/>
      <c r="BM690" s="216">
        <v>1</v>
      </c>
    </row>
    <row r="691" spans="1:65">
      <c r="A691" s="30"/>
      <c r="B691" s="19">
        <v>1</v>
      </c>
      <c r="C691" s="9">
        <v>2</v>
      </c>
      <c r="D691" s="24">
        <v>0.54</v>
      </c>
      <c r="E691" s="204"/>
      <c r="F691" s="205"/>
      <c r="G691" s="205"/>
      <c r="H691" s="205"/>
      <c r="I691" s="205"/>
      <c r="J691" s="205"/>
      <c r="K691" s="205"/>
      <c r="L691" s="205"/>
      <c r="M691" s="205"/>
      <c r="N691" s="205"/>
      <c r="O691" s="205"/>
      <c r="P691" s="205"/>
      <c r="Q691" s="205"/>
      <c r="R691" s="205"/>
      <c r="S691" s="205"/>
      <c r="T691" s="205"/>
      <c r="U691" s="205"/>
      <c r="V691" s="205"/>
      <c r="W691" s="205"/>
      <c r="X691" s="205"/>
      <c r="Y691" s="205"/>
      <c r="Z691" s="205"/>
      <c r="AA691" s="205"/>
      <c r="AB691" s="205"/>
      <c r="AC691" s="205"/>
      <c r="AD691" s="205"/>
      <c r="AE691" s="205"/>
      <c r="AF691" s="205"/>
      <c r="AG691" s="205"/>
      <c r="AH691" s="205"/>
      <c r="AI691" s="205"/>
      <c r="AJ691" s="205"/>
      <c r="AK691" s="205"/>
      <c r="AL691" s="205"/>
      <c r="AM691" s="205"/>
      <c r="AN691" s="205"/>
      <c r="AO691" s="205"/>
      <c r="AP691" s="205"/>
      <c r="AQ691" s="205"/>
      <c r="AR691" s="205"/>
      <c r="AS691" s="205"/>
      <c r="AT691" s="205"/>
      <c r="AU691" s="205"/>
      <c r="AV691" s="205"/>
      <c r="AW691" s="205"/>
      <c r="AX691" s="205"/>
      <c r="AY691" s="205"/>
      <c r="AZ691" s="205"/>
      <c r="BA691" s="205"/>
      <c r="BB691" s="205"/>
      <c r="BC691" s="205"/>
      <c r="BD691" s="205"/>
      <c r="BE691" s="205"/>
      <c r="BF691" s="205"/>
      <c r="BG691" s="205"/>
      <c r="BH691" s="205"/>
      <c r="BI691" s="205"/>
      <c r="BJ691" s="205"/>
      <c r="BK691" s="205"/>
      <c r="BL691" s="205"/>
      <c r="BM691" s="216">
        <v>24</v>
      </c>
    </row>
    <row r="692" spans="1:65">
      <c r="A692" s="30"/>
      <c r="B692" s="19">
        <v>1</v>
      </c>
      <c r="C692" s="9">
        <v>3</v>
      </c>
      <c r="D692" s="24">
        <v>0.54</v>
      </c>
      <c r="E692" s="204"/>
      <c r="F692" s="205"/>
      <c r="G692" s="205"/>
      <c r="H692" s="205"/>
      <c r="I692" s="205"/>
      <c r="J692" s="205"/>
      <c r="K692" s="205"/>
      <c r="L692" s="205"/>
      <c r="M692" s="205"/>
      <c r="N692" s="205"/>
      <c r="O692" s="205"/>
      <c r="P692" s="205"/>
      <c r="Q692" s="205"/>
      <c r="R692" s="205"/>
      <c r="S692" s="205"/>
      <c r="T692" s="205"/>
      <c r="U692" s="205"/>
      <c r="V692" s="205"/>
      <c r="W692" s="205"/>
      <c r="X692" s="205"/>
      <c r="Y692" s="205"/>
      <c r="Z692" s="205"/>
      <c r="AA692" s="205"/>
      <c r="AB692" s="205"/>
      <c r="AC692" s="205"/>
      <c r="AD692" s="205"/>
      <c r="AE692" s="205"/>
      <c r="AF692" s="205"/>
      <c r="AG692" s="205"/>
      <c r="AH692" s="205"/>
      <c r="AI692" s="205"/>
      <c r="AJ692" s="205"/>
      <c r="AK692" s="205"/>
      <c r="AL692" s="205"/>
      <c r="AM692" s="205"/>
      <c r="AN692" s="205"/>
      <c r="AO692" s="205"/>
      <c r="AP692" s="205"/>
      <c r="AQ692" s="205"/>
      <c r="AR692" s="205"/>
      <c r="AS692" s="205"/>
      <c r="AT692" s="205"/>
      <c r="AU692" s="205"/>
      <c r="AV692" s="205"/>
      <c r="AW692" s="205"/>
      <c r="AX692" s="205"/>
      <c r="AY692" s="205"/>
      <c r="AZ692" s="205"/>
      <c r="BA692" s="205"/>
      <c r="BB692" s="205"/>
      <c r="BC692" s="205"/>
      <c r="BD692" s="205"/>
      <c r="BE692" s="205"/>
      <c r="BF692" s="205"/>
      <c r="BG692" s="205"/>
      <c r="BH692" s="205"/>
      <c r="BI692" s="205"/>
      <c r="BJ692" s="205"/>
      <c r="BK692" s="205"/>
      <c r="BL692" s="205"/>
      <c r="BM692" s="216">
        <v>16</v>
      </c>
    </row>
    <row r="693" spans="1:65">
      <c r="A693" s="30"/>
      <c r="B693" s="19">
        <v>1</v>
      </c>
      <c r="C693" s="9">
        <v>4</v>
      </c>
      <c r="D693" s="24">
        <v>0.54</v>
      </c>
      <c r="E693" s="204"/>
      <c r="F693" s="205"/>
      <c r="G693" s="205"/>
      <c r="H693" s="205"/>
      <c r="I693" s="205"/>
      <c r="J693" s="205"/>
      <c r="K693" s="205"/>
      <c r="L693" s="205"/>
      <c r="M693" s="205"/>
      <c r="N693" s="205"/>
      <c r="O693" s="205"/>
      <c r="P693" s="205"/>
      <c r="Q693" s="205"/>
      <c r="R693" s="205"/>
      <c r="S693" s="205"/>
      <c r="T693" s="205"/>
      <c r="U693" s="205"/>
      <c r="V693" s="205"/>
      <c r="W693" s="205"/>
      <c r="X693" s="205"/>
      <c r="Y693" s="205"/>
      <c r="Z693" s="205"/>
      <c r="AA693" s="205"/>
      <c r="AB693" s="205"/>
      <c r="AC693" s="205"/>
      <c r="AD693" s="205"/>
      <c r="AE693" s="205"/>
      <c r="AF693" s="205"/>
      <c r="AG693" s="205"/>
      <c r="AH693" s="205"/>
      <c r="AI693" s="205"/>
      <c r="AJ693" s="205"/>
      <c r="AK693" s="205"/>
      <c r="AL693" s="205"/>
      <c r="AM693" s="205"/>
      <c r="AN693" s="205"/>
      <c r="AO693" s="205"/>
      <c r="AP693" s="205"/>
      <c r="AQ693" s="205"/>
      <c r="AR693" s="205"/>
      <c r="AS693" s="205"/>
      <c r="AT693" s="205"/>
      <c r="AU693" s="205"/>
      <c r="AV693" s="205"/>
      <c r="AW693" s="205"/>
      <c r="AX693" s="205"/>
      <c r="AY693" s="205"/>
      <c r="AZ693" s="205"/>
      <c r="BA693" s="205"/>
      <c r="BB693" s="205"/>
      <c r="BC693" s="205"/>
      <c r="BD693" s="205"/>
      <c r="BE693" s="205"/>
      <c r="BF693" s="205"/>
      <c r="BG693" s="205"/>
      <c r="BH693" s="205"/>
      <c r="BI693" s="205"/>
      <c r="BJ693" s="205"/>
      <c r="BK693" s="205"/>
      <c r="BL693" s="205"/>
      <c r="BM693" s="216">
        <v>0.538333333333333</v>
      </c>
    </row>
    <row r="694" spans="1:65">
      <c r="A694" s="30"/>
      <c r="B694" s="19">
        <v>1</v>
      </c>
      <c r="C694" s="9">
        <v>5</v>
      </c>
      <c r="D694" s="24">
        <v>0.54</v>
      </c>
      <c r="E694" s="204"/>
      <c r="F694" s="205"/>
      <c r="G694" s="205"/>
      <c r="H694" s="205"/>
      <c r="I694" s="205"/>
      <c r="J694" s="205"/>
      <c r="K694" s="205"/>
      <c r="L694" s="205"/>
      <c r="M694" s="205"/>
      <c r="N694" s="205"/>
      <c r="O694" s="205"/>
      <c r="P694" s="205"/>
      <c r="Q694" s="205"/>
      <c r="R694" s="205"/>
      <c r="S694" s="205"/>
      <c r="T694" s="205"/>
      <c r="U694" s="205"/>
      <c r="V694" s="205"/>
      <c r="W694" s="205"/>
      <c r="X694" s="205"/>
      <c r="Y694" s="205"/>
      <c r="Z694" s="205"/>
      <c r="AA694" s="205"/>
      <c r="AB694" s="205"/>
      <c r="AC694" s="205"/>
      <c r="AD694" s="205"/>
      <c r="AE694" s="205"/>
      <c r="AF694" s="205"/>
      <c r="AG694" s="205"/>
      <c r="AH694" s="205"/>
      <c r="AI694" s="205"/>
      <c r="AJ694" s="205"/>
      <c r="AK694" s="205"/>
      <c r="AL694" s="205"/>
      <c r="AM694" s="205"/>
      <c r="AN694" s="205"/>
      <c r="AO694" s="205"/>
      <c r="AP694" s="205"/>
      <c r="AQ694" s="205"/>
      <c r="AR694" s="205"/>
      <c r="AS694" s="205"/>
      <c r="AT694" s="205"/>
      <c r="AU694" s="205"/>
      <c r="AV694" s="205"/>
      <c r="AW694" s="205"/>
      <c r="AX694" s="205"/>
      <c r="AY694" s="205"/>
      <c r="AZ694" s="205"/>
      <c r="BA694" s="205"/>
      <c r="BB694" s="205"/>
      <c r="BC694" s="205"/>
      <c r="BD694" s="205"/>
      <c r="BE694" s="205"/>
      <c r="BF694" s="205"/>
      <c r="BG694" s="205"/>
      <c r="BH694" s="205"/>
      <c r="BI694" s="205"/>
      <c r="BJ694" s="205"/>
      <c r="BK694" s="205"/>
      <c r="BL694" s="205"/>
      <c r="BM694" s="216">
        <v>7</v>
      </c>
    </row>
    <row r="695" spans="1:65">
      <c r="A695" s="30"/>
      <c r="B695" s="19">
        <v>1</v>
      </c>
      <c r="C695" s="9">
        <v>6</v>
      </c>
      <c r="D695" s="24">
        <v>0.53</v>
      </c>
      <c r="E695" s="204"/>
      <c r="F695" s="205"/>
      <c r="G695" s="205"/>
      <c r="H695" s="205"/>
      <c r="I695" s="205"/>
      <c r="J695" s="205"/>
      <c r="K695" s="205"/>
      <c r="L695" s="205"/>
      <c r="M695" s="205"/>
      <c r="N695" s="205"/>
      <c r="O695" s="205"/>
      <c r="P695" s="205"/>
      <c r="Q695" s="205"/>
      <c r="R695" s="205"/>
      <c r="S695" s="205"/>
      <c r="T695" s="205"/>
      <c r="U695" s="205"/>
      <c r="V695" s="205"/>
      <c r="W695" s="205"/>
      <c r="X695" s="205"/>
      <c r="Y695" s="205"/>
      <c r="Z695" s="205"/>
      <c r="AA695" s="205"/>
      <c r="AB695" s="205"/>
      <c r="AC695" s="205"/>
      <c r="AD695" s="205"/>
      <c r="AE695" s="205"/>
      <c r="AF695" s="205"/>
      <c r="AG695" s="205"/>
      <c r="AH695" s="205"/>
      <c r="AI695" s="205"/>
      <c r="AJ695" s="205"/>
      <c r="AK695" s="205"/>
      <c r="AL695" s="205"/>
      <c r="AM695" s="205"/>
      <c r="AN695" s="205"/>
      <c r="AO695" s="205"/>
      <c r="AP695" s="205"/>
      <c r="AQ695" s="205"/>
      <c r="AR695" s="205"/>
      <c r="AS695" s="205"/>
      <c r="AT695" s="205"/>
      <c r="AU695" s="205"/>
      <c r="AV695" s="205"/>
      <c r="AW695" s="205"/>
      <c r="AX695" s="205"/>
      <c r="AY695" s="205"/>
      <c r="AZ695" s="205"/>
      <c r="BA695" s="205"/>
      <c r="BB695" s="205"/>
      <c r="BC695" s="205"/>
      <c r="BD695" s="205"/>
      <c r="BE695" s="205"/>
      <c r="BF695" s="205"/>
      <c r="BG695" s="205"/>
      <c r="BH695" s="205"/>
      <c r="BI695" s="205"/>
      <c r="BJ695" s="205"/>
      <c r="BK695" s="205"/>
      <c r="BL695" s="205"/>
      <c r="BM695" s="56"/>
    </row>
    <row r="696" spans="1:65">
      <c r="A696" s="30"/>
      <c r="B696" s="20" t="s">
        <v>267</v>
      </c>
      <c r="C696" s="12"/>
      <c r="D696" s="217">
        <v>0.53833333333333344</v>
      </c>
      <c r="E696" s="204"/>
      <c r="F696" s="205"/>
      <c r="G696" s="205"/>
      <c r="H696" s="205"/>
      <c r="I696" s="205"/>
      <c r="J696" s="205"/>
      <c r="K696" s="205"/>
      <c r="L696" s="205"/>
      <c r="M696" s="205"/>
      <c r="N696" s="205"/>
      <c r="O696" s="205"/>
      <c r="P696" s="205"/>
      <c r="Q696" s="205"/>
      <c r="R696" s="205"/>
      <c r="S696" s="205"/>
      <c r="T696" s="205"/>
      <c r="U696" s="205"/>
      <c r="V696" s="205"/>
      <c r="W696" s="205"/>
      <c r="X696" s="205"/>
      <c r="Y696" s="205"/>
      <c r="Z696" s="205"/>
      <c r="AA696" s="205"/>
      <c r="AB696" s="205"/>
      <c r="AC696" s="205"/>
      <c r="AD696" s="205"/>
      <c r="AE696" s="205"/>
      <c r="AF696" s="205"/>
      <c r="AG696" s="205"/>
      <c r="AH696" s="205"/>
      <c r="AI696" s="205"/>
      <c r="AJ696" s="205"/>
      <c r="AK696" s="205"/>
      <c r="AL696" s="205"/>
      <c r="AM696" s="205"/>
      <c r="AN696" s="205"/>
      <c r="AO696" s="205"/>
      <c r="AP696" s="205"/>
      <c r="AQ696" s="205"/>
      <c r="AR696" s="205"/>
      <c r="AS696" s="205"/>
      <c r="AT696" s="205"/>
      <c r="AU696" s="205"/>
      <c r="AV696" s="205"/>
      <c r="AW696" s="205"/>
      <c r="AX696" s="205"/>
      <c r="AY696" s="205"/>
      <c r="AZ696" s="205"/>
      <c r="BA696" s="205"/>
      <c r="BB696" s="205"/>
      <c r="BC696" s="205"/>
      <c r="BD696" s="205"/>
      <c r="BE696" s="205"/>
      <c r="BF696" s="205"/>
      <c r="BG696" s="205"/>
      <c r="BH696" s="205"/>
      <c r="BI696" s="205"/>
      <c r="BJ696" s="205"/>
      <c r="BK696" s="205"/>
      <c r="BL696" s="205"/>
      <c r="BM696" s="56"/>
    </row>
    <row r="697" spans="1:65">
      <c r="A697" s="30"/>
      <c r="B697" s="3" t="s">
        <v>268</v>
      </c>
      <c r="C697" s="29"/>
      <c r="D697" s="24">
        <v>0.54</v>
      </c>
      <c r="E697" s="204"/>
      <c r="F697" s="205"/>
      <c r="G697" s="205"/>
      <c r="H697" s="205"/>
      <c r="I697" s="205"/>
      <c r="J697" s="205"/>
      <c r="K697" s="205"/>
      <c r="L697" s="205"/>
      <c r="M697" s="205"/>
      <c r="N697" s="205"/>
      <c r="O697" s="205"/>
      <c r="P697" s="205"/>
      <c r="Q697" s="205"/>
      <c r="R697" s="205"/>
      <c r="S697" s="205"/>
      <c r="T697" s="205"/>
      <c r="U697" s="205"/>
      <c r="V697" s="205"/>
      <c r="W697" s="205"/>
      <c r="X697" s="205"/>
      <c r="Y697" s="205"/>
      <c r="Z697" s="205"/>
      <c r="AA697" s="205"/>
      <c r="AB697" s="205"/>
      <c r="AC697" s="205"/>
      <c r="AD697" s="205"/>
      <c r="AE697" s="205"/>
      <c r="AF697" s="205"/>
      <c r="AG697" s="205"/>
      <c r="AH697" s="205"/>
      <c r="AI697" s="205"/>
      <c r="AJ697" s="205"/>
      <c r="AK697" s="205"/>
      <c r="AL697" s="205"/>
      <c r="AM697" s="205"/>
      <c r="AN697" s="205"/>
      <c r="AO697" s="205"/>
      <c r="AP697" s="205"/>
      <c r="AQ697" s="205"/>
      <c r="AR697" s="205"/>
      <c r="AS697" s="205"/>
      <c r="AT697" s="205"/>
      <c r="AU697" s="205"/>
      <c r="AV697" s="205"/>
      <c r="AW697" s="205"/>
      <c r="AX697" s="205"/>
      <c r="AY697" s="205"/>
      <c r="AZ697" s="205"/>
      <c r="BA697" s="205"/>
      <c r="BB697" s="205"/>
      <c r="BC697" s="205"/>
      <c r="BD697" s="205"/>
      <c r="BE697" s="205"/>
      <c r="BF697" s="205"/>
      <c r="BG697" s="205"/>
      <c r="BH697" s="205"/>
      <c r="BI697" s="205"/>
      <c r="BJ697" s="205"/>
      <c r="BK697" s="205"/>
      <c r="BL697" s="205"/>
      <c r="BM697" s="56"/>
    </row>
    <row r="698" spans="1:65">
      <c r="A698" s="30"/>
      <c r="B698" s="3" t="s">
        <v>269</v>
      </c>
      <c r="C698" s="29"/>
      <c r="D698" s="24">
        <v>4.0824829046386332E-3</v>
      </c>
      <c r="E698" s="204"/>
      <c r="F698" s="205"/>
      <c r="G698" s="205"/>
      <c r="H698" s="205"/>
      <c r="I698" s="205"/>
      <c r="J698" s="205"/>
      <c r="K698" s="205"/>
      <c r="L698" s="205"/>
      <c r="M698" s="205"/>
      <c r="N698" s="205"/>
      <c r="O698" s="205"/>
      <c r="P698" s="205"/>
      <c r="Q698" s="205"/>
      <c r="R698" s="205"/>
      <c r="S698" s="205"/>
      <c r="T698" s="205"/>
      <c r="U698" s="205"/>
      <c r="V698" s="205"/>
      <c r="W698" s="205"/>
      <c r="X698" s="205"/>
      <c r="Y698" s="205"/>
      <c r="Z698" s="205"/>
      <c r="AA698" s="205"/>
      <c r="AB698" s="205"/>
      <c r="AC698" s="205"/>
      <c r="AD698" s="205"/>
      <c r="AE698" s="205"/>
      <c r="AF698" s="205"/>
      <c r="AG698" s="205"/>
      <c r="AH698" s="205"/>
      <c r="AI698" s="205"/>
      <c r="AJ698" s="205"/>
      <c r="AK698" s="205"/>
      <c r="AL698" s="205"/>
      <c r="AM698" s="205"/>
      <c r="AN698" s="205"/>
      <c r="AO698" s="205"/>
      <c r="AP698" s="205"/>
      <c r="AQ698" s="205"/>
      <c r="AR698" s="205"/>
      <c r="AS698" s="205"/>
      <c r="AT698" s="205"/>
      <c r="AU698" s="205"/>
      <c r="AV698" s="205"/>
      <c r="AW698" s="205"/>
      <c r="AX698" s="205"/>
      <c r="AY698" s="205"/>
      <c r="AZ698" s="205"/>
      <c r="BA698" s="205"/>
      <c r="BB698" s="205"/>
      <c r="BC698" s="205"/>
      <c r="BD698" s="205"/>
      <c r="BE698" s="205"/>
      <c r="BF698" s="205"/>
      <c r="BG698" s="205"/>
      <c r="BH698" s="205"/>
      <c r="BI698" s="205"/>
      <c r="BJ698" s="205"/>
      <c r="BK698" s="205"/>
      <c r="BL698" s="205"/>
      <c r="BM698" s="56"/>
    </row>
    <row r="699" spans="1:65">
      <c r="A699" s="30"/>
      <c r="B699" s="3" t="s">
        <v>86</v>
      </c>
      <c r="C699" s="29"/>
      <c r="D699" s="13">
        <v>7.5835595751801224E-3</v>
      </c>
      <c r="E699" s="15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A700" s="30"/>
      <c r="B700" s="3" t="s">
        <v>270</v>
      </c>
      <c r="C700" s="29"/>
      <c r="D700" s="13">
        <v>8.8817841970012523E-16</v>
      </c>
      <c r="E700" s="15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5"/>
    </row>
    <row r="701" spans="1:65">
      <c r="A701" s="30"/>
      <c r="B701" s="46" t="s">
        <v>271</v>
      </c>
      <c r="C701" s="47"/>
      <c r="D701" s="45" t="s">
        <v>272</v>
      </c>
      <c r="E701" s="15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5"/>
    </row>
    <row r="702" spans="1:65">
      <c r="B702" s="31"/>
      <c r="C702" s="20"/>
      <c r="D702" s="20"/>
      <c r="BM702" s="55"/>
    </row>
    <row r="703" spans="1:65" ht="15">
      <c r="B703" s="8" t="s">
        <v>509</v>
      </c>
      <c r="BM703" s="28" t="s">
        <v>67</v>
      </c>
    </row>
    <row r="704" spans="1:65" ht="15">
      <c r="A704" s="25" t="s">
        <v>6</v>
      </c>
      <c r="B704" s="18" t="s">
        <v>114</v>
      </c>
      <c r="C704" s="15" t="s">
        <v>115</v>
      </c>
      <c r="D704" s="16" t="s">
        <v>233</v>
      </c>
      <c r="E704" s="17" t="s">
        <v>233</v>
      </c>
      <c r="F704" s="17" t="s">
        <v>233</v>
      </c>
      <c r="G704" s="17" t="s">
        <v>233</v>
      </c>
      <c r="H704" s="17" t="s">
        <v>233</v>
      </c>
      <c r="I704" s="17" t="s">
        <v>233</v>
      </c>
      <c r="J704" s="17" t="s">
        <v>233</v>
      </c>
      <c r="K704" s="17" t="s">
        <v>233</v>
      </c>
      <c r="L704" s="17" t="s">
        <v>233</v>
      </c>
      <c r="M704" s="17" t="s">
        <v>233</v>
      </c>
      <c r="N704" s="17" t="s">
        <v>233</v>
      </c>
      <c r="O704" s="17" t="s">
        <v>233</v>
      </c>
      <c r="P704" s="17" t="s">
        <v>233</v>
      </c>
      <c r="Q704" s="17" t="s">
        <v>233</v>
      </c>
      <c r="R704" s="17" t="s">
        <v>233</v>
      </c>
      <c r="S704" s="152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1</v>
      </c>
    </row>
    <row r="705" spans="1:65">
      <c r="A705" s="30"/>
      <c r="B705" s="19" t="s">
        <v>234</v>
      </c>
      <c r="C705" s="9" t="s">
        <v>234</v>
      </c>
      <c r="D705" s="150" t="s">
        <v>236</v>
      </c>
      <c r="E705" s="151" t="s">
        <v>237</v>
      </c>
      <c r="F705" s="151" t="s">
        <v>238</v>
      </c>
      <c r="G705" s="151" t="s">
        <v>241</v>
      </c>
      <c r="H705" s="151" t="s">
        <v>243</v>
      </c>
      <c r="I705" s="151" t="s">
        <v>244</v>
      </c>
      <c r="J705" s="151" t="s">
        <v>246</v>
      </c>
      <c r="K705" s="151" t="s">
        <v>247</v>
      </c>
      <c r="L705" s="151" t="s">
        <v>287</v>
      </c>
      <c r="M705" s="151" t="s">
        <v>251</v>
      </c>
      <c r="N705" s="151" t="s">
        <v>252</v>
      </c>
      <c r="O705" s="151" t="s">
        <v>254</v>
      </c>
      <c r="P705" s="151" t="s">
        <v>255</v>
      </c>
      <c r="Q705" s="151" t="s">
        <v>256</v>
      </c>
      <c r="R705" s="151" t="s">
        <v>258</v>
      </c>
      <c r="S705" s="152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 t="s">
        <v>1</v>
      </c>
    </row>
    <row r="706" spans="1:65">
      <c r="A706" s="30"/>
      <c r="B706" s="19"/>
      <c r="C706" s="9"/>
      <c r="D706" s="10" t="s">
        <v>102</v>
      </c>
      <c r="E706" s="11" t="s">
        <v>102</v>
      </c>
      <c r="F706" s="11" t="s">
        <v>101</v>
      </c>
      <c r="G706" s="11" t="s">
        <v>102</v>
      </c>
      <c r="H706" s="11" t="s">
        <v>101</v>
      </c>
      <c r="I706" s="11" t="s">
        <v>101</v>
      </c>
      <c r="J706" s="11" t="s">
        <v>101</v>
      </c>
      <c r="K706" s="11" t="s">
        <v>101</v>
      </c>
      <c r="L706" s="11" t="s">
        <v>101</v>
      </c>
      <c r="M706" s="11" t="s">
        <v>294</v>
      </c>
      <c r="N706" s="11" t="s">
        <v>102</v>
      </c>
      <c r="O706" s="11" t="s">
        <v>102</v>
      </c>
      <c r="P706" s="11" t="s">
        <v>102</v>
      </c>
      <c r="Q706" s="11" t="s">
        <v>102</v>
      </c>
      <c r="R706" s="11" t="s">
        <v>294</v>
      </c>
      <c r="S706" s="152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8">
        <v>3</v>
      </c>
    </row>
    <row r="707" spans="1:65">
      <c r="A707" s="30"/>
      <c r="B707" s="19"/>
      <c r="C707" s="9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152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8">
        <v>3</v>
      </c>
    </row>
    <row r="708" spans="1:65">
      <c r="A708" s="30"/>
      <c r="B708" s="18">
        <v>1</v>
      </c>
      <c r="C708" s="14">
        <v>1</v>
      </c>
      <c r="D708" s="215">
        <v>0.85330000000000006</v>
      </c>
      <c r="E708" s="215">
        <v>0.78654799999999991</v>
      </c>
      <c r="F708" s="215">
        <v>0.80499999999999994</v>
      </c>
      <c r="G708" s="215">
        <v>0.88</v>
      </c>
      <c r="H708" s="215">
        <v>0.85120000000000007</v>
      </c>
      <c r="I708" s="215">
        <v>0.872</v>
      </c>
      <c r="J708" s="215">
        <v>0.83899999999999997</v>
      </c>
      <c r="K708" s="227">
        <v>0.93600000000000005</v>
      </c>
      <c r="L708" s="215">
        <v>0.81499999999999995</v>
      </c>
      <c r="M708" s="215">
        <v>0.86199999999999988</v>
      </c>
      <c r="N708" s="215">
        <v>0.82599999999999996</v>
      </c>
      <c r="O708" s="215">
        <v>0.76470000000000005</v>
      </c>
      <c r="P708" s="215">
        <v>0.81999999999999984</v>
      </c>
      <c r="Q708" s="227">
        <v>0.47000000000000003</v>
      </c>
      <c r="R708" s="215">
        <v>0.78600000000000003</v>
      </c>
      <c r="S708" s="204"/>
      <c r="T708" s="205"/>
      <c r="U708" s="205"/>
      <c r="V708" s="205"/>
      <c r="W708" s="205"/>
      <c r="X708" s="205"/>
      <c r="Y708" s="205"/>
      <c r="Z708" s="205"/>
      <c r="AA708" s="205"/>
      <c r="AB708" s="205"/>
      <c r="AC708" s="205"/>
      <c r="AD708" s="205"/>
      <c r="AE708" s="205"/>
      <c r="AF708" s="205"/>
      <c r="AG708" s="205"/>
      <c r="AH708" s="205"/>
      <c r="AI708" s="205"/>
      <c r="AJ708" s="205"/>
      <c r="AK708" s="205"/>
      <c r="AL708" s="205"/>
      <c r="AM708" s="205"/>
      <c r="AN708" s="205"/>
      <c r="AO708" s="205"/>
      <c r="AP708" s="205"/>
      <c r="AQ708" s="205"/>
      <c r="AR708" s="205"/>
      <c r="AS708" s="205"/>
      <c r="AT708" s="205"/>
      <c r="AU708" s="205"/>
      <c r="AV708" s="205"/>
      <c r="AW708" s="205"/>
      <c r="AX708" s="205"/>
      <c r="AY708" s="205"/>
      <c r="AZ708" s="205"/>
      <c r="BA708" s="205"/>
      <c r="BB708" s="205"/>
      <c r="BC708" s="205"/>
      <c r="BD708" s="205"/>
      <c r="BE708" s="205"/>
      <c r="BF708" s="205"/>
      <c r="BG708" s="205"/>
      <c r="BH708" s="205"/>
      <c r="BI708" s="205"/>
      <c r="BJ708" s="205"/>
      <c r="BK708" s="205"/>
      <c r="BL708" s="205"/>
      <c r="BM708" s="216">
        <v>1</v>
      </c>
    </row>
    <row r="709" spans="1:65">
      <c r="A709" s="30"/>
      <c r="B709" s="19">
        <v>1</v>
      </c>
      <c r="C709" s="9">
        <v>2</v>
      </c>
      <c r="D709" s="24">
        <v>0.8498</v>
      </c>
      <c r="E709" s="24">
        <v>0.79232999999999998</v>
      </c>
      <c r="F709" s="24">
        <v>0.82609999999999995</v>
      </c>
      <c r="G709" s="24">
        <v>0.88</v>
      </c>
      <c r="H709" s="24">
        <v>0.84589999999999999</v>
      </c>
      <c r="I709" s="24">
        <v>0.8909999999999999</v>
      </c>
      <c r="J709" s="24">
        <v>0.82699999999999996</v>
      </c>
      <c r="K709" s="228">
        <v>0.92599999999999993</v>
      </c>
      <c r="L709" s="24">
        <v>0.82699999999999996</v>
      </c>
      <c r="M709" s="24">
        <v>0.85899999999999999</v>
      </c>
      <c r="N709" s="24">
        <v>0.83299999999999985</v>
      </c>
      <c r="O709" s="229">
        <v>0.69769999999999999</v>
      </c>
      <c r="P709" s="24">
        <v>0.84</v>
      </c>
      <c r="Q709" s="228">
        <v>0.53699999999999992</v>
      </c>
      <c r="R709" s="24">
        <v>0.79100000000000004</v>
      </c>
      <c r="S709" s="204"/>
      <c r="T709" s="205"/>
      <c r="U709" s="205"/>
      <c r="V709" s="205"/>
      <c r="W709" s="205"/>
      <c r="X709" s="205"/>
      <c r="Y709" s="205"/>
      <c r="Z709" s="205"/>
      <c r="AA709" s="205"/>
      <c r="AB709" s="205"/>
      <c r="AC709" s="205"/>
      <c r="AD709" s="205"/>
      <c r="AE709" s="205"/>
      <c r="AF709" s="205"/>
      <c r="AG709" s="205"/>
      <c r="AH709" s="205"/>
      <c r="AI709" s="205"/>
      <c r="AJ709" s="205"/>
      <c r="AK709" s="205"/>
      <c r="AL709" s="205"/>
      <c r="AM709" s="205"/>
      <c r="AN709" s="205"/>
      <c r="AO709" s="205"/>
      <c r="AP709" s="205"/>
      <c r="AQ709" s="205"/>
      <c r="AR709" s="205"/>
      <c r="AS709" s="205"/>
      <c r="AT709" s="205"/>
      <c r="AU709" s="205"/>
      <c r="AV709" s="205"/>
      <c r="AW709" s="205"/>
      <c r="AX709" s="205"/>
      <c r="AY709" s="205"/>
      <c r="AZ709" s="205"/>
      <c r="BA709" s="205"/>
      <c r="BB709" s="205"/>
      <c r="BC709" s="205"/>
      <c r="BD709" s="205"/>
      <c r="BE709" s="205"/>
      <c r="BF709" s="205"/>
      <c r="BG709" s="205"/>
      <c r="BH709" s="205"/>
      <c r="BI709" s="205"/>
      <c r="BJ709" s="205"/>
      <c r="BK709" s="205"/>
      <c r="BL709" s="205"/>
      <c r="BM709" s="216">
        <v>44</v>
      </c>
    </row>
    <row r="710" spans="1:65">
      <c r="A710" s="30"/>
      <c r="B710" s="19">
        <v>1</v>
      </c>
      <c r="C710" s="9">
        <v>3</v>
      </c>
      <c r="D710" s="24">
        <v>0.86910000000000009</v>
      </c>
      <c r="E710" s="24">
        <v>0.78654799999999991</v>
      </c>
      <c r="F710" s="24">
        <v>0.80879000000000001</v>
      </c>
      <c r="G710" s="24">
        <v>0.86999999999999988</v>
      </c>
      <c r="H710" s="24">
        <v>0.84989999999999999</v>
      </c>
      <c r="I710" s="24">
        <v>0.89</v>
      </c>
      <c r="J710" s="24">
        <v>0.83599999999999997</v>
      </c>
      <c r="K710" s="228">
        <v>0.93699999999999994</v>
      </c>
      <c r="L710" s="24">
        <v>0.81300000000000006</v>
      </c>
      <c r="M710" s="24">
        <v>0.85199999999999998</v>
      </c>
      <c r="N710" s="24">
        <v>0.81599999999999984</v>
      </c>
      <c r="O710" s="24">
        <v>0.71779999999999999</v>
      </c>
      <c r="P710" s="24">
        <v>0.83</v>
      </c>
      <c r="Q710" s="228">
        <v>0.505</v>
      </c>
      <c r="R710" s="24">
        <v>0.83400000000000007</v>
      </c>
      <c r="S710" s="204"/>
      <c r="T710" s="205"/>
      <c r="U710" s="205"/>
      <c r="V710" s="205"/>
      <c r="W710" s="205"/>
      <c r="X710" s="205"/>
      <c r="Y710" s="205"/>
      <c r="Z710" s="205"/>
      <c r="AA710" s="205"/>
      <c r="AB710" s="205"/>
      <c r="AC710" s="205"/>
      <c r="AD710" s="205"/>
      <c r="AE710" s="205"/>
      <c r="AF710" s="205"/>
      <c r="AG710" s="205"/>
      <c r="AH710" s="205"/>
      <c r="AI710" s="205"/>
      <c r="AJ710" s="205"/>
      <c r="AK710" s="205"/>
      <c r="AL710" s="205"/>
      <c r="AM710" s="205"/>
      <c r="AN710" s="205"/>
      <c r="AO710" s="205"/>
      <c r="AP710" s="205"/>
      <c r="AQ710" s="205"/>
      <c r="AR710" s="205"/>
      <c r="AS710" s="205"/>
      <c r="AT710" s="205"/>
      <c r="AU710" s="205"/>
      <c r="AV710" s="205"/>
      <c r="AW710" s="205"/>
      <c r="AX710" s="205"/>
      <c r="AY710" s="205"/>
      <c r="AZ710" s="205"/>
      <c r="BA710" s="205"/>
      <c r="BB710" s="205"/>
      <c r="BC710" s="205"/>
      <c r="BD710" s="205"/>
      <c r="BE710" s="205"/>
      <c r="BF710" s="205"/>
      <c r="BG710" s="205"/>
      <c r="BH710" s="205"/>
      <c r="BI710" s="205"/>
      <c r="BJ710" s="205"/>
      <c r="BK710" s="205"/>
      <c r="BL710" s="205"/>
      <c r="BM710" s="216">
        <v>16</v>
      </c>
    </row>
    <row r="711" spans="1:65">
      <c r="A711" s="30"/>
      <c r="B711" s="19">
        <v>1</v>
      </c>
      <c r="C711" s="9">
        <v>4</v>
      </c>
      <c r="D711" s="24">
        <v>0.85980000000000001</v>
      </c>
      <c r="E711" s="24">
        <v>0.78772400000000009</v>
      </c>
      <c r="F711" s="24">
        <v>0.79422000000000004</v>
      </c>
      <c r="G711" s="24">
        <v>0.84</v>
      </c>
      <c r="H711" s="24">
        <v>0.84750000000000003</v>
      </c>
      <c r="I711" s="24">
        <v>0.873</v>
      </c>
      <c r="J711" s="24">
        <v>0.8580000000000001</v>
      </c>
      <c r="K711" s="228">
        <v>0.91599999999999993</v>
      </c>
      <c r="L711" s="24">
        <v>0.84200000000000008</v>
      </c>
      <c r="M711" s="24">
        <v>0.84600000000000009</v>
      </c>
      <c r="N711" s="24">
        <v>0.82899999999999985</v>
      </c>
      <c r="O711" s="24">
        <v>0.76759999999999995</v>
      </c>
      <c r="P711" s="24">
        <v>0.84</v>
      </c>
      <c r="Q711" s="228">
        <v>0.49100000000000005</v>
      </c>
      <c r="R711" s="24">
        <v>0.83599999999999997</v>
      </c>
      <c r="S711" s="204"/>
      <c r="T711" s="205"/>
      <c r="U711" s="205"/>
      <c r="V711" s="205"/>
      <c r="W711" s="205"/>
      <c r="X711" s="205"/>
      <c r="Y711" s="205"/>
      <c r="Z711" s="205"/>
      <c r="AA711" s="205"/>
      <c r="AB711" s="205"/>
      <c r="AC711" s="205"/>
      <c r="AD711" s="205"/>
      <c r="AE711" s="205"/>
      <c r="AF711" s="205"/>
      <c r="AG711" s="205"/>
      <c r="AH711" s="205"/>
      <c r="AI711" s="205"/>
      <c r="AJ711" s="205"/>
      <c r="AK711" s="205"/>
      <c r="AL711" s="205"/>
      <c r="AM711" s="205"/>
      <c r="AN711" s="205"/>
      <c r="AO711" s="205"/>
      <c r="AP711" s="205"/>
      <c r="AQ711" s="205"/>
      <c r="AR711" s="205"/>
      <c r="AS711" s="205"/>
      <c r="AT711" s="205"/>
      <c r="AU711" s="205"/>
      <c r="AV711" s="205"/>
      <c r="AW711" s="205"/>
      <c r="AX711" s="205"/>
      <c r="AY711" s="205"/>
      <c r="AZ711" s="205"/>
      <c r="BA711" s="205"/>
      <c r="BB711" s="205"/>
      <c r="BC711" s="205"/>
      <c r="BD711" s="205"/>
      <c r="BE711" s="205"/>
      <c r="BF711" s="205"/>
      <c r="BG711" s="205"/>
      <c r="BH711" s="205"/>
      <c r="BI711" s="205"/>
      <c r="BJ711" s="205"/>
      <c r="BK711" s="205"/>
      <c r="BL711" s="205"/>
      <c r="BM711" s="216">
        <v>0.83039374358974372</v>
      </c>
    </row>
    <row r="712" spans="1:65">
      <c r="A712" s="30"/>
      <c r="B712" s="19">
        <v>1</v>
      </c>
      <c r="C712" s="9">
        <v>5</v>
      </c>
      <c r="D712" s="24">
        <v>0.872</v>
      </c>
      <c r="E712" s="24">
        <v>0.79105599999999987</v>
      </c>
      <c r="F712" s="24">
        <v>0.80850999999999995</v>
      </c>
      <c r="G712" s="24">
        <v>0.86</v>
      </c>
      <c r="H712" s="24">
        <v>0.84309999999999996</v>
      </c>
      <c r="I712" s="24">
        <v>0.878</v>
      </c>
      <c r="J712" s="24">
        <v>0.83700000000000008</v>
      </c>
      <c r="K712" s="228">
        <v>0.92700000000000005</v>
      </c>
      <c r="L712" s="24">
        <v>0.82900000000000007</v>
      </c>
      <c r="M712" s="24">
        <v>0.85099999999999998</v>
      </c>
      <c r="N712" s="24">
        <v>0.83599999999999997</v>
      </c>
      <c r="O712" s="24">
        <v>0.76550000000000007</v>
      </c>
      <c r="P712" s="24">
        <v>0.8</v>
      </c>
      <c r="Q712" s="228">
        <v>0.56100000000000005</v>
      </c>
      <c r="R712" s="24">
        <v>0.79900000000000004</v>
      </c>
      <c r="S712" s="204"/>
      <c r="T712" s="205"/>
      <c r="U712" s="205"/>
      <c r="V712" s="205"/>
      <c r="W712" s="205"/>
      <c r="X712" s="205"/>
      <c r="Y712" s="205"/>
      <c r="Z712" s="205"/>
      <c r="AA712" s="205"/>
      <c r="AB712" s="205"/>
      <c r="AC712" s="205"/>
      <c r="AD712" s="205"/>
      <c r="AE712" s="205"/>
      <c r="AF712" s="205"/>
      <c r="AG712" s="205"/>
      <c r="AH712" s="205"/>
      <c r="AI712" s="205"/>
      <c r="AJ712" s="205"/>
      <c r="AK712" s="205"/>
      <c r="AL712" s="205"/>
      <c r="AM712" s="205"/>
      <c r="AN712" s="205"/>
      <c r="AO712" s="205"/>
      <c r="AP712" s="205"/>
      <c r="AQ712" s="205"/>
      <c r="AR712" s="205"/>
      <c r="AS712" s="205"/>
      <c r="AT712" s="205"/>
      <c r="AU712" s="205"/>
      <c r="AV712" s="205"/>
      <c r="AW712" s="205"/>
      <c r="AX712" s="205"/>
      <c r="AY712" s="205"/>
      <c r="AZ712" s="205"/>
      <c r="BA712" s="205"/>
      <c r="BB712" s="205"/>
      <c r="BC712" s="205"/>
      <c r="BD712" s="205"/>
      <c r="BE712" s="205"/>
      <c r="BF712" s="205"/>
      <c r="BG712" s="205"/>
      <c r="BH712" s="205"/>
      <c r="BI712" s="205"/>
      <c r="BJ712" s="205"/>
      <c r="BK712" s="205"/>
      <c r="BL712" s="205"/>
      <c r="BM712" s="216">
        <v>15</v>
      </c>
    </row>
    <row r="713" spans="1:65">
      <c r="A713" s="30"/>
      <c r="B713" s="19">
        <v>1</v>
      </c>
      <c r="C713" s="9">
        <v>6</v>
      </c>
      <c r="D713" s="24">
        <v>0.86979999999999991</v>
      </c>
      <c r="E713" s="24">
        <v>0.7895859999999999</v>
      </c>
      <c r="F713" s="24">
        <v>0.80362</v>
      </c>
      <c r="G713" s="24">
        <v>0.86999999999999988</v>
      </c>
      <c r="H713" s="24">
        <v>0.84340000000000004</v>
      </c>
      <c r="I713" s="24">
        <v>0.88400000000000012</v>
      </c>
      <c r="J713" s="24">
        <v>0.85099999999999998</v>
      </c>
      <c r="K713" s="228">
        <v>0.93500000000000005</v>
      </c>
      <c r="L713" s="24">
        <v>0.82799999999999996</v>
      </c>
      <c r="M713" s="24">
        <v>0.86099999999999999</v>
      </c>
      <c r="N713" s="24">
        <v>0.83199999999999996</v>
      </c>
      <c r="O713" s="24">
        <v>0.75429999999999997</v>
      </c>
      <c r="P713" s="24">
        <v>0.79</v>
      </c>
      <c r="Q713" s="228">
        <v>0.47800000000000004</v>
      </c>
      <c r="R713" s="24">
        <v>0.85299999999999998</v>
      </c>
      <c r="S713" s="204"/>
      <c r="T713" s="205"/>
      <c r="U713" s="205"/>
      <c r="V713" s="205"/>
      <c r="W713" s="205"/>
      <c r="X713" s="205"/>
      <c r="Y713" s="205"/>
      <c r="Z713" s="205"/>
      <c r="AA713" s="205"/>
      <c r="AB713" s="205"/>
      <c r="AC713" s="205"/>
      <c r="AD713" s="205"/>
      <c r="AE713" s="205"/>
      <c r="AF713" s="205"/>
      <c r="AG713" s="205"/>
      <c r="AH713" s="205"/>
      <c r="AI713" s="205"/>
      <c r="AJ713" s="205"/>
      <c r="AK713" s="205"/>
      <c r="AL713" s="205"/>
      <c r="AM713" s="205"/>
      <c r="AN713" s="205"/>
      <c r="AO713" s="205"/>
      <c r="AP713" s="205"/>
      <c r="AQ713" s="205"/>
      <c r="AR713" s="205"/>
      <c r="AS713" s="205"/>
      <c r="AT713" s="205"/>
      <c r="AU713" s="205"/>
      <c r="AV713" s="205"/>
      <c r="AW713" s="205"/>
      <c r="AX713" s="205"/>
      <c r="AY713" s="205"/>
      <c r="AZ713" s="205"/>
      <c r="BA713" s="205"/>
      <c r="BB713" s="205"/>
      <c r="BC713" s="205"/>
      <c r="BD713" s="205"/>
      <c r="BE713" s="205"/>
      <c r="BF713" s="205"/>
      <c r="BG713" s="205"/>
      <c r="BH713" s="205"/>
      <c r="BI713" s="205"/>
      <c r="BJ713" s="205"/>
      <c r="BK713" s="205"/>
      <c r="BL713" s="205"/>
      <c r="BM713" s="56"/>
    </row>
    <row r="714" spans="1:65">
      <c r="A714" s="30"/>
      <c r="B714" s="20" t="s">
        <v>267</v>
      </c>
      <c r="C714" s="12"/>
      <c r="D714" s="217">
        <v>0.86229999999999996</v>
      </c>
      <c r="E714" s="217">
        <v>0.78896533333333319</v>
      </c>
      <c r="F714" s="217">
        <v>0.80770666666666668</v>
      </c>
      <c r="G714" s="217">
        <v>0.8666666666666667</v>
      </c>
      <c r="H714" s="217">
        <v>0.84683333333333344</v>
      </c>
      <c r="I714" s="217">
        <v>0.88133333333333341</v>
      </c>
      <c r="J714" s="217">
        <v>0.84133333333333338</v>
      </c>
      <c r="K714" s="217">
        <v>0.92949999999999999</v>
      </c>
      <c r="L714" s="217">
        <v>0.82566666666666677</v>
      </c>
      <c r="M714" s="217">
        <v>0.85516666666666652</v>
      </c>
      <c r="N714" s="217">
        <v>0.82866666666666655</v>
      </c>
      <c r="O714" s="217">
        <v>0.74460000000000004</v>
      </c>
      <c r="P714" s="217">
        <v>0.82</v>
      </c>
      <c r="Q714" s="217">
        <v>0.50700000000000001</v>
      </c>
      <c r="R714" s="217">
        <v>0.8165</v>
      </c>
      <c r="S714" s="204"/>
      <c r="T714" s="205"/>
      <c r="U714" s="205"/>
      <c r="V714" s="205"/>
      <c r="W714" s="205"/>
      <c r="X714" s="205"/>
      <c r="Y714" s="205"/>
      <c r="Z714" s="205"/>
      <c r="AA714" s="205"/>
      <c r="AB714" s="205"/>
      <c r="AC714" s="205"/>
      <c r="AD714" s="205"/>
      <c r="AE714" s="205"/>
      <c r="AF714" s="205"/>
      <c r="AG714" s="205"/>
      <c r="AH714" s="205"/>
      <c r="AI714" s="205"/>
      <c r="AJ714" s="205"/>
      <c r="AK714" s="205"/>
      <c r="AL714" s="205"/>
      <c r="AM714" s="205"/>
      <c r="AN714" s="205"/>
      <c r="AO714" s="205"/>
      <c r="AP714" s="205"/>
      <c r="AQ714" s="205"/>
      <c r="AR714" s="205"/>
      <c r="AS714" s="205"/>
      <c r="AT714" s="205"/>
      <c r="AU714" s="205"/>
      <c r="AV714" s="205"/>
      <c r="AW714" s="205"/>
      <c r="AX714" s="205"/>
      <c r="AY714" s="205"/>
      <c r="AZ714" s="205"/>
      <c r="BA714" s="205"/>
      <c r="BB714" s="205"/>
      <c r="BC714" s="205"/>
      <c r="BD714" s="205"/>
      <c r="BE714" s="205"/>
      <c r="BF714" s="205"/>
      <c r="BG714" s="205"/>
      <c r="BH714" s="205"/>
      <c r="BI714" s="205"/>
      <c r="BJ714" s="205"/>
      <c r="BK714" s="205"/>
      <c r="BL714" s="205"/>
      <c r="BM714" s="56"/>
    </row>
    <row r="715" spans="1:65">
      <c r="A715" s="30"/>
      <c r="B715" s="3" t="s">
        <v>268</v>
      </c>
      <c r="C715" s="29"/>
      <c r="D715" s="24">
        <v>0.86445000000000005</v>
      </c>
      <c r="E715" s="24">
        <v>0.78865499999999999</v>
      </c>
      <c r="F715" s="24">
        <v>0.80675499999999989</v>
      </c>
      <c r="G715" s="24">
        <v>0.86999999999999988</v>
      </c>
      <c r="H715" s="24">
        <v>0.84670000000000001</v>
      </c>
      <c r="I715" s="24">
        <v>0.88100000000000001</v>
      </c>
      <c r="J715" s="24">
        <v>0.83800000000000008</v>
      </c>
      <c r="K715" s="24">
        <v>0.93100000000000005</v>
      </c>
      <c r="L715" s="24">
        <v>0.8274999999999999</v>
      </c>
      <c r="M715" s="24">
        <v>0.85549999999999993</v>
      </c>
      <c r="N715" s="24">
        <v>0.8304999999999999</v>
      </c>
      <c r="O715" s="24">
        <v>0.75950000000000006</v>
      </c>
      <c r="P715" s="24">
        <v>0.82499999999999996</v>
      </c>
      <c r="Q715" s="24">
        <v>0.498</v>
      </c>
      <c r="R715" s="24">
        <v>0.8165</v>
      </c>
      <c r="S715" s="204"/>
      <c r="T715" s="205"/>
      <c r="U715" s="205"/>
      <c r="V715" s="205"/>
      <c r="W715" s="205"/>
      <c r="X715" s="205"/>
      <c r="Y715" s="205"/>
      <c r="Z715" s="205"/>
      <c r="AA715" s="205"/>
      <c r="AB715" s="205"/>
      <c r="AC715" s="205"/>
      <c r="AD715" s="205"/>
      <c r="AE715" s="205"/>
      <c r="AF715" s="205"/>
      <c r="AG715" s="205"/>
      <c r="AH715" s="205"/>
      <c r="AI715" s="205"/>
      <c r="AJ715" s="205"/>
      <c r="AK715" s="205"/>
      <c r="AL715" s="205"/>
      <c r="AM715" s="205"/>
      <c r="AN715" s="205"/>
      <c r="AO715" s="205"/>
      <c r="AP715" s="205"/>
      <c r="AQ715" s="205"/>
      <c r="AR715" s="205"/>
      <c r="AS715" s="205"/>
      <c r="AT715" s="205"/>
      <c r="AU715" s="205"/>
      <c r="AV715" s="205"/>
      <c r="AW715" s="205"/>
      <c r="AX715" s="205"/>
      <c r="AY715" s="205"/>
      <c r="AZ715" s="205"/>
      <c r="BA715" s="205"/>
      <c r="BB715" s="205"/>
      <c r="BC715" s="205"/>
      <c r="BD715" s="205"/>
      <c r="BE715" s="205"/>
      <c r="BF715" s="205"/>
      <c r="BG715" s="205"/>
      <c r="BH715" s="205"/>
      <c r="BI715" s="205"/>
      <c r="BJ715" s="205"/>
      <c r="BK715" s="205"/>
      <c r="BL715" s="205"/>
      <c r="BM715" s="56"/>
    </row>
    <row r="716" spans="1:65">
      <c r="A716" s="30"/>
      <c r="B716" s="3" t="s">
        <v>269</v>
      </c>
      <c r="C716" s="29"/>
      <c r="D716" s="24">
        <v>9.3816842837520266E-3</v>
      </c>
      <c r="E716" s="24">
        <v>2.4209504469663618E-3</v>
      </c>
      <c r="F716" s="24">
        <v>1.04503658628139E-2</v>
      </c>
      <c r="G716" s="24">
        <v>1.5055453054181623E-2</v>
      </c>
      <c r="H716" s="24">
        <v>3.3320664259085218E-3</v>
      </c>
      <c r="I716" s="24">
        <v>8.2865352631040241E-3</v>
      </c>
      <c r="J716" s="24">
        <v>1.1219031449580103E-2</v>
      </c>
      <c r="K716" s="24">
        <v>8.1178814970409956E-3</v>
      </c>
      <c r="L716" s="24">
        <v>1.0576703960434327E-2</v>
      </c>
      <c r="M716" s="24">
        <v>6.4316923641189513E-3</v>
      </c>
      <c r="N716" s="24">
        <v>7.0898989179442543E-3</v>
      </c>
      <c r="O716" s="24">
        <v>2.9603243065583214E-2</v>
      </c>
      <c r="P716" s="24">
        <v>2.0976176963402995E-2</v>
      </c>
      <c r="Q716" s="24">
        <v>3.5457016230923878E-2</v>
      </c>
      <c r="R716" s="24">
        <v>2.7948166308364473E-2</v>
      </c>
      <c r="S716" s="204"/>
      <c r="T716" s="205"/>
      <c r="U716" s="205"/>
      <c r="V716" s="205"/>
      <c r="W716" s="205"/>
      <c r="X716" s="205"/>
      <c r="Y716" s="205"/>
      <c r="Z716" s="205"/>
      <c r="AA716" s="205"/>
      <c r="AB716" s="205"/>
      <c r="AC716" s="205"/>
      <c r="AD716" s="205"/>
      <c r="AE716" s="205"/>
      <c r="AF716" s="205"/>
      <c r="AG716" s="205"/>
      <c r="AH716" s="205"/>
      <c r="AI716" s="205"/>
      <c r="AJ716" s="205"/>
      <c r="AK716" s="205"/>
      <c r="AL716" s="205"/>
      <c r="AM716" s="205"/>
      <c r="AN716" s="205"/>
      <c r="AO716" s="205"/>
      <c r="AP716" s="205"/>
      <c r="AQ716" s="205"/>
      <c r="AR716" s="205"/>
      <c r="AS716" s="205"/>
      <c r="AT716" s="205"/>
      <c r="AU716" s="205"/>
      <c r="AV716" s="205"/>
      <c r="AW716" s="205"/>
      <c r="AX716" s="205"/>
      <c r="AY716" s="205"/>
      <c r="AZ716" s="205"/>
      <c r="BA716" s="205"/>
      <c r="BB716" s="205"/>
      <c r="BC716" s="205"/>
      <c r="BD716" s="205"/>
      <c r="BE716" s="205"/>
      <c r="BF716" s="205"/>
      <c r="BG716" s="205"/>
      <c r="BH716" s="205"/>
      <c r="BI716" s="205"/>
      <c r="BJ716" s="205"/>
      <c r="BK716" s="205"/>
      <c r="BL716" s="205"/>
      <c r="BM716" s="56"/>
    </row>
    <row r="717" spans="1:65">
      <c r="A717" s="30"/>
      <c r="B717" s="3" t="s">
        <v>86</v>
      </c>
      <c r="C717" s="29"/>
      <c r="D717" s="13">
        <v>1.08798379725757E-2</v>
      </c>
      <c r="E717" s="13">
        <v>3.0685130824924657E-3</v>
      </c>
      <c r="F717" s="13">
        <v>1.2938318196557207E-2</v>
      </c>
      <c r="G717" s="13">
        <v>1.7371676600978794E-2</v>
      </c>
      <c r="H717" s="13">
        <v>3.9347369721415325E-3</v>
      </c>
      <c r="I717" s="13">
        <v>9.4022714785597841E-3</v>
      </c>
      <c r="J717" s="13">
        <v>1.3334823434524686E-2</v>
      </c>
      <c r="K717" s="13">
        <v>8.7336003195707321E-3</v>
      </c>
      <c r="L717" s="13">
        <v>1.2809895793824376E-2</v>
      </c>
      <c r="M717" s="13">
        <v>7.5209811313026141E-3</v>
      </c>
      <c r="N717" s="13">
        <v>8.5557911318715867E-3</v>
      </c>
      <c r="O717" s="13">
        <v>3.9757242903012642E-2</v>
      </c>
      <c r="P717" s="13">
        <v>2.5580703613906092E-2</v>
      </c>
      <c r="Q717" s="13">
        <v>6.993494325626011E-2</v>
      </c>
      <c r="R717" s="13">
        <v>3.4229230016368004E-2</v>
      </c>
      <c r="S717" s="152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5"/>
    </row>
    <row r="718" spans="1:65">
      <c r="A718" s="30"/>
      <c r="B718" s="3" t="s">
        <v>270</v>
      </c>
      <c r="C718" s="29"/>
      <c r="D718" s="13">
        <v>3.8423045280094881E-2</v>
      </c>
      <c r="E718" s="13">
        <v>-4.9890079948480714E-2</v>
      </c>
      <c r="F718" s="13">
        <v>-2.7320866875757188E-2</v>
      </c>
      <c r="G718" s="13">
        <v>4.3681594854168004E-2</v>
      </c>
      <c r="H718" s="13">
        <v>1.9797342971928478E-2</v>
      </c>
      <c r="I718" s="13">
        <v>6.1343898767084681E-2</v>
      </c>
      <c r="J718" s="13">
        <v>1.3173979004584613E-2</v>
      </c>
      <c r="K718" s="13">
        <v>0.11934851048109496</v>
      </c>
      <c r="L718" s="13">
        <v>-5.6925729023945548E-3</v>
      </c>
      <c r="M718" s="13">
        <v>2.9832742922448974E-2</v>
      </c>
      <c r="N718" s="13">
        <v>-2.079828920207305E-3</v>
      </c>
      <c r="O718" s="13">
        <v>-0.10331694362106136</v>
      </c>
      <c r="P718" s="13">
        <v>-1.2516644868748927E-2</v>
      </c>
      <c r="Q718" s="13">
        <v>-0.38944626701031182</v>
      </c>
      <c r="R718" s="13">
        <v>-1.6731512847967589E-2</v>
      </c>
      <c r="S718" s="152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5"/>
    </row>
    <row r="719" spans="1:65">
      <c r="A719" s="30"/>
      <c r="B719" s="46" t="s">
        <v>271</v>
      </c>
      <c r="C719" s="47"/>
      <c r="D719" s="45">
        <v>0.86</v>
      </c>
      <c r="E719" s="45">
        <v>1.01</v>
      </c>
      <c r="F719" s="45">
        <v>0.53</v>
      </c>
      <c r="G719" s="45">
        <v>0.97</v>
      </c>
      <c r="H719" s="45">
        <v>0.46</v>
      </c>
      <c r="I719" s="45">
        <v>1.34</v>
      </c>
      <c r="J719" s="45">
        <v>0.32</v>
      </c>
      <c r="K719" s="45">
        <v>2.57</v>
      </c>
      <c r="L719" s="45">
        <v>0.08</v>
      </c>
      <c r="M719" s="45">
        <v>0.67</v>
      </c>
      <c r="N719" s="45">
        <v>0</v>
      </c>
      <c r="O719" s="45">
        <v>2.14</v>
      </c>
      <c r="P719" s="45">
        <v>0.22</v>
      </c>
      <c r="Q719" s="45">
        <v>8.19</v>
      </c>
      <c r="R719" s="45">
        <v>0.31</v>
      </c>
      <c r="S719" s="152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5"/>
    </row>
    <row r="720" spans="1:65">
      <c r="B720" s="31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BM720" s="55"/>
    </row>
    <row r="721" spans="1:65" ht="15">
      <c r="B721" s="8" t="s">
        <v>510</v>
      </c>
      <c r="BM721" s="28" t="s">
        <v>295</v>
      </c>
    </row>
    <row r="722" spans="1:65" ht="15">
      <c r="A722" s="25" t="s">
        <v>9</v>
      </c>
      <c r="B722" s="18" t="s">
        <v>114</v>
      </c>
      <c r="C722" s="15" t="s">
        <v>115</v>
      </c>
      <c r="D722" s="16" t="s">
        <v>233</v>
      </c>
      <c r="E722" s="15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8">
        <v>1</v>
      </c>
    </row>
    <row r="723" spans="1:65">
      <c r="A723" s="30"/>
      <c r="B723" s="19" t="s">
        <v>234</v>
      </c>
      <c r="C723" s="9" t="s">
        <v>234</v>
      </c>
      <c r="D723" s="150" t="s">
        <v>238</v>
      </c>
      <c r="E723" s="15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8" t="s">
        <v>3</v>
      </c>
    </row>
    <row r="724" spans="1:65">
      <c r="A724" s="30"/>
      <c r="B724" s="19"/>
      <c r="C724" s="9"/>
      <c r="D724" s="10" t="s">
        <v>101</v>
      </c>
      <c r="E724" s="15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8">
        <v>1</v>
      </c>
    </row>
    <row r="725" spans="1:65">
      <c r="A725" s="30"/>
      <c r="B725" s="19"/>
      <c r="C725" s="9"/>
      <c r="D725" s="26"/>
      <c r="E725" s="15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8">
        <v>1</v>
      </c>
    </row>
    <row r="726" spans="1:65">
      <c r="A726" s="30"/>
      <c r="B726" s="18">
        <v>1</v>
      </c>
      <c r="C726" s="14">
        <v>1</v>
      </c>
      <c r="D726" s="226">
        <v>14</v>
      </c>
      <c r="E726" s="219"/>
      <c r="F726" s="220"/>
      <c r="G726" s="220"/>
      <c r="H726" s="220"/>
      <c r="I726" s="220"/>
      <c r="J726" s="220"/>
      <c r="K726" s="220"/>
      <c r="L726" s="220"/>
      <c r="M726" s="220"/>
      <c r="N726" s="220"/>
      <c r="O726" s="220"/>
      <c r="P726" s="220"/>
      <c r="Q726" s="220"/>
      <c r="R726" s="220"/>
      <c r="S726" s="220"/>
      <c r="T726" s="220"/>
      <c r="U726" s="220"/>
      <c r="V726" s="220"/>
      <c r="W726" s="220"/>
      <c r="X726" s="220"/>
      <c r="Y726" s="220"/>
      <c r="Z726" s="220"/>
      <c r="AA726" s="220"/>
      <c r="AB726" s="220"/>
      <c r="AC726" s="220"/>
      <c r="AD726" s="220"/>
      <c r="AE726" s="220"/>
      <c r="AF726" s="220"/>
      <c r="AG726" s="220"/>
      <c r="AH726" s="220"/>
      <c r="AI726" s="220"/>
      <c r="AJ726" s="220"/>
      <c r="AK726" s="220"/>
      <c r="AL726" s="220"/>
      <c r="AM726" s="220"/>
      <c r="AN726" s="220"/>
      <c r="AO726" s="220"/>
      <c r="AP726" s="220"/>
      <c r="AQ726" s="220"/>
      <c r="AR726" s="220"/>
      <c r="AS726" s="220"/>
      <c r="AT726" s="220"/>
      <c r="AU726" s="220"/>
      <c r="AV726" s="220"/>
      <c r="AW726" s="220"/>
      <c r="AX726" s="220"/>
      <c r="AY726" s="220"/>
      <c r="AZ726" s="220"/>
      <c r="BA726" s="220"/>
      <c r="BB726" s="220"/>
      <c r="BC726" s="220"/>
      <c r="BD726" s="220"/>
      <c r="BE726" s="220"/>
      <c r="BF726" s="220"/>
      <c r="BG726" s="220"/>
      <c r="BH726" s="220"/>
      <c r="BI726" s="220"/>
      <c r="BJ726" s="220"/>
      <c r="BK726" s="220"/>
      <c r="BL726" s="220"/>
      <c r="BM726" s="221">
        <v>1</v>
      </c>
    </row>
    <row r="727" spans="1:65">
      <c r="A727" s="30"/>
      <c r="B727" s="19">
        <v>1</v>
      </c>
      <c r="C727" s="9">
        <v>2</v>
      </c>
      <c r="D727" s="225">
        <v>14</v>
      </c>
      <c r="E727" s="219"/>
      <c r="F727" s="220"/>
      <c r="G727" s="220"/>
      <c r="H727" s="220"/>
      <c r="I727" s="220"/>
      <c r="J727" s="220"/>
      <c r="K727" s="220"/>
      <c r="L727" s="220"/>
      <c r="M727" s="220"/>
      <c r="N727" s="220"/>
      <c r="O727" s="220"/>
      <c r="P727" s="220"/>
      <c r="Q727" s="220"/>
      <c r="R727" s="220"/>
      <c r="S727" s="220"/>
      <c r="T727" s="220"/>
      <c r="U727" s="220"/>
      <c r="V727" s="220"/>
      <c r="W727" s="220"/>
      <c r="X727" s="220"/>
      <c r="Y727" s="220"/>
      <c r="Z727" s="220"/>
      <c r="AA727" s="220"/>
      <c r="AB727" s="220"/>
      <c r="AC727" s="220"/>
      <c r="AD727" s="220"/>
      <c r="AE727" s="220"/>
      <c r="AF727" s="220"/>
      <c r="AG727" s="220"/>
      <c r="AH727" s="220"/>
      <c r="AI727" s="220"/>
      <c r="AJ727" s="220"/>
      <c r="AK727" s="220"/>
      <c r="AL727" s="220"/>
      <c r="AM727" s="220"/>
      <c r="AN727" s="220"/>
      <c r="AO727" s="220"/>
      <c r="AP727" s="220"/>
      <c r="AQ727" s="220"/>
      <c r="AR727" s="220"/>
      <c r="AS727" s="220"/>
      <c r="AT727" s="220"/>
      <c r="AU727" s="220"/>
      <c r="AV727" s="220"/>
      <c r="AW727" s="220"/>
      <c r="AX727" s="220"/>
      <c r="AY727" s="220"/>
      <c r="AZ727" s="220"/>
      <c r="BA727" s="220"/>
      <c r="BB727" s="220"/>
      <c r="BC727" s="220"/>
      <c r="BD727" s="220"/>
      <c r="BE727" s="220"/>
      <c r="BF727" s="220"/>
      <c r="BG727" s="220"/>
      <c r="BH727" s="220"/>
      <c r="BI727" s="220"/>
      <c r="BJ727" s="220"/>
      <c r="BK727" s="220"/>
      <c r="BL727" s="220"/>
      <c r="BM727" s="221">
        <v>45</v>
      </c>
    </row>
    <row r="728" spans="1:65">
      <c r="A728" s="30"/>
      <c r="B728" s="19">
        <v>1</v>
      </c>
      <c r="C728" s="9">
        <v>3</v>
      </c>
      <c r="D728" s="225">
        <v>14</v>
      </c>
      <c r="E728" s="219"/>
      <c r="F728" s="220"/>
      <c r="G728" s="220"/>
      <c r="H728" s="220"/>
      <c r="I728" s="220"/>
      <c r="J728" s="220"/>
      <c r="K728" s="220"/>
      <c r="L728" s="220"/>
      <c r="M728" s="220"/>
      <c r="N728" s="220"/>
      <c r="O728" s="220"/>
      <c r="P728" s="220"/>
      <c r="Q728" s="220"/>
      <c r="R728" s="220"/>
      <c r="S728" s="220"/>
      <c r="T728" s="220"/>
      <c r="U728" s="220"/>
      <c r="V728" s="220"/>
      <c r="W728" s="220"/>
      <c r="X728" s="220"/>
      <c r="Y728" s="220"/>
      <c r="Z728" s="220"/>
      <c r="AA728" s="220"/>
      <c r="AB728" s="220"/>
      <c r="AC728" s="220"/>
      <c r="AD728" s="220"/>
      <c r="AE728" s="220"/>
      <c r="AF728" s="220"/>
      <c r="AG728" s="220"/>
      <c r="AH728" s="220"/>
      <c r="AI728" s="220"/>
      <c r="AJ728" s="220"/>
      <c r="AK728" s="220"/>
      <c r="AL728" s="220"/>
      <c r="AM728" s="220"/>
      <c r="AN728" s="220"/>
      <c r="AO728" s="220"/>
      <c r="AP728" s="220"/>
      <c r="AQ728" s="220"/>
      <c r="AR728" s="220"/>
      <c r="AS728" s="220"/>
      <c r="AT728" s="220"/>
      <c r="AU728" s="220"/>
      <c r="AV728" s="220"/>
      <c r="AW728" s="220"/>
      <c r="AX728" s="220"/>
      <c r="AY728" s="220"/>
      <c r="AZ728" s="220"/>
      <c r="BA728" s="220"/>
      <c r="BB728" s="220"/>
      <c r="BC728" s="220"/>
      <c r="BD728" s="220"/>
      <c r="BE728" s="220"/>
      <c r="BF728" s="220"/>
      <c r="BG728" s="220"/>
      <c r="BH728" s="220"/>
      <c r="BI728" s="220"/>
      <c r="BJ728" s="220"/>
      <c r="BK728" s="220"/>
      <c r="BL728" s="220"/>
      <c r="BM728" s="221">
        <v>16</v>
      </c>
    </row>
    <row r="729" spans="1:65">
      <c r="A729" s="30"/>
      <c r="B729" s="19">
        <v>1</v>
      </c>
      <c r="C729" s="9">
        <v>4</v>
      </c>
      <c r="D729" s="225">
        <v>14</v>
      </c>
      <c r="E729" s="219"/>
      <c r="F729" s="220"/>
      <c r="G729" s="220"/>
      <c r="H729" s="220"/>
      <c r="I729" s="220"/>
      <c r="J729" s="220"/>
      <c r="K729" s="220"/>
      <c r="L729" s="220"/>
      <c r="M729" s="220"/>
      <c r="N729" s="220"/>
      <c r="O729" s="220"/>
      <c r="P729" s="220"/>
      <c r="Q729" s="220"/>
      <c r="R729" s="220"/>
      <c r="S729" s="220"/>
      <c r="T729" s="220"/>
      <c r="U729" s="220"/>
      <c r="V729" s="220"/>
      <c r="W729" s="220"/>
      <c r="X729" s="220"/>
      <c r="Y729" s="220"/>
      <c r="Z729" s="220"/>
      <c r="AA729" s="220"/>
      <c r="AB729" s="220"/>
      <c r="AC729" s="220"/>
      <c r="AD729" s="220"/>
      <c r="AE729" s="220"/>
      <c r="AF729" s="220"/>
      <c r="AG729" s="220"/>
      <c r="AH729" s="220"/>
      <c r="AI729" s="220"/>
      <c r="AJ729" s="220"/>
      <c r="AK729" s="220"/>
      <c r="AL729" s="220"/>
      <c r="AM729" s="220"/>
      <c r="AN729" s="220"/>
      <c r="AO729" s="220"/>
      <c r="AP729" s="220"/>
      <c r="AQ729" s="220"/>
      <c r="AR729" s="220"/>
      <c r="AS729" s="220"/>
      <c r="AT729" s="220"/>
      <c r="AU729" s="220"/>
      <c r="AV729" s="220"/>
      <c r="AW729" s="220"/>
      <c r="AX729" s="220"/>
      <c r="AY729" s="220"/>
      <c r="AZ729" s="220"/>
      <c r="BA729" s="220"/>
      <c r="BB729" s="220"/>
      <c r="BC729" s="220"/>
      <c r="BD729" s="220"/>
      <c r="BE729" s="220"/>
      <c r="BF729" s="220"/>
      <c r="BG729" s="220"/>
      <c r="BH729" s="220"/>
      <c r="BI729" s="220"/>
      <c r="BJ729" s="220"/>
      <c r="BK729" s="220"/>
      <c r="BL729" s="220"/>
      <c r="BM729" s="221">
        <v>14.1666666666667</v>
      </c>
    </row>
    <row r="730" spans="1:65">
      <c r="A730" s="30"/>
      <c r="B730" s="19">
        <v>1</v>
      </c>
      <c r="C730" s="9">
        <v>5</v>
      </c>
      <c r="D730" s="225">
        <v>15</v>
      </c>
      <c r="E730" s="219"/>
      <c r="F730" s="220"/>
      <c r="G730" s="220"/>
      <c r="H730" s="220"/>
      <c r="I730" s="220"/>
      <c r="J730" s="220"/>
      <c r="K730" s="220"/>
      <c r="L730" s="220"/>
      <c r="M730" s="220"/>
      <c r="N730" s="220"/>
      <c r="O730" s="220"/>
      <c r="P730" s="220"/>
      <c r="Q730" s="220"/>
      <c r="R730" s="220"/>
      <c r="S730" s="220"/>
      <c r="T730" s="220"/>
      <c r="U730" s="220"/>
      <c r="V730" s="220"/>
      <c r="W730" s="220"/>
      <c r="X730" s="220"/>
      <c r="Y730" s="220"/>
      <c r="Z730" s="220"/>
      <c r="AA730" s="220"/>
      <c r="AB730" s="220"/>
      <c r="AC730" s="220"/>
      <c r="AD730" s="220"/>
      <c r="AE730" s="220"/>
      <c r="AF730" s="220"/>
      <c r="AG730" s="220"/>
      <c r="AH730" s="220"/>
      <c r="AI730" s="220"/>
      <c r="AJ730" s="220"/>
      <c r="AK730" s="220"/>
      <c r="AL730" s="220"/>
      <c r="AM730" s="220"/>
      <c r="AN730" s="220"/>
      <c r="AO730" s="220"/>
      <c r="AP730" s="220"/>
      <c r="AQ730" s="220"/>
      <c r="AR730" s="220"/>
      <c r="AS730" s="220"/>
      <c r="AT730" s="220"/>
      <c r="AU730" s="220"/>
      <c r="AV730" s="220"/>
      <c r="AW730" s="220"/>
      <c r="AX730" s="220"/>
      <c r="AY730" s="220"/>
      <c r="AZ730" s="220"/>
      <c r="BA730" s="220"/>
      <c r="BB730" s="220"/>
      <c r="BC730" s="220"/>
      <c r="BD730" s="220"/>
      <c r="BE730" s="220"/>
      <c r="BF730" s="220"/>
      <c r="BG730" s="220"/>
      <c r="BH730" s="220"/>
      <c r="BI730" s="220"/>
      <c r="BJ730" s="220"/>
      <c r="BK730" s="220"/>
      <c r="BL730" s="220"/>
      <c r="BM730" s="221">
        <v>8</v>
      </c>
    </row>
    <row r="731" spans="1:65">
      <c r="A731" s="30"/>
      <c r="B731" s="19">
        <v>1</v>
      </c>
      <c r="C731" s="9">
        <v>6</v>
      </c>
      <c r="D731" s="225">
        <v>14</v>
      </c>
      <c r="E731" s="219"/>
      <c r="F731" s="220"/>
      <c r="G731" s="220"/>
      <c r="H731" s="220"/>
      <c r="I731" s="220"/>
      <c r="J731" s="220"/>
      <c r="K731" s="220"/>
      <c r="L731" s="220"/>
      <c r="M731" s="220"/>
      <c r="N731" s="220"/>
      <c r="O731" s="220"/>
      <c r="P731" s="220"/>
      <c r="Q731" s="220"/>
      <c r="R731" s="220"/>
      <c r="S731" s="220"/>
      <c r="T731" s="220"/>
      <c r="U731" s="220"/>
      <c r="V731" s="220"/>
      <c r="W731" s="220"/>
      <c r="X731" s="220"/>
      <c r="Y731" s="220"/>
      <c r="Z731" s="220"/>
      <c r="AA731" s="220"/>
      <c r="AB731" s="220"/>
      <c r="AC731" s="220"/>
      <c r="AD731" s="220"/>
      <c r="AE731" s="220"/>
      <c r="AF731" s="220"/>
      <c r="AG731" s="220"/>
      <c r="AH731" s="220"/>
      <c r="AI731" s="220"/>
      <c r="AJ731" s="220"/>
      <c r="AK731" s="220"/>
      <c r="AL731" s="220"/>
      <c r="AM731" s="220"/>
      <c r="AN731" s="220"/>
      <c r="AO731" s="220"/>
      <c r="AP731" s="220"/>
      <c r="AQ731" s="220"/>
      <c r="AR731" s="220"/>
      <c r="AS731" s="220"/>
      <c r="AT731" s="220"/>
      <c r="AU731" s="220"/>
      <c r="AV731" s="220"/>
      <c r="AW731" s="220"/>
      <c r="AX731" s="220"/>
      <c r="AY731" s="220"/>
      <c r="AZ731" s="220"/>
      <c r="BA731" s="220"/>
      <c r="BB731" s="220"/>
      <c r="BC731" s="220"/>
      <c r="BD731" s="220"/>
      <c r="BE731" s="220"/>
      <c r="BF731" s="220"/>
      <c r="BG731" s="220"/>
      <c r="BH731" s="220"/>
      <c r="BI731" s="220"/>
      <c r="BJ731" s="220"/>
      <c r="BK731" s="220"/>
      <c r="BL731" s="220"/>
      <c r="BM731" s="223"/>
    </row>
    <row r="732" spans="1:65">
      <c r="A732" s="30"/>
      <c r="B732" s="20" t="s">
        <v>267</v>
      </c>
      <c r="C732" s="12"/>
      <c r="D732" s="224">
        <v>14.166666666666666</v>
      </c>
      <c r="E732" s="219"/>
      <c r="F732" s="220"/>
      <c r="G732" s="220"/>
      <c r="H732" s="220"/>
      <c r="I732" s="220"/>
      <c r="J732" s="220"/>
      <c r="K732" s="220"/>
      <c r="L732" s="220"/>
      <c r="M732" s="220"/>
      <c r="N732" s="220"/>
      <c r="O732" s="220"/>
      <c r="P732" s="220"/>
      <c r="Q732" s="220"/>
      <c r="R732" s="220"/>
      <c r="S732" s="220"/>
      <c r="T732" s="220"/>
      <c r="U732" s="220"/>
      <c r="V732" s="220"/>
      <c r="W732" s="220"/>
      <c r="X732" s="220"/>
      <c r="Y732" s="220"/>
      <c r="Z732" s="220"/>
      <c r="AA732" s="220"/>
      <c r="AB732" s="220"/>
      <c r="AC732" s="220"/>
      <c r="AD732" s="220"/>
      <c r="AE732" s="220"/>
      <c r="AF732" s="220"/>
      <c r="AG732" s="220"/>
      <c r="AH732" s="220"/>
      <c r="AI732" s="220"/>
      <c r="AJ732" s="220"/>
      <c r="AK732" s="220"/>
      <c r="AL732" s="220"/>
      <c r="AM732" s="220"/>
      <c r="AN732" s="220"/>
      <c r="AO732" s="220"/>
      <c r="AP732" s="220"/>
      <c r="AQ732" s="220"/>
      <c r="AR732" s="220"/>
      <c r="AS732" s="220"/>
      <c r="AT732" s="220"/>
      <c r="AU732" s="220"/>
      <c r="AV732" s="220"/>
      <c r="AW732" s="220"/>
      <c r="AX732" s="220"/>
      <c r="AY732" s="220"/>
      <c r="AZ732" s="220"/>
      <c r="BA732" s="220"/>
      <c r="BB732" s="220"/>
      <c r="BC732" s="220"/>
      <c r="BD732" s="220"/>
      <c r="BE732" s="220"/>
      <c r="BF732" s="220"/>
      <c r="BG732" s="220"/>
      <c r="BH732" s="220"/>
      <c r="BI732" s="220"/>
      <c r="BJ732" s="220"/>
      <c r="BK732" s="220"/>
      <c r="BL732" s="220"/>
      <c r="BM732" s="223"/>
    </row>
    <row r="733" spans="1:65">
      <c r="A733" s="30"/>
      <c r="B733" s="3" t="s">
        <v>268</v>
      </c>
      <c r="C733" s="29"/>
      <c r="D733" s="225">
        <v>14</v>
      </c>
      <c r="E733" s="219"/>
      <c r="F733" s="220"/>
      <c r="G733" s="220"/>
      <c r="H733" s="220"/>
      <c r="I733" s="220"/>
      <c r="J733" s="220"/>
      <c r="K733" s="220"/>
      <c r="L733" s="220"/>
      <c r="M733" s="220"/>
      <c r="N733" s="220"/>
      <c r="O733" s="220"/>
      <c r="P733" s="220"/>
      <c r="Q733" s="220"/>
      <c r="R733" s="220"/>
      <c r="S733" s="220"/>
      <c r="T733" s="220"/>
      <c r="U733" s="220"/>
      <c r="V733" s="220"/>
      <c r="W733" s="220"/>
      <c r="X733" s="220"/>
      <c r="Y733" s="220"/>
      <c r="Z733" s="220"/>
      <c r="AA733" s="220"/>
      <c r="AB733" s="220"/>
      <c r="AC733" s="220"/>
      <c r="AD733" s="220"/>
      <c r="AE733" s="220"/>
      <c r="AF733" s="220"/>
      <c r="AG733" s="220"/>
      <c r="AH733" s="220"/>
      <c r="AI733" s="220"/>
      <c r="AJ733" s="220"/>
      <c r="AK733" s="220"/>
      <c r="AL733" s="220"/>
      <c r="AM733" s="220"/>
      <c r="AN733" s="220"/>
      <c r="AO733" s="220"/>
      <c r="AP733" s="220"/>
      <c r="AQ733" s="220"/>
      <c r="AR733" s="220"/>
      <c r="AS733" s="220"/>
      <c r="AT733" s="220"/>
      <c r="AU733" s="220"/>
      <c r="AV733" s="220"/>
      <c r="AW733" s="220"/>
      <c r="AX733" s="220"/>
      <c r="AY733" s="220"/>
      <c r="AZ733" s="220"/>
      <c r="BA733" s="220"/>
      <c r="BB733" s="220"/>
      <c r="BC733" s="220"/>
      <c r="BD733" s="220"/>
      <c r="BE733" s="220"/>
      <c r="BF733" s="220"/>
      <c r="BG733" s="220"/>
      <c r="BH733" s="220"/>
      <c r="BI733" s="220"/>
      <c r="BJ733" s="220"/>
      <c r="BK733" s="220"/>
      <c r="BL733" s="220"/>
      <c r="BM733" s="223"/>
    </row>
    <row r="734" spans="1:65">
      <c r="A734" s="30"/>
      <c r="B734" s="3" t="s">
        <v>269</v>
      </c>
      <c r="C734" s="29"/>
      <c r="D734" s="225">
        <v>0.40824829046386302</v>
      </c>
      <c r="E734" s="219"/>
      <c r="F734" s="220"/>
      <c r="G734" s="220"/>
      <c r="H734" s="220"/>
      <c r="I734" s="220"/>
      <c r="J734" s="220"/>
      <c r="K734" s="220"/>
      <c r="L734" s="220"/>
      <c r="M734" s="220"/>
      <c r="N734" s="220"/>
      <c r="O734" s="220"/>
      <c r="P734" s="220"/>
      <c r="Q734" s="220"/>
      <c r="R734" s="220"/>
      <c r="S734" s="220"/>
      <c r="T734" s="220"/>
      <c r="U734" s="220"/>
      <c r="V734" s="220"/>
      <c r="W734" s="220"/>
      <c r="X734" s="220"/>
      <c r="Y734" s="220"/>
      <c r="Z734" s="220"/>
      <c r="AA734" s="220"/>
      <c r="AB734" s="220"/>
      <c r="AC734" s="220"/>
      <c r="AD734" s="220"/>
      <c r="AE734" s="220"/>
      <c r="AF734" s="220"/>
      <c r="AG734" s="220"/>
      <c r="AH734" s="220"/>
      <c r="AI734" s="220"/>
      <c r="AJ734" s="220"/>
      <c r="AK734" s="220"/>
      <c r="AL734" s="220"/>
      <c r="AM734" s="220"/>
      <c r="AN734" s="220"/>
      <c r="AO734" s="220"/>
      <c r="AP734" s="220"/>
      <c r="AQ734" s="220"/>
      <c r="AR734" s="220"/>
      <c r="AS734" s="220"/>
      <c r="AT734" s="220"/>
      <c r="AU734" s="220"/>
      <c r="AV734" s="220"/>
      <c r="AW734" s="220"/>
      <c r="AX734" s="220"/>
      <c r="AY734" s="220"/>
      <c r="AZ734" s="220"/>
      <c r="BA734" s="220"/>
      <c r="BB734" s="220"/>
      <c r="BC734" s="220"/>
      <c r="BD734" s="220"/>
      <c r="BE734" s="220"/>
      <c r="BF734" s="220"/>
      <c r="BG734" s="220"/>
      <c r="BH734" s="220"/>
      <c r="BI734" s="220"/>
      <c r="BJ734" s="220"/>
      <c r="BK734" s="220"/>
      <c r="BL734" s="220"/>
      <c r="BM734" s="223"/>
    </row>
    <row r="735" spans="1:65">
      <c r="A735" s="30"/>
      <c r="B735" s="3" t="s">
        <v>86</v>
      </c>
      <c r="C735" s="29"/>
      <c r="D735" s="13">
        <v>2.8817526385684449E-2</v>
      </c>
      <c r="E735" s="15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5"/>
    </row>
    <row r="736" spans="1:65">
      <c r="A736" s="30"/>
      <c r="B736" s="3" t="s">
        <v>270</v>
      </c>
      <c r="C736" s="29"/>
      <c r="D736" s="13">
        <v>-2.3314683517128287E-15</v>
      </c>
      <c r="E736" s="15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5"/>
    </row>
    <row r="737" spans="1:65">
      <c r="A737" s="30"/>
      <c r="B737" s="46" t="s">
        <v>271</v>
      </c>
      <c r="C737" s="47"/>
      <c r="D737" s="45" t="s">
        <v>272</v>
      </c>
      <c r="E737" s="15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5"/>
    </row>
    <row r="738" spans="1:65">
      <c r="B738" s="31"/>
      <c r="C738" s="20"/>
      <c r="D738" s="20"/>
      <c r="BM738" s="55"/>
    </row>
    <row r="739" spans="1:65" ht="15">
      <c r="B739" s="8" t="s">
        <v>511</v>
      </c>
      <c r="BM739" s="28" t="s">
        <v>295</v>
      </c>
    </row>
    <row r="740" spans="1:65" ht="15">
      <c r="A740" s="25" t="s">
        <v>62</v>
      </c>
      <c r="B740" s="18" t="s">
        <v>114</v>
      </c>
      <c r="C740" s="15" t="s">
        <v>115</v>
      </c>
      <c r="D740" s="16" t="s">
        <v>233</v>
      </c>
      <c r="E740" s="17" t="s">
        <v>233</v>
      </c>
      <c r="F740" s="152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>
        <v>1</v>
      </c>
    </row>
    <row r="741" spans="1:65">
      <c r="A741" s="30"/>
      <c r="B741" s="19" t="s">
        <v>234</v>
      </c>
      <c r="C741" s="9" t="s">
        <v>234</v>
      </c>
      <c r="D741" s="150" t="s">
        <v>237</v>
      </c>
      <c r="E741" s="151" t="s">
        <v>253</v>
      </c>
      <c r="F741" s="152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8" t="s">
        <v>1</v>
      </c>
    </row>
    <row r="742" spans="1:65">
      <c r="A742" s="30"/>
      <c r="B742" s="19"/>
      <c r="C742" s="9"/>
      <c r="D742" s="10" t="s">
        <v>102</v>
      </c>
      <c r="E742" s="11" t="s">
        <v>102</v>
      </c>
      <c r="F742" s="152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8">
        <v>2</v>
      </c>
    </row>
    <row r="743" spans="1:65">
      <c r="A743" s="30"/>
      <c r="B743" s="19"/>
      <c r="C743" s="9"/>
      <c r="D743" s="26"/>
      <c r="E743" s="26"/>
      <c r="F743" s="152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8">
        <v>2</v>
      </c>
    </row>
    <row r="744" spans="1:65">
      <c r="A744" s="30"/>
      <c r="B744" s="18">
        <v>1</v>
      </c>
      <c r="C744" s="14">
        <v>1</v>
      </c>
      <c r="D744" s="22">
        <v>27.216789999999996</v>
      </c>
      <c r="E744" s="22">
        <v>33</v>
      </c>
      <c r="F744" s="152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8">
        <v>1</v>
      </c>
    </row>
    <row r="745" spans="1:65">
      <c r="A745" s="30"/>
      <c r="B745" s="19">
        <v>1</v>
      </c>
      <c r="C745" s="9">
        <v>2</v>
      </c>
      <c r="D745" s="11">
        <v>27.792239999999996</v>
      </c>
      <c r="E745" s="11">
        <v>32.799999999999997</v>
      </c>
      <c r="F745" s="152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8">
        <v>3</v>
      </c>
    </row>
    <row r="746" spans="1:65">
      <c r="A746" s="30"/>
      <c r="B746" s="19">
        <v>1</v>
      </c>
      <c r="C746" s="9">
        <v>3</v>
      </c>
      <c r="D746" s="11">
        <v>27.423534999999998</v>
      </c>
      <c r="E746" s="11">
        <v>33</v>
      </c>
      <c r="F746" s="152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8">
        <v>16</v>
      </c>
    </row>
    <row r="747" spans="1:65">
      <c r="A747" s="30"/>
      <c r="B747" s="19">
        <v>1</v>
      </c>
      <c r="C747" s="9">
        <v>4</v>
      </c>
      <c r="D747" s="11">
        <v>27.746170000000003</v>
      </c>
      <c r="E747" s="11">
        <v>33.1</v>
      </c>
      <c r="F747" s="152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8">
        <v>30.267000833333299</v>
      </c>
    </row>
    <row r="748" spans="1:65">
      <c r="A748" s="30"/>
      <c r="B748" s="19">
        <v>1</v>
      </c>
      <c r="C748" s="9">
        <v>5</v>
      </c>
      <c r="D748" s="11">
        <v>27.430480000000003</v>
      </c>
      <c r="E748" s="11">
        <v>32.799999999999997</v>
      </c>
      <c r="F748" s="152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>
        <v>9</v>
      </c>
    </row>
    <row r="749" spans="1:65">
      <c r="A749" s="30"/>
      <c r="B749" s="19">
        <v>1</v>
      </c>
      <c r="C749" s="9">
        <v>6</v>
      </c>
      <c r="D749" s="11">
        <v>27.994795</v>
      </c>
      <c r="E749" s="11">
        <v>32.9</v>
      </c>
      <c r="F749" s="152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A750" s="30"/>
      <c r="B750" s="20" t="s">
        <v>267</v>
      </c>
      <c r="C750" s="12"/>
      <c r="D750" s="23">
        <v>27.600668333333335</v>
      </c>
      <c r="E750" s="23">
        <v>32.93333333333333</v>
      </c>
      <c r="F750" s="152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5"/>
    </row>
    <row r="751" spans="1:65">
      <c r="A751" s="30"/>
      <c r="B751" s="3" t="s">
        <v>268</v>
      </c>
      <c r="C751" s="29"/>
      <c r="D751" s="11">
        <v>27.588325000000005</v>
      </c>
      <c r="E751" s="11">
        <v>32.950000000000003</v>
      </c>
      <c r="F751" s="152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5"/>
    </row>
    <row r="752" spans="1:65">
      <c r="A752" s="30"/>
      <c r="B752" s="3" t="s">
        <v>269</v>
      </c>
      <c r="C752" s="29"/>
      <c r="D752" s="24">
        <v>0.29014104474663194</v>
      </c>
      <c r="E752" s="24">
        <v>0.12110601416390139</v>
      </c>
      <c r="F752" s="152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5"/>
    </row>
    <row r="753" spans="1:65">
      <c r="A753" s="30"/>
      <c r="B753" s="3" t="s">
        <v>86</v>
      </c>
      <c r="C753" s="29"/>
      <c r="D753" s="13">
        <v>1.051210214341906E-2</v>
      </c>
      <c r="E753" s="13">
        <v>3.67730812238567E-3</v>
      </c>
      <c r="F753" s="152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5"/>
    </row>
    <row r="754" spans="1:65">
      <c r="A754" s="30"/>
      <c r="B754" s="3" t="s">
        <v>270</v>
      </c>
      <c r="C754" s="29"/>
      <c r="D754" s="13">
        <v>-8.8093713502776616E-2</v>
      </c>
      <c r="E754" s="13">
        <v>8.8093713502778836E-2</v>
      </c>
      <c r="F754" s="152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5"/>
    </row>
    <row r="755" spans="1:65">
      <c r="A755" s="30"/>
      <c r="B755" s="46" t="s">
        <v>271</v>
      </c>
      <c r="C755" s="47"/>
      <c r="D755" s="45">
        <v>0.67</v>
      </c>
      <c r="E755" s="45">
        <v>0.67</v>
      </c>
      <c r="F755" s="152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5"/>
    </row>
    <row r="756" spans="1:65">
      <c r="B756" s="31"/>
      <c r="C756" s="20"/>
      <c r="D756" s="20"/>
      <c r="E756" s="20"/>
      <c r="BM756" s="55"/>
    </row>
    <row r="757" spans="1:65" ht="15">
      <c r="B757" s="8" t="s">
        <v>512</v>
      </c>
      <c r="BM757" s="28" t="s">
        <v>295</v>
      </c>
    </row>
    <row r="758" spans="1:65" ht="15">
      <c r="A758" s="25" t="s">
        <v>12</v>
      </c>
      <c r="B758" s="18" t="s">
        <v>114</v>
      </c>
      <c r="C758" s="15" t="s">
        <v>115</v>
      </c>
      <c r="D758" s="16" t="s">
        <v>233</v>
      </c>
      <c r="E758" s="15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>
        <v>1</v>
      </c>
    </row>
    <row r="759" spans="1:65">
      <c r="A759" s="30"/>
      <c r="B759" s="19" t="s">
        <v>234</v>
      </c>
      <c r="C759" s="9" t="s">
        <v>234</v>
      </c>
      <c r="D759" s="150" t="s">
        <v>238</v>
      </c>
      <c r="E759" s="15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 t="s">
        <v>3</v>
      </c>
    </row>
    <row r="760" spans="1:65">
      <c r="A760" s="30"/>
      <c r="B760" s="19"/>
      <c r="C760" s="9"/>
      <c r="D760" s="10" t="s">
        <v>101</v>
      </c>
      <c r="E760" s="15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8">
        <v>2</v>
      </c>
    </row>
    <row r="761" spans="1:65">
      <c r="A761" s="30"/>
      <c r="B761" s="19"/>
      <c r="C761" s="9"/>
      <c r="D761" s="26"/>
      <c r="E761" s="15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8">
        <v>2</v>
      </c>
    </row>
    <row r="762" spans="1:65">
      <c r="A762" s="30"/>
      <c r="B762" s="18">
        <v>1</v>
      </c>
      <c r="C762" s="14">
        <v>1</v>
      </c>
      <c r="D762" s="22">
        <v>6.7</v>
      </c>
      <c r="E762" s="15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8">
        <v>1</v>
      </c>
    </row>
    <row r="763" spans="1:65">
      <c r="A763" s="30"/>
      <c r="B763" s="19">
        <v>1</v>
      </c>
      <c r="C763" s="9">
        <v>2</v>
      </c>
      <c r="D763" s="11">
        <v>6.7</v>
      </c>
      <c r="E763" s="15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8">
        <v>46</v>
      </c>
    </row>
    <row r="764" spans="1:65">
      <c r="A764" s="30"/>
      <c r="B764" s="19">
        <v>1</v>
      </c>
      <c r="C764" s="9">
        <v>3</v>
      </c>
      <c r="D764" s="11">
        <v>6.9</v>
      </c>
      <c r="E764" s="15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8">
        <v>16</v>
      </c>
    </row>
    <row r="765" spans="1:65">
      <c r="A765" s="30"/>
      <c r="B765" s="19">
        <v>1</v>
      </c>
      <c r="C765" s="9">
        <v>4</v>
      </c>
      <c r="D765" s="11">
        <v>6.4</v>
      </c>
      <c r="E765" s="15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8">
        <v>6.7833333333333297</v>
      </c>
    </row>
    <row r="766" spans="1:65">
      <c r="A766" s="30"/>
      <c r="B766" s="19">
        <v>1</v>
      </c>
      <c r="C766" s="9">
        <v>5</v>
      </c>
      <c r="D766" s="11">
        <v>6.7</v>
      </c>
      <c r="E766" s="15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8">
        <v>10</v>
      </c>
    </row>
    <row r="767" spans="1:65">
      <c r="A767" s="30"/>
      <c r="B767" s="19">
        <v>1</v>
      </c>
      <c r="C767" s="9">
        <v>6</v>
      </c>
      <c r="D767" s="11">
        <v>7.3</v>
      </c>
      <c r="E767" s="15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A768" s="30"/>
      <c r="B768" s="20" t="s">
        <v>267</v>
      </c>
      <c r="C768" s="12"/>
      <c r="D768" s="23">
        <v>6.7833333333333341</v>
      </c>
      <c r="E768" s="15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5"/>
    </row>
    <row r="769" spans="1:65">
      <c r="A769" s="30"/>
      <c r="B769" s="3" t="s">
        <v>268</v>
      </c>
      <c r="C769" s="29"/>
      <c r="D769" s="11">
        <v>6.7</v>
      </c>
      <c r="E769" s="15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5"/>
    </row>
    <row r="770" spans="1:65">
      <c r="A770" s="30"/>
      <c r="B770" s="3" t="s">
        <v>269</v>
      </c>
      <c r="C770" s="29"/>
      <c r="D770" s="24">
        <v>0.2994439290863426</v>
      </c>
      <c r="E770" s="15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5"/>
    </row>
    <row r="771" spans="1:65">
      <c r="A771" s="30"/>
      <c r="B771" s="3" t="s">
        <v>86</v>
      </c>
      <c r="C771" s="29"/>
      <c r="D771" s="13">
        <v>4.4144068169976791E-2</v>
      </c>
      <c r="E771" s="15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5"/>
    </row>
    <row r="772" spans="1:65">
      <c r="A772" s="30"/>
      <c r="B772" s="3" t="s">
        <v>270</v>
      </c>
      <c r="C772" s="29"/>
      <c r="D772" s="13">
        <v>6.6613381477509392E-16</v>
      </c>
      <c r="E772" s="15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5"/>
    </row>
    <row r="773" spans="1:65">
      <c r="A773" s="30"/>
      <c r="B773" s="46" t="s">
        <v>271</v>
      </c>
      <c r="C773" s="47"/>
      <c r="D773" s="45" t="s">
        <v>272</v>
      </c>
      <c r="E773" s="15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5"/>
    </row>
    <row r="774" spans="1:65">
      <c r="B774" s="31"/>
      <c r="C774" s="20"/>
      <c r="D774" s="20"/>
      <c r="BM774" s="55"/>
    </row>
    <row r="775" spans="1:65" ht="15">
      <c r="B775" s="8" t="s">
        <v>513</v>
      </c>
      <c r="BM775" s="28" t="s">
        <v>295</v>
      </c>
    </row>
    <row r="776" spans="1:65" ht="15">
      <c r="A776" s="25" t="s">
        <v>15</v>
      </c>
      <c r="B776" s="18" t="s">
        <v>114</v>
      </c>
      <c r="C776" s="15" t="s">
        <v>115</v>
      </c>
      <c r="D776" s="16" t="s">
        <v>233</v>
      </c>
      <c r="E776" s="15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8">
        <v>1</v>
      </c>
    </row>
    <row r="777" spans="1:65">
      <c r="A777" s="30"/>
      <c r="B777" s="19" t="s">
        <v>234</v>
      </c>
      <c r="C777" s="9" t="s">
        <v>234</v>
      </c>
      <c r="D777" s="150" t="s">
        <v>238</v>
      </c>
      <c r="E777" s="15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8" t="s">
        <v>3</v>
      </c>
    </row>
    <row r="778" spans="1:65">
      <c r="A778" s="30"/>
      <c r="B778" s="19"/>
      <c r="C778" s="9"/>
      <c r="D778" s="10" t="s">
        <v>101</v>
      </c>
      <c r="E778" s="15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8">
        <v>2</v>
      </c>
    </row>
    <row r="779" spans="1:65">
      <c r="A779" s="30"/>
      <c r="B779" s="19"/>
      <c r="C779" s="9"/>
      <c r="D779" s="26"/>
      <c r="E779" s="15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8">
        <v>2</v>
      </c>
    </row>
    <row r="780" spans="1:65">
      <c r="A780" s="30"/>
      <c r="B780" s="18">
        <v>1</v>
      </c>
      <c r="C780" s="14">
        <v>1</v>
      </c>
      <c r="D780" s="147" t="s">
        <v>108</v>
      </c>
      <c r="E780" s="15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8">
        <v>1</v>
      </c>
    </row>
    <row r="781" spans="1:65">
      <c r="A781" s="30"/>
      <c r="B781" s="19">
        <v>1</v>
      </c>
      <c r="C781" s="9">
        <v>2</v>
      </c>
      <c r="D781" s="148" t="s">
        <v>108</v>
      </c>
      <c r="E781" s="15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8">
        <v>5</v>
      </c>
    </row>
    <row r="782" spans="1:65">
      <c r="A782" s="30"/>
      <c r="B782" s="19">
        <v>1</v>
      </c>
      <c r="C782" s="9">
        <v>3</v>
      </c>
      <c r="D782" s="148" t="s">
        <v>108</v>
      </c>
      <c r="E782" s="15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8">
        <v>16</v>
      </c>
    </row>
    <row r="783" spans="1:65">
      <c r="A783" s="30"/>
      <c r="B783" s="19">
        <v>1</v>
      </c>
      <c r="C783" s="9">
        <v>4</v>
      </c>
      <c r="D783" s="148" t="s">
        <v>108</v>
      </c>
      <c r="E783" s="15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8" t="s">
        <v>108</v>
      </c>
    </row>
    <row r="784" spans="1:65">
      <c r="A784" s="30"/>
      <c r="B784" s="19">
        <v>1</v>
      </c>
      <c r="C784" s="9">
        <v>5</v>
      </c>
      <c r="D784" s="148" t="s">
        <v>108</v>
      </c>
      <c r="E784" s="15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>
        <v>11</v>
      </c>
    </row>
    <row r="785" spans="1:65">
      <c r="A785" s="30"/>
      <c r="B785" s="19">
        <v>1</v>
      </c>
      <c r="C785" s="9">
        <v>6</v>
      </c>
      <c r="D785" s="148" t="s">
        <v>108</v>
      </c>
      <c r="E785" s="15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A786" s="30"/>
      <c r="B786" s="20" t="s">
        <v>267</v>
      </c>
      <c r="C786" s="12"/>
      <c r="D786" s="23" t="s">
        <v>714</v>
      </c>
      <c r="E786" s="15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A787" s="30"/>
      <c r="B787" s="3" t="s">
        <v>268</v>
      </c>
      <c r="C787" s="29"/>
      <c r="D787" s="11" t="s">
        <v>714</v>
      </c>
      <c r="E787" s="15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5"/>
    </row>
    <row r="788" spans="1:65">
      <c r="A788" s="30"/>
      <c r="B788" s="3" t="s">
        <v>269</v>
      </c>
      <c r="C788" s="29"/>
      <c r="D788" s="24" t="s">
        <v>714</v>
      </c>
      <c r="E788" s="15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5"/>
    </row>
    <row r="789" spans="1:65">
      <c r="A789" s="30"/>
      <c r="B789" s="3" t="s">
        <v>86</v>
      </c>
      <c r="C789" s="29"/>
      <c r="D789" s="13" t="s">
        <v>714</v>
      </c>
      <c r="E789" s="15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5"/>
    </row>
    <row r="790" spans="1:65">
      <c r="A790" s="30"/>
      <c r="B790" s="3" t="s">
        <v>270</v>
      </c>
      <c r="C790" s="29"/>
      <c r="D790" s="13" t="s">
        <v>714</v>
      </c>
      <c r="E790" s="15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5"/>
    </row>
    <row r="791" spans="1:65">
      <c r="A791" s="30"/>
      <c r="B791" s="46" t="s">
        <v>271</v>
      </c>
      <c r="C791" s="47"/>
      <c r="D791" s="45" t="s">
        <v>272</v>
      </c>
      <c r="E791" s="15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5"/>
    </row>
    <row r="792" spans="1:65">
      <c r="B792" s="31"/>
      <c r="C792" s="20"/>
      <c r="D792" s="20"/>
      <c r="BM792" s="55"/>
    </row>
    <row r="793" spans="1:65" ht="15">
      <c r="B793" s="8" t="s">
        <v>514</v>
      </c>
      <c r="BM793" s="28" t="s">
        <v>295</v>
      </c>
    </row>
    <row r="794" spans="1:65" ht="15">
      <c r="A794" s="25" t="s">
        <v>18</v>
      </c>
      <c r="B794" s="18" t="s">
        <v>114</v>
      </c>
      <c r="C794" s="15" t="s">
        <v>115</v>
      </c>
      <c r="D794" s="16" t="s">
        <v>233</v>
      </c>
      <c r="E794" s="15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1</v>
      </c>
    </row>
    <row r="795" spans="1:65">
      <c r="A795" s="30"/>
      <c r="B795" s="19" t="s">
        <v>234</v>
      </c>
      <c r="C795" s="9" t="s">
        <v>234</v>
      </c>
      <c r="D795" s="150" t="s">
        <v>238</v>
      </c>
      <c r="E795" s="15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8" t="s">
        <v>3</v>
      </c>
    </row>
    <row r="796" spans="1:65">
      <c r="A796" s="30"/>
      <c r="B796" s="19"/>
      <c r="C796" s="9"/>
      <c r="D796" s="10" t="s">
        <v>101</v>
      </c>
      <c r="E796" s="15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8">
        <v>0</v>
      </c>
    </row>
    <row r="797" spans="1:65">
      <c r="A797" s="30"/>
      <c r="B797" s="19"/>
      <c r="C797" s="9"/>
      <c r="D797" s="26"/>
      <c r="E797" s="15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8">
        <v>0</v>
      </c>
    </row>
    <row r="798" spans="1:65">
      <c r="A798" s="30"/>
      <c r="B798" s="18">
        <v>1</v>
      </c>
      <c r="C798" s="14">
        <v>1</v>
      </c>
      <c r="D798" s="206">
        <v>90</v>
      </c>
      <c r="E798" s="207"/>
      <c r="F798" s="208"/>
      <c r="G798" s="208"/>
      <c r="H798" s="208"/>
      <c r="I798" s="208"/>
      <c r="J798" s="208"/>
      <c r="K798" s="208"/>
      <c r="L798" s="208"/>
      <c r="M798" s="208"/>
      <c r="N798" s="208"/>
      <c r="O798" s="208"/>
      <c r="P798" s="208"/>
      <c r="Q798" s="208"/>
      <c r="R798" s="208"/>
      <c r="S798" s="208"/>
      <c r="T798" s="208"/>
      <c r="U798" s="208"/>
      <c r="V798" s="208"/>
      <c r="W798" s="208"/>
      <c r="X798" s="208"/>
      <c r="Y798" s="208"/>
      <c r="Z798" s="208"/>
      <c r="AA798" s="208"/>
      <c r="AB798" s="208"/>
      <c r="AC798" s="208"/>
      <c r="AD798" s="208"/>
      <c r="AE798" s="208"/>
      <c r="AF798" s="208"/>
      <c r="AG798" s="208"/>
      <c r="AH798" s="208"/>
      <c r="AI798" s="208"/>
      <c r="AJ798" s="208"/>
      <c r="AK798" s="208"/>
      <c r="AL798" s="208"/>
      <c r="AM798" s="208"/>
      <c r="AN798" s="208"/>
      <c r="AO798" s="208"/>
      <c r="AP798" s="208"/>
      <c r="AQ798" s="208"/>
      <c r="AR798" s="208"/>
      <c r="AS798" s="208"/>
      <c r="AT798" s="208"/>
      <c r="AU798" s="208"/>
      <c r="AV798" s="208"/>
      <c r="AW798" s="208"/>
      <c r="AX798" s="208"/>
      <c r="AY798" s="208"/>
      <c r="AZ798" s="208"/>
      <c r="BA798" s="208"/>
      <c r="BB798" s="208"/>
      <c r="BC798" s="208"/>
      <c r="BD798" s="208"/>
      <c r="BE798" s="208"/>
      <c r="BF798" s="208"/>
      <c r="BG798" s="208"/>
      <c r="BH798" s="208"/>
      <c r="BI798" s="208"/>
      <c r="BJ798" s="208"/>
      <c r="BK798" s="208"/>
      <c r="BL798" s="208"/>
      <c r="BM798" s="209">
        <v>1</v>
      </c>
    </row>
    <row r="799" spans="1:65">
      <c r="A799" s="30"/>
      <c r="B799" s="19">
        <v>1</v>
      </c>
      <c r="C799" s="9">
        <v>2</v>
      </c>
      <c r="D799" s="210">
        <v>90</v>
      </c>
      <c r="E799" s="207"/>
      <c r="F799" s="208"/>
      <c r="G799" s="208"/>
      <c r="H799" s="208"/>
      <c r="I799" s="208"/>
      <c r="J799" s="208"/>
      <c r="K799" s="208"/>
      <c r="L799" s="208"/>
      <c r="M799" s="208"/>
      <c r="N799" s="208"/>
      <c r="O799" s="208"/>
      <c r="P799" s="208"/>
      <c r="Q799" s="208"/>
      <c r="R799" s="208"/>
      <c r="S799" s="208"/>
      <c r="T799" s="208"/>
      <c r="U799" s="208"/>
      <c r="V799" s="208"/>
      <c r="W799" s="208"/>
      <c r="X799" s="208"/>
      <c r="Y799" s="208"/>
      <c r="Z799" s="208"/>
      <c r="AA799" s="208"/>
      <c r="AB799" s="208"/>
      <c r="AC799" s="208"/>
      <c r="AD799" s="208"/>
      <c r="AE799" s="208"/>
      <c r="AF799" s="208"/>
      <c r="AG799" s="208"/>
      <c r="AH799" s="208"/>
      <c r="AI799" s="208"/>
      <c r="AJ799" s="208"/>
      <c r="AK799" s="208"/>
      <c r="AL799" s="208"/>
      <c r="AM799" s="208"/>
      <c r="AN799" s="208"/>
      <c r="AO799" s="208"/>
      <c r="AP799" s="208"/>
      <c r="AQ799" s="208"/>
      <c r="AR799" s="208"/>
      <c r="AS799" s="208"/>
      <c r="AT799" s="208"/>
      <c r="AU799" s="208"/>
      <c r="AV799" s="208"/>
      <c r="AW799" s="208"/>
      <c r="AX799" s="208"/>
      <c r="AY799" s="208"/>
      <c r="AZ799" s="208"/>
      <c r="BA799" s="208"/>
      <c r="BB799" s="208"/>
      <c r="BC799" s="208"/>
      <c r="BD799" s="208"/>
      <c r="BE799" s="208"/>
      <c r="BF799" s="208"/>
      <c r="BG799" s="208"/>
      <c r="BH799" s="208"/>
      <c r="BI799" s="208"/>
      <c r="BJ799" s="208"/>
      <c r="BK799" s="208"/>
      <c r="BL799" s="208"/>
      <c r="BM799" s="209">
        <v>6</v>
      </c>
    </row>
    <row r="800" spans="1:65">
      <c r="A800" s="30"/>
      <c r="B800" s="19">
        <v>1</v>
      </c>
      <c r="C800" s="9">
        <v>3</v>
      </c>
      <c r="D800" s="210">
        <v>89</v>
      </c>
      <c r="E800" s="207"/>
      <c r="F800" s="208"/>
      <c r="G800" s="208"/>
      <c r="H800" s="208"/>
      <c r="I800" s="208"/>
      <c r="J800" s="208"/>
      <c r="K800" s="208"/>
      <c r="L800" s="208"/>
      <c r="M800" s="208"/>
      <c r="N800" s="208"/>
      <c r="O800" s="208"/>
      <c r="P800" s="208"/>
      <c r="Q800" s="208"/>
      <c r="R800" s="208"/>
      <c r="S800" s="208"/>
      <c r="T800" s="208"/>
      <c r="U800" s="208"/>
      <c r="V800" s="208"/>
      <c r="W800" s="208"/>
      <c r="X800" s="208"/>
      <c r="Y800" s="208"/>
      <c r="Z800" s="208"/>
      <c r="AA800" s="208"/>
      <c r="AB800" s="208"/>
      <c r="AC800" s="208"/>
      <c r="AD800" s="208"/>
      <c r="AE800" s="208"/>
      <c r="AF800" s="208"/>
      <c r="AG800" s="208"/>
      <c r="AH800" s="208"/>
      <c r="AI800" s="208"/>
      <c r="AJ800" s="208"/>
      <c r="AK800" s="208"/>
      <c r="AL800" s="208"/>
      <c r="AM800" s="208"/>
      <c r="AN800" s="208"/>
      <c r="AO800" s="208"/>
      <c r="AP800" s="208"/>
      <c r="AQ800" s="208"/>
      <c r="AR800" s="208"/>
      <c r="AS800" s="208"/>
      <c r="AT800" s="208"/>
      <c r="AU800" s="208"/>
      <c r="AV800" s="208"/>
      <c r="AW800" s="208"/>
      <c r="AX800" s="208"/>
      <c r="AY800" s="208"/>
      <c r="AZ800" s="208"/>
      <c r="BA800" s="208"/>
      <c r="BB800" s="208"/>
      <c r="BC800" s="208"/>
      <c r="BD800" s="208"/>
      <c r="BE800" s="208"/>
      <c r="BF800" s="208"/>
      <c r="BG800" s="208"/>
      <c r="BH800" s="208"/>
      <c r="BI800" s="208"/>
      <c r="BJ800" s="208"/>
      <c r="BK800" s="208"/>
      <c r="BL800" s="208"/>
      <c r="BM800" s="209">
        <v>16</v>
      </c>
    </row>
    <row r="801" spans="1:65">
      <c r="A801" s="30"/>
      <c r="B801" s="19">
        <v>1</v>
      </c>
      <c r="C801" s="9">
        <v>4</v>
      </c>
      <c r="D801" s="210">
        <v>90</v>
      </c>
      <c r="E801" s="207"/>
      <c r="F801" s="208"/>
      <c r="G801" s="208"/>
      <c r="H801" s="208"/>
      <c r="I801" s="208"/>
      <c r="J801" s="208"/>
      <c r="K801" s="208"/>
      <c r="L801" s="208"/>
      <c r="M801" s="208"/>
      <c r="N801" s="208"/>
      <c r="O801" s="208"/>
      <c r="P801" s="208"/>
      <c r="Q801" s="208"/>
      <c r="R801" s="208"/>
      <c r="S801" s="208"/>
      <c r="T801" s="208"/>
      <c r="U801" s="208"/>
      <c r="V801" s="208"/>
      <c r="W801" s="208"/>
      <c r="X801" s="208"/>
      <c r="Y801" s="208"/>
      <c r="Z801" s="208"/>
      <c r="AA801" s="208"/>
      <c r="AB801" s="208"/>
      <c r="AC801" s="208"/>
      <c r="AD801" s="208"/>
      <c r="AE801" s="208"/>
      <c r="AF801" s="208"/>
      <c r="AG801" s="208"/>
      <c r="AH801" s="208"/>
      <c r="AI801" s="208"/>
      <c r="AJ801" s="208"/>
      <c r="AK801" s="208"/>
      <c r="AL801" s="208"/>
      <c r="AM801" s="208"/>
      <c r="AN801" s="208"/>
      <c r="AO801" s="208"/>
      <c r="AP801" s="208"/>
      <c r="AQ801" s="208"/>
      <c r="AR801" s="208"/>
      <c r="AS801" s="208"/>
      <c r="AT801" s="208"/>
      <c r="AU801" s="208"/>
      <c r="AV801" s="208"/>
      <c r="AW801" s="208"/>
      <c r="AX801" s="208"/>
      <c r="AY801" s="208"/>
      <c r="AZ801" s="208"/>
      <c r="BA801" s="208"/>
      <c r="BB801" s="208"/>
      <c r="BC801" s="208"/>
      <c r="BD801" s="208"/>
      <c r="BE801" s="208"/>
      <c r="BF801" s="208"/>
      <c r="BG801" s="208"/>
      <c r="BH801" s="208"/>
      <c r="BI801" s="208"/>
      <c r="BJ801" s="208"/>
      <c r="BK801" s="208"/>
      <c r="BL801" s="208"/>
      <c r="BM801" s="209">
        <v>90</v>
      </c>
    </row>
    <row r="802" spans="1:65">
      <c r="A802" s="30"/>
      <c r="B802" s="19">
        <v>1</v>
      </c>
      <c r="C802" s="9">
        <v>5</v>
      </c>
      <c r="D802" s="210">
        <v>91</v>
      </c>
      <c r="E802" s="207"/>
      <c r="F802" s="208"/>
      <c r="G802" s="208"/>
      <c r="H802" s="208"/>
      <c r="I802" s="208"/>
      <c r="J802" s="208"/>
      <c r="K802" s="208"/>
      <c r="L802" s="208"/>
      <c r="M802" s="208"/>
      <c r="N802" s="208"/>
      <c r="O802" s="208"/>
      <c r="P802" s="208"/>
      <c r="Q802" s="208"/>
      <c r="R802" s="208"/>
      <c r="S802" s="208"/>
      <c r="T802" s="208"/>
      <c r="U802" s="208"/>
      <c r="V802" s="208"/>
      <c r="W802" s="208"/>
      <c r="X802" s="208"/>
      <c r="Y802" s="208"/>
      <c r="Z802" s="208"/>
      <c r="AA802" s="208"/>
      <c r="AB802" s="208"/>
      <c r="AC802" s="208"/>
      <c r="AD802" s="208"/>
      <c r="AE802" s="208"/>
      <c r="AF802" s="208"/>
      <c r="AG802" s="208"/>
      <c r="AH802" s="208"/>
      <c r="AI802" s="208"/>
      <c r="AJ802" s="208"/>
      <c r="AK802" s="208"/>
      <c r="AL802" s="208"/>
      <c r="AM802" s="208"/>
      <c r="AN802" s="208"/>
      <c r="AO802" s="208"/>
      <c r="AP802" s="208"/>
      <c r="AQ802" s="208"/>
      <c r="AR802" s="208"/>
      <c r="AS802" s="208"/>
      <c r="AT802" s="208"/>
      <c r="AU802" s="208"/>
      <c r="AV802" s="208"/>
      <c r="AW802" s="208"/>
      <c r="AX802" s="208"/>
      <c r="AY802" s="208"/>
      <c r="AZ802" s="208"/>
      <c r="BA802" s="208"/>
      <c r="BB802" s="208"/>
      <c r="BC802" s="208"/>
      <c r="BD802" s="208"/>
      <c r="BE802" s="208"/>
      <c r="BF802" s="208"/>
      <c r="BG802" s="208"/>
      <c r="BH802" s="208"/>
      <c r="BI802" s="208"/>
      <c r="BJ802" s="208"/>
      <c r="BK802" s="208"/>
      <c r="BL802" s="208"/>
      <c r="BM802" s="209">
        <v>12</v>
      </c>
    </row>
    <row r="803" spans="1:65">
      <c r="A803" s="30"/>
      <c r="B803" s="19">
        <v>1</v>
      </c>
      <c r="C803" s="9">
        <v>6</v>
      </c>
      <c r="D803" s="210">
        <v>90</v>
      </c>
      <c r="E803" s="207"/>
      <c r="F803" s="208"/>
      <c r="G803" s="208"/>
      <c r="H803" s="208"/>
      <c r="I803" s="208"/>
      <c r="J803" s="208"/>
      <c r="K803" s="208"/>
      <c r="L803" s="208"/>
      <c r="M803" s="208"/>
      <c r="N803" s="208"/>
      <c r="O803" s="208"/>
      <c r="P803" s="208"/>
      <c r="Q803" s="208"/>
      <c r="R803" s="208"/>
      <c r="S803" s="208"/>
      <c r="T803" s="208"/>
      <c r="U803" s="208"/>
      <c r="V803" s="208"/>
      <c r="W803" s="208"/>
      <c r="X803" s="208"/>
      <c r="Y803" s="208"/>
      <c r="Z803" s="208"/>
      <c r="AA803" s="208"/>
      <c r="AB803" s="208"/>
      <c r="AC803" s="208"/>
      <c r="AD803" s="208"/>
      <c r="AE803" s="208"/>
      <c r="AF803" s="208"/>
      <c r="AG803" s="208"/>
      <c r="AH803" s="208"/>
      <c r="AI803" s="208"/>
      <c r="AJ803" s="208"/>
      <c r="AK803" s="208"/>
      <c r="AL803" s="208"/>
      <c r="AM803" s="208"/>
      <c r="AN803" s="208"/>
      <c r="AO803" s="208"/>
      <c r="AP803" s="208"/>
      <c r="AQ803" s="208"/>
      <c r="AR803" s="208"/>
      <c r="AS803" s="208"/>
      <c r="AT803" s="208"/>
      <c r="AU803" s="208"/>
      <c r="AV803" s="208"/>
      <c r="AW803" s="208"/>
      <c r="AX803" s="208"/>
      <c r="AY803" s="208"/>
      <c r="AZ803" s="208"/>
      <c r="BA803" s="208"/>
      <c r="BB803" s="208"/>
      <c r="BC803" s="208"/>
      <c r="BD803" s="208"/>
      <c r="BE803" s="208"/>
      <c r="BF803" s="208"/>
      <c r="BG803" s="208"/>
      <c r="BH803" s="208"/>
      <c r="BI803" s="208"/>
      <c r="BJ803" s="208"/>
      <c r="BK803" s="208"/>
      <c r="BL803" s="208"/>
      <c r="BM803" s="211"/>
    </row>
    <row r="804" spans="1:65">
      <c r="A804" s="30"/>
      <c r="B804" s="20" t="s">
        <v>267</v>
      </c>
      <c r="C804" s="12"/>
      <c r="D804" s="212">
        <v>90</v>
      </c>
      <c r="E804" s="207"/>
      <c r="F804" s="208"/>
      <c r="G804" s="208"/>
      <c r="H804" s="208"/>
      <c r="I804" s="208"/>
      <c r="J804" s="208"/>
      <c r="K804" s="208"/>
      <c r="L804" s="208"/>
      <c r="M804" s="208"/>
      <c r="N804" s="208"/>
      <c r="O804" s="208"/>
      <c r="P804" s="208"/>
      <c r="Q804" s="208"/>
      <c r="R804" s="208"/>
      <c r="S804" s="208"/>
      <c r="T804" s="208"/>
      <c r="U804" s="208"/>
      <c r="V804" s="208"/>
      <c r="W804" s="208"/>
      <c r="X804" s="208"/>
      <c r="Y804" s="208"/>
      <c r="Z804" s="208"/>
      <c r="AA804" s="208"/>
      <c r="AB804" s="208"/>
      <c r="AC804" s="208"/>
      <c r="AD804" s="208"/>
      <c r="AE804" s="208"/>
      <c r="AF804" s="208"/>
      <c r="AG804" s="208"/>
      <c r="AH804" s="208"/>
      <c r="AI804" s="208"/>
      <c r="AJ804" s="208"/>
      <c r="AK804" s="208"/>
      <c r="AL804" s="208"/>
      <c r="AM804" s="208"/>
      <c r="AN804" s="208"/>
      <c r="AO804" s="208"/>
      <c r="AP804" s="208"/>
      <c r="AQ804" s="208"/>
      <c r="AR804" s="208"/>
      <c r="AS804" s="208"/>
      <c r="AT804" s="208"/>
      <c r="AU804" s="208"/>
      <c r="AV804" s="208"/>
      <c r="AW804" s="208"/>
      <c r="AX804" s="208"/>
      <c r="AY804" s="208"/>
      <c r="AZ804" s="208"/>
      <c r="BA804" s="208"/>
      <c r="BB804" s="208"/>
      <c r="BC804" s="208"/>
      <c r="BD804" s="208"/>
      <c r="BE804" s="208"/>
      <c r="BF804" s="208"/>
      <c r="BG804" s="208"/>
      <c r="BH804" s="208"/>
      <c r="BI804" s="208"/>
      <c r="BJ804" s="208"/>
      <c r="BK804" s="208"/>
      <c r="BL804" s="208"/>
      <c r="BM804" s="211"/>
    </row>
    <row r="805" spans="1:65">
      <c r="A805" s="30"/>
      <c r="B805" s="3" t="s">
        <v>268</v>
      </c>
      <c r="C805" s="29"/>
      <c r="D805" s="210">
        <v>90</v>
      </c>
      <c r="E805" s="207"/>
      <c r="F805" s="208"/>
      <c r="G805" s="208"/>
      <c r="H805" s="208"/>
      <c r="I805" s="208"/>
      <c r="J805" s="208"/>
      <c r="K805" s="208"/>
      <c r="L805" s="208"/>
      <c r="M805" s="208"/>
      <c r="N805" s="208"/>
      <c r="O805" s="208"/>
      <c r="P805" s="208"/>
      <c r="Q805" s="208"/>
      <c r="R805" s="208"/>
      <c r="S805" s="208"/>
      <c r="T805" s="208"/>
      <c r="U805" s="208"/>
      <c r="V805" s="208"/>
      <c r="W805" s="208"/>
      <c r="X805" s="208"/>
      <c r="Y805" s="208"/>
      <c r="Z805" s="208"/>
      <c r="AA805" s="208"/>
      <c r="AB805" s="208"/>
      <c r="AC805" s="208"/>
      <c r="AD805" s="208"/>
      <c r="AE805" s="208"/>
      <c r="AF805" s="208"/>
      <c r="AG805" s="208"/>
      <c r="AH805" s="208"/>
      <c r="AI805" s="208"/>
      <c r="AJ805" s="208"/>
      <c r="AK805" s="208"/>
      <c r="AL805" s="208"/>
      <c r="AM805" s="208"/>
      <c r="AN805" s="208"/>
      <c r="AO805" s="208"/>
      <c r="AP805" s="208"/>
      <c r="AQ805" s="208"/>
      <c r="AR805" s="208"/>
      <c r="AS805" s="208"/>
      <c r="AT805" s="208"/>
      <c r="AU805" s="208"/>
      <c r="AV805" s="208"/>
      <c r="AW805" s="208"/>
      <c r="AX805" s="208"/>
      <c r="AY805" s="208"/>
      <c r="AZ805" s="208"/>
      <c r="BA805" s="208"/>
      <c r="BB805" s="208"/>
      <c r="BC805" s="208"/>
      <c r="BD805" s="208"/>
      <c r="BE805" s="208"/>
      <c r="BF805" s="208"/>
      <c r="BG805" s="208"/>
      <c r="BH805" s="208"/>
      <c r="BI805" s="208"/>
      <c r="BJ805" s="208"/>
      <c r="BK805" s="208"/>
      <c r="BL805" s="208"/>
      <c r="BM805" s="211"/>
    </row>
    <row r="806" spans="1:65">
      <c r="A806" s="30"/>
      <c r="B806" s="3" t="s">
        <v>269</v>
      </c>
      <c r="C806" s="29"/>
      <c r="D806" s="210">
        <v>0.63245553203367588</v>
      </c>
      <c r="E806" s="207"/>
      <c r="F806" s="208"/>
      <c r="G806" s="208"/>
      <c r="H806" s="208"/>
      <c r="I806" s="208"/>
      <c r="J806" s="208"/>
      <c r="K806" s="208"/>
      <c r="L806" s="208"/>
      <c r="M806" s="208"/>
      <c r="N806" s="208"/>
      <c r="O806" s="208"/>
      <c r="P806" s="208"/>
      <c r="Q806" s="208"/>
      <c r="R806" s="208"/>
      <c r="S806" s="208"/>
      <c r="T806" s="208"/>
      <c r="U806" s="208"/>
      <c r="V806" s="208"/>
      <c r="W806" s="208"/>
      <c r="X806" s="208"/>
      <c r="Y806" s="208"/>
      <c r="Z806" s="208"/>
      <c r="AA806" s="208"/>
      <c r="AB806" s="208"/>
      <c r="AC806" s="208"/>
      <c r="AD806" s="208"/>
      <c r="AE806" s="208"/>
      <c r="AF806" s="208"/>
      <c r="AG806" s="208"/>
      <c r="AH806" s="208"/>
      <c r="AI806" s="208"/>
      <c r="AJ806" s="208"/>
      <c r="AK806" s="208"/>
      <c r="AL806" s="208"/>
      <c r="AM806" s="208"/>
      <c r="AN806" s="208"/>
      <c r="AO806" s="208"/>
      <c r="AP806" s="208"/>
      <c r="AQ806" s="208"/>
      <c r="AR806" s="208"/>
      <c r="AS806" s="208"/>
      <c r="AT806" s="208"/>
      <c r="AU806" s="208"/>
      <c r="AV806" s="208"/>
      <c r="AW806" s="208"/>
      <c r="AX806" s="208"/>
      <c r="AY806" s="208"/>
      <c r="AZ806" s="208"/>
      <c r="BA806" s="208"/>
      <c r="BB806" s="208"/>
      <c r="BC806" s="208"/>
      <c r="BD806" s="208"/>
      <c r="BE806" s="208"/>
      <c r="BF806" s="208"/>
      <c r="BG806" s="208"/>
      <c r="BH806" s="208"/>
      <c r="BI806" s="208"/>
      <c r="BJ806" s="208"/>
      <c r="BK806" s="208"/>
      <c r="BL806" s="208"/>
      <c r="BM806" s="211"/>
    </row>
    <row r="807" spans="1:65">
      <c r="A807" s="30"/>
      <c r="B807" s="3" t="s">
        <v>86</v>
      </c>
      <c r="C807" s="29"/>
      <c r="D807" s="13">
        <v>7.0272836892630655E-3</v>
      </c>
      <c r="E807" s="15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5"/>
    </row>
    <row r="808" spans="1:65">
      <c r="A808" s="30"/>
      <c r="B808" s="3" t="s">
        <v>270</v>
      </c>
      <c r="C808" s="29"/>
      <c r="D808" s="13">
        <v>0</v>
      </c>
      <c r="E808" s="15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5"/>
    </row>
    <row r="809" spans="1:65">
      <c r="A809" s="30"/>
      <c r="B809" s="46" t="s">
        <v>271</v>
      </c>
      <c r="C809" s="47"/>
      <c r="D809" s="45" t="s">
        <v>272</v>
      </c>
      <c r="E809" s="15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5"/>
    </row>
    <row r="810" spans="1:65">
      <c r="B810" s="31"/>
      <c r="C810" s="20"/>
      <c r="D810" s="20"/>
      <c r="BM810" s="55"/>
    </row>
    <row r="811" spans="1:65" ht="15">
      <c r="B811" s="8" t="s">
        <v>515</v>
      </c>
      <c r="BM811" s="28" t="s">
        <v>295</v>
      </c>
    </row>
    <row r="812" spans="1:65" ht="15">
      <c r="A812" s="25" t="s">
        <v>21</v>
      </c>
      <c r="B812" s="18" t="s">
        <v>114</v>
      </c>
      <c r="C812" s="15" t="s">
        <v>115</v>
      </c>
      <c r="D812" s="16" t="s">
        <v>233</v>
      </c>
      <c r="E812" s="15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1</v>
      </c>
    </row>
    <row r="813" spans="1:65">
      <c r="A813" s="30"/>
      <c r="B813" s="19" t="s">
        <v>234</v>
      </c>
      <c r="C813" s="9" t="s">
        <v>234</v>
      </c>
      <c r="D813" s="150" t="s">
        <v>238</v>
      </c>
      <c r="E813" s="15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 t="s">
        <v>3</v>
      </c>
    </row>
    <row r="814" spans="1:65">
      <c r="A814" s="30"/>
      <c r="B814" s="19"/>
      <c r="C814" s="9"/>
      <c r="D814" s="10" t="s">
        <v>101</v>
      </c>
      <c r="E814" s="15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1</v>
      </c>
    </row>
    <row r="815" spans="1:65">
      <c r="A815" s="30"/>
      <c r="B815" s="19"/>
      <c r="C815" s="9"/>
      <c r="D815" s="26"/>
      <c r="E815" s="15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>
        <v>1</v>
      </c>
    </row>
    <row r="816" spans="1:65">
      <c r="A816" s="30"/>
      <c r="B816" s="18">
        <v>1</v>
      </c>
      <c r="C816" s="14">
        <v>1</v>
      </c>
      <c r="D816" s="218" t="s">
        <v>96</v>
      </c>
      <c r="E816" s="219"/>
      <c r="F816" s="220"/>
      <c r="G816" s="220"/>
      <c r="H816" s="220"/>
      <c r="I816" s="220"/>
      <c r="J816" s="220"/>
      <c r="K816" s="220"/>
      <c r="L816" s="220"/>
      <c r="M816" s="220"/>
      <c r="N816" s="220"/>
      <c r="O816" s="220"/>
      <c r="P816" s="220"/>
      <c r="Q816" s="220"/>
      <c r="R816" s="220"/>
      <c r="S816" s="220"/>
      <c r="T816" s="220"/>
      <c r="U816" s="220"/>
      <c r="V816" s="220"/>
      <c r="W816" s="220"/>
      <c r="X816" s="220"/>
      <c r="Y816" s="220"/>
      <c r="Z816" s="220"/>
      <c r="AA816" s="220"/>
      <c r="AB816" s="220"/>
      <c r="AC816" s="220"/>
      <c r="AD816" s="220"/>
      <c r="AE816" s="220"/>
      <c r="AF816" s="220"/>
      <c r="AG816" s="220"/>
      <c r="AH816" s="220"/>
      <c r="AI816" s="220"/>
      <c r="AJ816" s="220"/>
      <c r="AK816" s="220"/>
      <c r="AL816" s="220"/>
      <c r="AM816" s="220"/>
      <c r="AN816" s="220"/>
      <c r="AO816" s="220"/>
      <c r="AP816" s="220"/>
      <c r="AQ816" s="220"/>
      <c r="AR816" s="220"/>
      <c r="AS816" s="220"/>
      <c r="AT816" s="220"/>
      <c r="AU816" s="220"/>
      <c r="AV816" s="220"/>
      <c r="AW816" s="220"/>
      <c r="AX816" s="220"/>
      <c r="AY816" s="220"/>
      <c r="AZ816" s="220"/>
      <c r="BA816" s="220"/>
      <c r="BB816" s="220"/>
      <c r="BC816" s="220"/>
      <c r="BD816" s="220"/>
      <c r="BE816" s="220"/>
      <c r="BF816" s="220"/>
      <c r="BG816" s="220"/>
      <c r="BH816" s="220"/>
      <c r="BI816" s="220"/>
      <c r="BJ816" s="220"/>
      <c r="BK816" s="220"/>
      <c r="BL816" s="220"/>
      <c r="BM816" s="221">
        <v>1</v>
      </c>
    </row>
    <row r="817" spans="1:65">
      <c r="A817" s="30"/>
      <c r="B817" s="19">
        <v>1</v>
      </c>
      <c r="C817" s="9">
        <v>2</v>
      </c>
      <c r="D817" s="222" t="s">
        <v>96</v>
      </c>
      <c r="E817" s="219"/>
      <c r="F817" s="220"/>
      <c r="G817" s="220"/>
      <c r="H817" s="220"/>
      <c r="I817" s="220"/>
      <c r="J817" s="220"/>
      <c r="K817" s="220"/>
      <c r="L817" s="220"/>
      <c r="M817" s="220"/>
      <c r="N817" s="220"/>
      <c r="O817" s="220"/>
      <c r="P817" s="220"/>
      <c r="Q817" s="220"/>
      <c r="R817" s="220"/>
      <c r="S817" s="220"/>
      <c r="T817" s="220"/>
      <c r="U817" s="220"/>
      <c r="V817" s="220"/>
      <c r="W817" s="220"/>
      <c r="X817" s="220"/>
      <c r="Y817" s="220"/>
      <c r="Z817" s="220"/>
      <c r="AA817" s="220"/>
      <c r="AB817" s="220"/>
      <c r="AC817" s="220"/>
      <c r="AD817" s="220"/>
      <c r="AE817" s="220"/>
      <c r="AF817" s="220"/>
      <c r="AG817" s="220"/>
      <c r="AH817" s="220"/>
      <c r="AI817" s="220"/>
      <c r="AJ817" s="220"/>
      <c r="AK817" s="220"/>
      <c r="AL817" s="220"/>
      <c r="AM817" s="220"/>
      <c r="AN817" s="220"/>
      <c r="AO817" s="220"/>
      <c r="AP817" s="220"/>
      <c r="AQ817" s="220"/>
      <c r="AR817" s="220"/>
      <c r="AS817" s="220"/>
      <c r="AT817" s="220"/>
      <c r="AU817" s="220"/>
      <c r="AV817" s="220"/>
      <c r="AW817" s="220"/>
      <c r="AX817" s="220"/>
      <c r="AY817" s="220"/>
      <c r="AZ817" s="220"/>
      <c r="BA817" s="220"/>
      <c r="BB817" s="220"/>
      <c r="BC817" s="220"/>
      <c r="BD817" s="220"/>
      <c r="BE817" s="220"/>
      <c r="BF817" s="220"/>
      <c r="BG817" s="220"/>
      <c r="BH817" s="220"/>
      <c r="BI817" s="220"/>
      <c r="BJ817" s="220"/>
      <c r="BK817" s="220"/>
      <c r="BL817" s="220"/>
      <c r="BM817" s="221">
        <v>7</v>
      </c>
    </row>
    <row r="818" spans="1:65">
      <c r="A818" s="30"/>
      <c r="B818" s="19">
        <v>1</v>
      </c>
      <c r="C818" s="9">
        <v>3</v>
      </c>
      <c r="D818" s="222" t="s">
        <v>96</v>
      </c>
      <c r="E818" s="219"/>
      <c r="F818" s="220"/>
      <c r="G818" s="220"/>
      <c r="H818" s="220"/>
      <c r="I818" s="220"/>
      <c r="J818" s="220"/>
      <c r="K818" s="220"/>
      <c r="L818" s="220"/>
      <c r="M818" s="220"/>
      <c r="N818" s="220"/>
      <c r="O818" s="220"/>
      <c r="P818" s="220"/>
      <c r="Q818" s="220"/>
      <c r="R818" s="220"/>
      <c r="S818" s="220"/>
      <c r="T818" s="220"/>
      <c r="U818" s="220"/>
      <c r="V818" s="220"/>
      <c r="W818" s="220"/>
      <c r="X818" s="220"/>
      <c r="Y818" s="220"/>
      <c r="Z818" s="220"/>
      <c r="AA818" s="220"/>
      <c r="AB818" s="220"/>
      <c r="AC818" s="220"/>
      <c r="AD818" s="220"/>
      <c r="AE818" s="220"/>
      <c r="AF818" s="220"/>
      <c r="AG818" s="220"/>
      <c r="AH818" s="220"/>
      <c r="AI818" s="220"/>
      <c r="AJ818" s="220"/>
      <c r="AK818" s="220"/>
      <c r="AL818" s="220"/>
      <c r="AM818" s="220"/>
      <c r="AN818" s="220"/>
      <c r="AO818" s="220"/>
      <c r="AP818" s="220"/>
      <c r="AQ818" s="220"/>
      <c r="AR818" s="220"/>
      <c r="AS818" s="220"/>
      <c r="AT818" s="220"/>
      <c r="AU818" s="220"/>
      <c r="AV818" s="220"/>
      <c r="AW818" s="220"/>
      <c r="AX818" s="220"/>
      <c r="AY818" s="220"/>
      <c r="AZ818" s="220"/>
      <c r="BA818" s="220"/>
      <c r="BB818" s="220"/>
      <c r="BC818" s="220"/>
      <c r="BD818" s="220"/>
      <c r="BE818" s="220"/>
      <c r="BF818" s="220"/>
      <c r="BG818" s="220"/>
      <c r="BH818" s="220"/>
      <c r="BI818" s="220"/>
      <c r="BJ818" s="220"/>
      <c r="BK818" s="220"/>
      <c r="BL818" s="220"/>
      <c r="BM818" s="221">
        <v>16</v>
      </c>
    </row>
    <row r="819" spans="1:65">
      <c r="A819" s="30"/>
      <c r="B819" s="19">
        <v>1</v>
      </c>
      <c r="C819" s="9">
        <v>4</v>
      </c>
      <c r="D819" s="222" t="s">
        <v>96</v>
      </c>
      <c r="E819" s="219"/>
      <c r="F819" s="220"/>
      <c r="G819" s="220"/>
      <c r="H819" s="220"/>
      <c r="I819" s="220"/>
      <c r="J819" s="220"/>
      <c r="K819" s="220"/>
      <c r="L819" s="220"/>
      <c r="M819" s="220"/>
      <c r="N819" s="220"/>
      <c r="O819" s="220"/>
      <c r="P819" s="220"/>
      <c r="Q819" s="220"/>
      <c r="R819" s="220"/>
      <c r="S819" s="220"/>
      <c r="T819" s="220"/>
      <c r="U819" s="220"/>
      <c r="V819" s="220"/>
      <c r="W819" s="220"/>
      <c r="X819" s="220"/>
      <c r="Y819" s="220"/>
      <c r="Z819" s="220"/>
      <c r="AA819" s="220"/>
      <c r="AB819" s="220"/>
      <c r="AC819" s="220"/>
      <c r="AD819" s="220"/>
      <c r="AE819" s="220"/>
      <c r="AF819" s="220"/>
      <c r="AG819" s="220"/>
      <c r="AH819" s="220"/>
      <c r="AI819" s="220"/>
      <c r="AJ819" s="220"/>
      <c r="AK819" s="220"/>
      <c r="AL819" s="220"/>
      <c r="AM819" s="220"/>
      <c r="AN819" s="220"/>
      <c r="AO819" s="220"/>
      <c r="AP819" s="220"/>
      <c r="AQ819" s="220"/>
      <c r="AR819" s="220"/>
      <c r="AS819" s="220"/>
      <c r="AT819" s="220"/>
      <c r="AU819" s="220"/>
      <c r="AV819" s="220"/>
      <c r="AW819" s="220"/>
      <c r="AX819" s="220"/>
      <c r="AY819" s="220"/>
      <c r="AZ819" s="220"/>
      <c r="BA819" s="220"/>
      <c r="BB819" s="220"/>
      <c r="BC819" s="220"/>
      <c r="BD819" s="220"/>
      <c r="BE819" s="220"/>
      <c r="BF819" s="220"/>
      <c r="BG819" s="220"/>
      <c r="BH819" s="220"/>
      <c r="BI819" s="220"/>
      <c r="BJ819" s="220"/>
      <c r="BK819" s="220"/>
      <c r="BL819" s="220"/>
      <c r="BM819" s="221" t="s">
        <v>96</v>
      </c>
    </row>
    <row r="820" spans="1:65">
      <c r="A820" s="30"/>
      <c r="B820" s="19">
        <v>1</v>
      </c>
      <c r="C820" s="9">
        <v>5</v>
      </c>
      <c r="D820" s="222" t="s">
        <v>96</v>
      </c>
      <c r="E820" s="219"/>
      <c r="F820" s="220"/>
      <c r="G820" s="220"/>
      <c r="H820" s="220"/>
      <c r="I820" s="220"/>
      <c r="J820" s="220"/>
      <c r="K820" s="220"/>
      <c r="L820" s="220"/>
      <c r="M820" s="220"/>
      <c r="N820" s="220"/>
      <c r="O820" s="220"/>
      <c r="P820" s="220"/>
      <c r="Q820" s="220"/>
      <c r="R820" s="220"/>
      <c r="S820" s="220"/>
      <c r="T820" s="220"/>
      <c r="U820" s="220"/>
      <c r="V820" s="220"/>
      <c r="W820" s="220"/>
      <c r="X820" s="220"/>
      <c r="Y820" s="220"/>
      <c r="Z820" s="220"/>
      <c r="AA820" s="220"/>
      <c r="AB820" s="220"/>
      <c r="AC820" s="220"/>
      <c r="AD820" s="220"/>
      <c r="AE820" s="220"/>
      <c r="AF820" s="220"/>
      <c r="AG820" s="220"/>
      <c r="AH820" s="220"/>
      <c r="AI820" s="220"/>
      <c r="AJ820" s="220"/>
      <c r="AK820" s="220"/>
      <c r="AL820" s="220"/>
      <c r="AM820" s="220"/>
      <c r="AN820" s="220"/>
      <c r="AO820" s="220"/>
      <c r="AP820" s="220"/>
      <c r="AQ820" s="220"/>
      <c r="AR820" s="220"/>
      <c r="AS820" s="220"/>
      <c r="AT820" s="220"/>
      <c r="AU820" s="220"/>
      <c r="AV820" s="220"/>
      <c r="AW820" s="220"/>
      <c r="AX820" s="220"/>
      <c r="AY820" s="220"/>
      <c r="AZ820" s="220"/>
      <c r="BA820" s="220"/>
      <c r="BB820" s="220"/>
      <c r="BC820" s="220"/>
      <c r="BD820" s="220"/>
      <c r="BE820" s="220"/>
      <c r="BF820" s="220"/>
      <c r="BG820" s="220"/>
      <c r="BH820" s="220"/>
      <c r="BI820" s="220"/>
      <c r="BJ820" s="220"/>
      <c r="BK820" s="220"/>
      <c r="BL820" s="220"/>
      <c r="BM820" s="221">
        <v>13</v>
      </c>
    </row>
    <row r="821" spans="1:65">
      <c r="A821" s="30"/>
      <c r="B821" s="19">
        <v>1</v>
      </c>
      <c r="C821" s="9">
        <v>6</v>
      </c>
      <c r="D821" s="222" t="s">
        <v>96</v>
      </c>
      <c r="E821" s="219"/>
      <c r="F821" s="220"/>
      <c r="G821" s="220"/>
      <c r="H821" s="220"/>
      <c r="I821" s="220"/>
      <c r="J821" s="220"/>
      <c r="K821" s="220"/>
      <c r="L821" s="220"/>
      <c r="M821" s="220"/>
      <c r="N821" s="220"/>
      <c r="O821" s="220"/>
      <c r="P821" s="220"/>
      <c r="Q821" s="220"/>
      <c r="R821" s="220"/>
      <c r="S821" s="220"/>
      <c r="T821" s="220"/>
      <c r="U821" s="220"/>
      <c r="V821" s="220"/>
      <c r="W821" s="220"/>
      <c r="X821" s="220"/>
      <c r="Y821" s="220"/>
      <c r="Z821" s="220"/>
      <c r="AA821" s="220"/>
      <c r="AB821" s="220"/>
      <c r="AC821" s="220"/>
      <c r="AD821" s="220"/>
      <c r="AE821" s="220"/>
      <c r="AF821" s="220"/>
      <c r="AG821" s="220"/>
      <c r="AH821" s="220"/>
      <c r="AI821" s="220"/>
      <c r="AJ821" s="220"/>
      <c r="AK821" s="220"/>
      <c r="AL821" s="220"/>
      <c r="AM821" s="220"/>
      <c r="AN821" s="220"/>
      <c r="AO821" s="220"/>
      <c r="AP821" s="220"/>
      <c r="AQ821" s="220"/>
      <c r="AR821" s="220"/>
      <c r="AS821" s="220"/>
      <c r="AT821" s="220"/>
      <c r="AU821" s="220"/>
      <c r="AV821" s="220"/>
      <c r="AW821" s="220"/>
      <c r="AX821" s="220"/>
      <c r="AY821" s="220"/>
      <c r="AZ821" s="220"/>
      <c r="BA821" s="220"/>
      <c r="BB821" s="220"/>
      <c r="BC821" s="220"/>
      <c r="BD821" s="220"/>
      <c r="BE821" s="220"/>
      <c r="BF821" s="220"/>
      <c r="BG821" s="220"/>
      <c r="BH821" s="220"/>
      <c r="BI821" s="220"/>
      <c r="BJ821" s="220"/>
      <c r="BK821" s="220"/>
      <c r="BL821" s="220"/>
      <c r="BM821" s="223"/>
    </row>
    <row r="822" spans="1:65">
      <c r="A822" s="30"/>
      <c r="B822" s="20" t="s">
        <v>267</v>
      </c>
      <c r="C822" s="12"/>
      <c r="D822" s="224" t="s">
        <v>714</v>
      </c>
      <c r="E822" s="219"/>
      <c r="F822" s="220"/>
      <c r="G822" s="220"/>
      <c r="H822" s="220"/>
      <c r="I822" s="220"/>
      <c r="J822" s="220"/>
      <c r="K822" s="220"/>
      <c r="L822" s="220"/>
      <c r="M822" s="220"/>
      <c r="N822" s="220"/>
      <c r="O822" s="220"/>
      <c r="P822" s="220"/>
      <c r="Q822" s="220"/>
      <c r="R822" s="220"/>
      <c r="S822" s="220"/>
      <c r="T822" s="220"/>
      <c r="U822" s="220"/>
      <c r="V822" s="220"/>
      <c r="W822" s="220"/>
      <c r="X822" s="220"/>
      <c r="Y822" s="220"/>
      <c r="Z822" s="220"/>
      <c r="AA822" s="220"/>
      <c r="AB822" s="220"/>
      <c r="AC822" s="220"/>
      <c r="AD822" s="220"/>
      <c r="AE822" s="220"/>
      <c r="AF822" s="220"/>
      <c r="AG822" s="220"/>
      <c r="AH822" s="220"/>
      <c r="AI822" s="220"/>
      <c r="AJ822" s="220"/>
      <c r="AK822" s="220"/>
      <c r="AL822" s="220"/>
      <c r="AM822" s="220"/>
      <c r="AN822" s="220"/>
      <c r="AO822" s="220"/>
      <c r="AP822" s="220"/>
      <c r="AQ822" s="220"/>
      <c r="AR822" s="220"/>
      <c r="AS822" s="220"/>
      <c r="AT822" s="220"/>
      <c r="AU822" s="220"/>
      <c r="AV822" s="220"/>
      <c r="AW822" s="220"/>
      <c r="AX822" s="220"/>
      <c r="AY822" s="220"/>
      <c r="AZ822" s="220"/>
      <c r="BA822" s="220"/>
      <c r="BB822" s="220"/>
      <c r="BC822" s="220"/>
      <c r="BD822" s="220"/>
      <c r="BE822" s="220"/>
      <c r="BF822" s="220"/>
      <c r="BG822" s="220"/>
      <c r="BH822" s="220"/>
      <c r="BI822" s="220"/>
      <c r="BJ822" s="220"/>
      <c r="BK822" s="220"/>
      <c r="BL822" s="220"/>
      <c r="BM822" s="223"/>
    </row>
    <row r="823" spans="1:65">
      <c r="A823" s="30"/>
      <c r="B823" s="3" t="s">
        <v>268</v>
      </c>
      <c r="C823" s="29"/>
      <c r="D823" s="225" t="s">
        <v>714</v>
      </c>
      <c r="E823" s="219"/>
      <c r="F823" s="220"/>
      <c r="G823" s="220"/>
      <c r="H823" s="220"/>
      <c r="I823" s="220"/>
      <c r="J823" s="220"/>
      <c r="K823" s="220"/>
      <c r="L823" s="220"/>
      <c r="M823" s="220"/>
      <c r="N823" s="220"/>
      <c r="O823" s="220"/>
      <c r="P823" s="220"/>
      <c r="Q823" s="220"/>
      <c r="R823" s="220"/>
      <c r="S823" s="220"/>
      <c r="T823" s="220"/>
      <c r="U823" s="220"/>
      <c r="V823" s="220"/>
      <c r="W823" s="220"/>
      <c r="X823" s="220"/>
      <c r="Y823" s="220"/>
      <c r="Z823" s="220"/>
      <c r="AA823" s="220"/>
      <c r="AB823" s="220"/>
      <c r="AC823" s="220"/>
      <c r="AD823" s="220"/>
      <c r="AE823" s="220"/>
      <c r="AF823" s="220"/>
      <c r="AG823" s="220"/>
      <c r="AH823" s="220"/>
      <c r="AI823" s="220"/>
      <c r="AJ823" s="220"/>
      <c r="AK823" s="220"/>
      <c r="AL823" s="220"/>
      <c r="AM823" s="220"/>
      <c r="AN823" s="220"/>
      <c r="AO823" s="220"/>
      <c r="AP823" s="220"/>
      <c r="AQ823" s="220"/>
      <c r="AR823" s="220"/>
      <c r="AS823" s="220"/>
      <c r="AT823" s="220"/>
      <c r="AU823" s="220"/>
      <c r="AV823" s="220"/>
      <c r="AW823" s="220"/>
      <c r="AX823" s="220"/>
      <c r="AY823" s="220"/>
      <c r="AZ823" s="220"/>
      <c r="BA823" s="220"/>
      <c r="BB823" s="220"/>
      <c r="BC823" s="220"/>
      <c r="BD823" s="220"/>
      <c r="BE823" s="220"/>
      <c r="BF823" s="220"/>
      <c r="BG823" s="220"/>
      <c r="BH823" s="220"/>
      <c r="BI823" s="220"/>
      <c r="BJ823" s="220"/>
      <c r="BK823" s="220"/>
      <c r="BL823" s="220"/>
      <c r="BM823" s="223"/>
    </row>
    <row r="824" spans="1:65">
      <c r="A824" s="30"/>
      <c r="B824" s="3" t="s">
        <v>269</v>
      </c>
      <c r="C824" s="29"/>
      <c r="D824" s="225" t="s">
        <v>714</v>
      </c>
      <c r="E824" s="219"/>
      <c r="F824" s="220"/>
      <c r="G824" s="220"/>
      <c r="H824" s="220"/>
      <c r="I824" s="220"/>
      <c r="J824" s="220"/>
      <c r="K824" s="220"/>
      <c r="L824" s="220"/>
      <c r="M824" s="220"/>
      <c r="N824" s="220"/>
      <c r="O824" s="220"/>
      <c r="P824" s="220"/>
      <c r="Q824" s="220"/>
      <c r="R824" s="220"/>
      <c r="S824" s="220"/>
      <c r="T824" s="220"/>
      <c r="U824" s="220"/>
      <c r="V824" s="220"/>
      <c r="W824" s="220"/>
      <c r="X824" s="220"/>
      <c r="Y824" s="220"/>
      <c r="Z824" s="220"/>
      <c r="AA824" s="220"/>
      <c r="AB824" s="220"/>
      <c r="AC824" s="220"/>
      <c r="AD824" s="220"/>
      <c r="AE824" s="220"/>
      <c r="AF824" s="220"/>
      <c r="AG824" s="220"/>
      <c r="AH824" s="220"/>
      <c r="AI824" s="220"/>
      <c r="AJ824" s="220"/>
      <c r="AK824" s="220"/>
      <c r="AL824" s="220"/>
      <c r="AM824" s="220"/>
      <c r="AN824" s="220"/>
      <c r="AO824" s="220"/>
      <c r="AP824" s="220"/>
      <c r="AQ824" s="220"/>
      <c r="AR824" s="220"/>
      <c r="AS824" s="220"/>
      <c r="AT824" s="220"/>
      <c r="AU824" s="220"/>
      <c r="AV824" s="220"/>
      <c r="AW824" s="220"/>
      <c r="AX824" s="220"/>
      <c r="AY824" s="220"/>
      <c r="AZ824" s="220"/>
      <c r="BA824" s="220"/>
      <c r="BB824" s="220"/>
      <c r="BC824" s="220"/>
      <c r="BD824" s="220"/>
      <c r="BE824" s="220"/>
      <c r="BF824" s="220"/>
      <c r="BG824" s="220"/>
      <c r="BH824" s="220"/>
      <c r="BI824" s="220"/>
      <c r="BJ824" s="220"/>
      <c r="BK824" s="220"/>
      <c r="BL824" s="220"/>
      <c r="BM824" s="223"/>
    </row>
    <row r="825" spans="1:65">
      <c r="A825" s="30"/>
      <c r="B825" s="3" t="s">
        <v>86</v>
      </c>
      <c r="C825" s="29"/>
      <c r="D825" s="13" t="s">
        <v>714</v>
      </c>
      <c r="E825" s="15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5"/>
    </row>
    <row r="826" spans="1:65">
      <c r="A826" s="30"/>
      <c r="B826" s="3" t="s">
        <v>270</v>
      </c>
      <c r="C826" s="29"/>
      <c r="D826" s="13" t="s">
        <v>714</v>
      </c>
      <c r="E826" s="15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5"/>
    </row>
    <row r="827" spans="1:65">
      <c r="A827" s="30"/>
      <c r="B827" s="46" t="s">
        <v>271</v>
      </c>
      <c r="C827" s="47"/>
      <c r="D827" s="45" t="s">
        <v>272</v>
      </c>
      <c r="E827" s="15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5"/>
    </row>
    <row r="828" spans="1:65">
      <c r="B828" s="31"/>
      <c r="C828" s="20"/>
      <c r="D828" s="20"/>
      <c r="BM828" s="55"/>
    </row>
    <row r="829" spans="1:65" ht="15">
      <c r="B829" s="8" t="s">
        <v>516</v>
      </c>
      <c r="BM829" s="28" t="s">
        <v>295</v>
      </c>
    </row>
    <row r="830" spans="1:65" ht="15">
      <c r="A830" s="25" t="s">
        <v>24</v>
      </c>
      <c r="B830" s="18" t="s">
        <v>114</v>
      </c>
      <c r="C830" s="15" t="s">
        <v>115</v>
      </c>
      <c r="D830" s="16" t="s">
        <v>233</v>
      </c>
      <c r="E830" s="15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</v>
      </c>
    </row>
    <row r="831" spans="1:65">
      <c r="A831" s="30"/>
      <c r="B831" s="19" t="s">
        <v>234</v>
      </c>
      <c r="C831" s="9" t="s">
        <v>234</v>
      </c>
      <c r="D831" s="150" t="s">
        <v>238</v>
      </c>
      <c r="E831" s="15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 t="s">
        <v>3</v>
      </c>
    </row>
    <row r="832" spans="1:65">
      <c r="A832" s="30"/>
      <c r="B832" s="19"/>
      <c r="C832" s="9"/>
      <c r="D832" s="10" t="s">
        <v>101</v>
      </c>
      <c r="E832" s="15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2</v>
      </c>
    </row>
    <row r="833" spans="1:65">
      <c r="A833" s="30"/>
      <c r="B833" s="19"/>
      <c r="C833" s="9"/>
      <c r="D833" s="26"/>
      <c r="E833" s="15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2</v>
      </c>
    </row>
    <row r="834" spans="1:65">
      <c r="A834" s="30"/>
      <c r="B834" s="18">
        <v>1</v>
      </c>
      <c r="C834" s="14">
        <v>1</v>
      </c>
      <c r="D834" s="22">
        <v>0.81</v>
      </c>
      <c r="E834" s="15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8">
        <v>1</v>
      </c>
    </row>
    <row r="835" spans="1:65">
      <c r="A835" s="30"/>
      <c r="B835" s="19">
        <v>1</v>
      </c>
      <c r="C835" s="9">
        <v>2</v>
      </c>
      <c r="D835" s="11">
        <v>0.85</v>
      </c>
      <c r="E835" s="15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8">
        <v>8</v>
      </c>
    </row>
    <row r="836" spans="1:65">
      <c r="A836" s="30"/>
      <c r="B836" s="19">
        <v>1</v>
      </c>
      <c r="C836" s="9">
        <v>3</v>
      </c>
      <c r="D836" s="11">
        <v>0.88</v>
      </c>
      <c r="E836" s="15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8">
        <v>16</v>
      </c>
    </row>
    <row r="837" spans="1:65">
      <c r="A837" s="30"/>
      <c r="B837" s="19">
        <v>1</v>
      </c>
      <c r="C837" s="9">
        <v>4</v>
      </c>
      <c r="D837" s="11">
        <v>0.82</v>
      </c>
      <c r="E837" s="15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8">
        <v>0.85499999999999998</v>
      </c>
    </row>
    <row r="838" spans="1:65">
      <c r="A838" s="30"/>
      <c r="B838" s="19">
        <v>1</v>
      </c>
      <c r="C838" s="9">
        <v>5</v>
      </c>
      <c r="D838" s="11">
        <v>0.88</v>
      </c>
      <c r="E838" s="15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8">
        <v>14</v>
      </c>
    </row>
    <row r="839" spans="1:65">
      <c r="A839" s="30"/>
      <c r="B839" s="19">
        <v>1</v>
      </c>
      <c r="C839" s="9">
        <v>6</v>
      </c>
      <c r="D839" s="11">
        <v>0.89</v>
      </c>
      <c r="E839" s="15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30"/>
      <c r="B840" s="20" t="s">
        <v>267</v>
      </c>
      <c r="C840" s="12"/>
      <c r="D840" s="23">
        <v>0.85499999999999998</v>
      </c>
      <c r="E840" s="15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A841" s="30"/>
      <c r="B841" s="3" t="s">
        <v>268</v>
      </c>
      <c r="C841" s="29"/>
      <c r="D841" s="11">
        <v>0.86499999999999999</v>
      </c>
      <c r="E841" s="15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5"/>
    </row>
    <row r="842" spans="1:65">
      <c r="A842" s="30"/>
      <c r="B842" s="3" t="s">
        <v>269</v>
      </c>
      <c r="C842" s="29"/>
      <c r="D842" s="24">
        <v>3.3911649915626341E-2</v>
      </c>
      <c r="E842" s="15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5"/>
    </row>
    <row r="843" spans="1:65">
      <c r="A843" s="30"/>
      <c r="B843" s="3" t="s">
        <v>86</v>
      </c>
      <c r="C843" s="29"/>
      <c r="D843" s="13">
        <v>3.9662748439329057E-2</v>
      </c>
      <c r="E843" s="15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5"/>
    </row>
    <row r="844" spans="1:65">
      <c r="A844" s="30"/>
      <c r="B844" s="3" t="s">
        <v>270</v>
      </c>
      <c r="C844" s="29"/>
      <c r="D844" s="13">
        <v>0</v>
      </c>
      <c r="E844" s="15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5"/>
    </row>
    <row r="845" spans="1:65">
      <c r="A845" s="30"/>
      <c r="B845" s="46" t="s">
        <v>271</v>
      </c>
      <c r="C845" s="47"/>
      <c r="D845" s="45" t="s">
        <v>272</v>
      </c>
      <c r="E845" s="15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5"/>
    </row>
    <row r="846" spans="1:65">
      <c r="B846" s="31"/>
      <c r="C846" s="20"/>
      <c r="D846" s="20"/>
      <c r="BM846" s="55"/>
    </row>
    <row r="847" spans="1:65" ht="15">
      <c r="B847" s="8" t="s">
        <v>517</v>
      </c>
      <c r="BM847" s="28" t="s">
        <v>295</v>
      </c>
    </row>
    <row r="848" spans="1:65" ht="15">
      <c r="A848" s="25" t="s">
        <v>30</v>
      </c>
      <c r="B848" s="18" t="s">
        <v>114</v>
      </c>
      <c r="C848" s="15" t="s">
        <v>115</v>
      </c>
      <c r="D848" s="16" t="s">
        <v>233</v>
      </c>
      <c r="E848" s="15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1</v>
      </c>
    </row>
    <row r="849" spans="1:65">
      <c r="A849" s="30"/>
      <c r="B849" s="19" t="s">
        <v>234</v>
      </c>
      <c r="C849" s="9" t="s">
        <v>234</v>
      </c>
      <c r="D849" s="150" t="s">
        <v>238</v>
      </c>
      <c r="E849" s="15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 t="s">
        <v>3</v>
      </c>
    </row>
    <row r="850" spans="1:65">
      <c r="A850" s="30"/>
      <c r="B850" s="19"/>
      <c r="C850" s="9"/>
      <c r="D850" s="10" t="s">
        <v>101</v>
      </c>
      <c r="E850" s="15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1</v>
      </c>
    </row>
    <row r="851" spans="1:65">
      <c r="A851" s="30"/>
      <c r="B851" s="19"/>
      <c r="C851" s="9"/>
      <c r="D851" s="26"/>
      <c r="E851" s="15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1</v>
      </c>
    </row>
    <row r="852" spans="1:65">
      <c r="A852" s="30"/>
      <c r="B852" s="18">
        <v>1</v>
      </c>
      <c r="C852" s="14">
        <v>1</v>
      </c>
      <c r="D852" s="226">
        <v>14.9</v>
      </c>
      <c r="E852" s="219"/>
      <c r="F852" s="220"/>
      <c r="G852" s="220"/>
      <c r="H852" s="220"/>
      <c r="I852" s="220"/>
      <c r="J852" s="220"/>
      <c r="K852" s="220"/>
      <c r="L852" s="220"/>
      <c r="M852" s="220"/>
      <c r="N852" s="220"/>
      <c r="O852" s="220"/>
      <c r="P852" s="220"/>
      <c r="Q852" s="220"/>
      <c r="R852" s="220"/>
      <c r="S852" s="220"/>
      <c r="T852" s="220"/>
      <c r="U852" s="220"/>
      <c r="V852" s="220"/>
      <c r="W852" s="220"/>
      <c r="X852" s="220"/>
      <c r="Y852" s="220"/>
      <c r="Z852" s="220"/>
      <c r="AA852" s="220"/>
      <c r="AB852" s="220"/>
      <c r="AC852" s="220"/>
      <c r="AD852" s="220"/>
      <c r="AE852" s="220"/>
      <c r="AF852" s="220"/>
      <c r="AG852" s="220"/>
      <c r="AH852" s="220"/>
      <c r="AI852" s="220"/>
      <c r="AJ852" s="220"/>
      <c r="AK852" s="220"/>
      <c r="AL852" s="220"/>
      <c r="AM852" s="220"/>
      <c r="AN852" s="220"/>
      <c r="AO852" s="220"/>
      <c r="AP852" s="220"/>
      <c r="AQ852" s="220"/>
      <c r="AR852" s="220"/>
      <c r="AS852" s="220"/>
      <c r="AT852" s="220"/>
      <c r="AU852" s="220"/>
      <c r="AV852" s="220"/>
      <c r="AW852" s="220"/>
      <c r="AX852" s="220"/>
      <c r="AY852" s="220"/>
      <c r="AZ852" s="220"/>
      <c r="BA852" s="220"/>
      <c r="BB852" s="220"/>
      <c r="BC852" s="220"/>
      <c r="BD852" s="220"/>
      <c r="BE852" s="220"/>
      <c r="BF852" s="220"/>
      <c r="BG852" s="220"/>
      <c r="BH852" s="220"/>
      <c r="BI852" s="220"/>
      <c r="BJ852" s="220"/>
      <c r="BK852" s="220"/>
      <c r="BL852" s="220"/>
      <c r="BM852" s="221">
        <v>1</v>
      </c>
    </row>
    <row r="853" spans="1:65">
      <c r="A853" s="30"/>
      <c r="B853" s="19">
        <v>1</v>
      </c>
      <c r="C853" s="9">
        <v>2</v>
      </c>
      <c r="D853" s="225">
        <v>15.299999999999999</v>
      </c>
      <c r="E853" s="219"/>
      <c r="F853" s="220"/>
      <c r="G853" s="220"/>
      <c r="H853" s="220"/>
      <c r="I853" s="220"/>
      <c r="J853" s="220"/>
      <c r="K853" s="220"/>
      <c r="L853" s="220"/>
      <c r="M853" s="220"/>
      <c r="N853" s="220"/>
      <c r="O853" s="220"/>
      <c r="P853" s="220"/>
      <c r="Q853" s="220"/>
      <c r="R853" s="220"/>
      <c r="S853" s="220"/>
      <c r="T853" s="220"/>
      <c r="U853" s="220"/>
      <c r="V853" s="220"/>
      <c r="W853" s="220"/>
      <c r="X853" s="220"/>
      <c r="Y853" s="220"/>
      <c r="Z853" s="220"/>
      <c r="AA853" s="220"/>
      <c r="AB853" s="220"/>
      <c r="AC853" s="220"/>
      <c r="AD853" s="220"/>
      <c r="AE853" s="220"/>
      <c r="AF853" s="220"/>
      <c r="AG853" s="220"/>
      <c r="AH853" s="220"/>
      <c r="AI853" s="220"/>
      <c r="AJ853" s="220"/>
      <c r="AK853" s="220"/>
      <c r="AL853" s="220"/>
      <c r="AM853" s="220"/>
      <c r="AN853" s="220"/>
      <c r="AO853" s="220"/>
      <c r="AP853" s="220"/>
      <c r="AQ853" s="220"/>
      <c r="AR853" s="220"/>
      <c r="AS853" s="220"/>
      <c r="AT853" s="220"/>
      <c r="AU853" s="220"/>
      <c r="AV853" s="220"/>
      <c r="AW853" s="220"/>
      <c r="AX853" s="220"/>
      <c r="AY853" s="220"/>
      <c r="AZ853" s="220"/>
      <c r="BA853" s="220"/>
      <c r="BB853" s="220"/>
      <c r="BC853" s="220"/>
      <c r="BD853" s="220"/>
      <c r="BE853" s="220"/>
      <c r="BF853" s="220"/>
      <c r="BG853" s="220"/>
      <c r="BH853" s="220"/>
      <c r="BI853" s="220"/>
      <c r="BJ853" s="220"/>
      <c r="BK853" s="220"/>
      <c r="BL853" s="220"/>
      <c r="BM853" s="221">
        <v>9</v>
      </c>
    </row>
    <row r="854" spans="1:65">
      <c r="A854" s="30"/>
      <c r="B854" s="19">
        <v>1</v>
      </c>
      <c r="C854" s="9">
        <v>3</v>
      </c>
      <c r="D854" s="225">
        <v>14.8</v>
      </c>
      <c r="E854" s="219"/>
      <c r="F854" s="220"/>
      <c r="G854" s="220"/>
      <c r="H854" s="220"/>
      <c r="I854" s="220"/>
      <c r="J854" s="220"/>
      <c r="K854" s="220"/>
      <c r="L854" s="220"/>
      <c r="M854" s="220"/>
      <c r="N854" s="220"/>
      <c r="O854" s="220"/>
      <c r="P854" s="220"/>
      <c r="Q854" s="220"/>
      <c r="R854" s="220"/>
      <c r="S854" s="220"/>
      <c r="T854" s="220"/>
      <c r="U854" s="220"/>
      <c r="V854" s="220"/>
      <c r="W854" s="220"/>
      <c r="X854" s="220"/>
      <c r="Y854" s="220"/>
      <c r="Z854" s="220"/>
      <c r="AA854" s="220"/>
      <c r="AB854" s="220"/>
      <c r="AC854" s="220"/>
      <c r="AD854" s="220"/>
      <c r="AE854" s="220"/>
      <c r="AF854" s="220"/>
      <c r="AG854" s="220"/>
      <c r="AH854" s="220"/>
      <c r="AI854" s="220"/>
      <c r="AJ854" s="220"/>
      <c r="AK854" s="220"/>
      <c r="AL854" s="220"/>
      <c r="AM854" s="220"/>
      <c r="AN854" s="220"/>
      <c r="AO854" s="220"/>
      <c r="AP854" s="220"/>
      <c r="AQ854" s="220"/>
      <c r="AR854" s="220"/>
      <c r="AS854" s="220"/>
      <c r="AT854" s="220"/>
      <c r="AU854" s="220"/>
      <c r="AV854" s="220"/>
      <c r="AW854" s="220"/>
      <c r="AX854" s="220"/>
      <c r="AY854" s="220"/>
      <c r="AZ854" s="220"/>
      <c r="BA854" s="220"/>
      <c r="BB854" s="220"/>
      <c r="BC854" s="220"/>
      <c r="BD854" s="220"/>
      <c r="BE854" s="220"/>
      <c r="BF854" s="220"/>
      <c r="BG854" s="220"/>
      <c r="BH854" s="220"/>
      <c r="BI854" s="220"/>
      <c r="BJ854" s="220"/>
      <c r="BK854" s="220"/>
      <c r="BL854" s="220"/>
      <c r="BM854" s="221">
        <v>16</v>
      </c>
    </row>
    <row r="855" spans="1:65">
      <c r="A855" s="30"/>
      <c r="B855" s="19">
        <v>1</v>
      </c>
      <c r="C855" s="9">
        <v>4</v>
      </c>
      <c r="D855" s="225">
        <v>15</v>
      </c>
      <c r="E855" s="219"/>
      <c r="F855" s="220"/>
      <c r="G855" s="220"/>
      <c r="H855" s="220"/>
      <c r="I855" s="220"/>
      <c r="J855" s="220"/>
      <c r="K855" s="220"/>
      <c r="L855" s="220"/>
      <c r="M855" s="220"/>
      <c r="N855" s="220"/>
      <c r="O855" s="220"/>
      <c r="P855" s="220"/>
      <c r="Q855" s="220"/>
      <c r="R855" s="220"/>
      <c r="S855" s="220"/>
      <c r="T855" s="220"/>
      <c r="U855" s="220"/>
      <c r="V855" s="220"/>
      <c r="W855" s="220"/>
      <c r="X855" s="220"/>
      <c r="Y855" s="220"/>
      <c r="Z855" s="220"/>
      <c r="AA855" s="220"/>
      <c r="AB855" s="220"/>
      <c r="AC855" s="220"/>
      <c r="AD855" s="220"/>
      <c r="AE855" s="220"/>
      <c r="AF855" s="220"/>
      <c r="AG855" s="220"/>
      <c r="AH855" s="220"/>
      <c r="AI855" s="220"/>
      <c r="AJ855" s="220"/>
      <c r="AK855" s="220"/>
      <c r="AL855" s="220"/>
      <c r="AM855" s="220"/>
      <c r="AN855" s="220"/>
      <c r="AO855" s="220"/>
      <c r="AP855" s="220"/>
      <c r="AQ855" s="220"/>
      <c r="AR855" s="220"/>
      <c r="AS855" s="220"/>
      <c r="AT855" s="220"/>
      <c r="AU855" s="220"/>
      <c r="AV855" s="220"/>
      <c r="AW855" s="220"/>
      <c r="AX855" s="220"/>
      <c r="AY855" s="220"/>
      <c r="AZ855" s="220"/>
      <c r="BA855" s="220"/>
      <c r="BB855" s="220"/>
      <c r="BC855" s="220"/>
      <c r="BD855" s="220"/>
      <c r="BE855" s="220"/>
      <c r="BF855" s="220"/>
      <c r="BG855" s="220"/>
      <c r="BH855" s="220"/>
      <c r="BI855" s="220"/>
      <c r="BJ855" s="220"/>
      <c r="BK855" s="220"/>
      <c r="BL855" s="220"/>
      <c r="BM855" s="221">
        <v>14.95</v>
      </c>
    </row>
    <row r="856" spans="1:65">
      <c r="A856" s="30"/>
      <c r="B856" s="19">
        <v>1</v>
      </c>
      <c r="C856" s="9">
        <v>5</v>
      </c>
      <c r="D856" s="225">
        <v>15</v>
      </c>
      <c r="E856" s="219"/>
      <c r="F856" s="220"/>
      <c r="G856" s="220"/>
      <c r="H856" s="220"/>
      <c r="I856" s="220"/>
      <c r="J856" s="220"/>
      <c r="K856" s="220"/>
      <c r="L856" s="220"/>
      <c r="M856" s="220"/>
      <c r="N856" s="220"/>
      <c r="O856" s="220"/>
      <c r="P856" s="220"/>
      <c r="Q856" s="220"/>
      <c r="R856" s="220"/>
      <c r="S856" s="220"/>
      <c r="T856" s="220"/>
      <c r="U856" s="220"/>
      <c r="V856" s="220"/>
      <c r="W856" s="220"/>
      <c r="X856" s="220"/>
      <c r="Y856" s="220"/>
      <c r="Z856" s="220"/>
      <c r="AA856" s="220"/>
      <c r="AB856" s="220"/>
      <c r="AC856" s="220"/>
      <c r="AD856" s="220"/>
      <c r="AE856" s="220"/>
      <c r="AF856" s="220"/>
      <c r="AG856" s="220"/>
      <c r="AH856" s="220"/>
      <c r="AI856" s="220"/>
      <c r="AJ856" s="220"/>
      <c r="AK856" s="220"/>
      <c r="AL856" s="220"/>
      <c r="AM856" s="220"/>
      <c r="AN856" s="220"/>
      <c r="AO856" s="220"/>
      <c r="AP856" s="220"/>
      <c r="AQ856" s="220"/>
      <c r="AR856" s="220"/>
      <c r="AS856" s="220"/>
      <c r="AT856" s="220"/>
      <c r="AU856" s="220"/>
      <c r="AV856" s="220"/>
      <c r="AW856" s="220"/>
      <c r="AX856" s="220"/>
      <c r="AY856" s="220"/>
      <c r="AZ856" s="220"/>
      <c r="BA856" s="220"/>
      <c r="BB856" s="220"/>
      <c r="BC856" s="220"/>
      <c r="BD856" s="220"/>
      <c r="BE856" s="220"/>
      <c r="BF856" s="220"/>
      <c r="BG856" s="220"/>
      <c r="BH856" s="220"/>
      <c r="BI856" s="220"/>
      <c r="BJ856" s="220"/>
      <c r="BK856" s="220"/>
      <c r="BL856" s="220"/>
      <c r="BM856" s="221">
        <v>15</v>
      </c>
    </row>
    <row r="857" spans="1:65">
      <c r="A857" s="30"/>
      <c r="B857" s="19">
        <v>1</v>
      </c>
      <c r="C857" s="9">
        <v>6</v>
      </c>
      <c r="D857" s="225">
        <v>14.7</v>
      </c>
      <c r="E857" s="219"/>
      <c r="F857" s="220"/>
      <c r="G857" s="220"/>
      <c r="H857" s="220"/>
      <c r="I857" s="220"/>
      <c r="J857" s="220"/>
      <c r="K857" s="220"/>
      <c r="L857" s="220"/>
      <c r="M857" s="220"/>
      <c r="N857" s="220"/>
      <c r="O857" s="220"/>
      <c r="P857" s="220"/>
      <c r="Q857" s="220"/>
      <c r="R857" s="220"/>
      <c r="S857" s="220"/>
      <c r="T857" s="220"/>
      <c r="U857" s="220"/>
      <c r="V857" s="220"/>
      <c r="W857" s="220"/>
      <c r="X857" s="220"/>
      <c r="Y857" s="220"/>
      <c r="Z857" s="220"/>
      <c r="AA857" s="220"/>
      <c r="AB857" s="220"/>
      <c r="AC857" s="220"/>
      <c r="AD857" s="220"/>
      <c r="AE857" s="220"/>
      <c r="AF857" s="220"/>
      <c r="AG857" s="220"/>
      <c r="AH857" s="220"/>
      <c r="AI857" s="220"/>
      <c r="AJ857" s="220"/>
      <c r="AK857" s="220"/>
      <c r="AL857" s="220"/>
      <c r="AM857" s="220"/>
      <c r="AN857" s="220"/>
      <c r="AO857" s="220"/>
      <c r="AP857" s="220"/>
      <c r="AQ857" s="220"/>
      <c r="AR857" s="220"/>
      <c r="AS857" s="220"/>
      <c r="AT857" s="220"/>
      <c r="AU857" s="220"/>
      <c r="AV857" s="220"/>
      <c r="AW857" s="220"/>
      <c r="AX857" s="220"/>
      <c r="AY857" s="220"/>
      <c r="AZ857" s="220"/>
      <c r="BA857" s="220"/>
      <c r="BB857" s="220"/>
      <c r="BC857" s="220"/>
      <c r="BD857" s="220"/>
      <c r="BE857" s="220"/>
      <c r="BF857" s="220"/>
      <c r="BG857" s="220"/>
      <c r="BH857" s="220"/>
      <c r="BI857" s="220"/>
      <c r="BJ857" s="220"/>
      <c r="BK857" s="220"/>
      <c r="BL857" s="220"/>
      <c r="BM857" s="223"/>
    </row>
    <row r="858" spans="1:65">
      <c r="A858" s="30"/>
      <c r="B858" s="20" t="s">
        <v>267</v>
      </c>
      <c r="C858" s="12"/>
      <c r="D858" s="224">
        <v>14.950000000000001</v>
      </c>
      <c r="E858" s="219"/>
      <c r="F858" s="220"/>
      <c r="G858" s="220"/>
      <c r="H858" s="220"/>
      <c r="I858" s="220"/>
      <c r="J858" s="220"/>
      <c r="K858" s="220"/>
      <c r="L858" s="220"/>
      <c r="M858" s="220"/>
      <c r="N858" s="220"/>
      <c r="O858" s="220"/>
      <c r="P858" s="220"/>
      <c r="Q858" s="220"/>
      <c r="R858" s="220"/>
      <c r="S858" s="220"/>
      <c r="T858" s="220"/>
      <c r="U858" s="220"/>
      <c r="V858" s="220"/>
      <c r="W858" s="220"/>
      <c r="X858" s="220"/>
      <c r="Y858" s="220"/>
      <c r="Z858" s="220"/>
      <c r="AA858" s="220"/>
      <c r="AB858" s="220"/>
      <c r="AC858" s="220"/>
      <c r="AD858" s="220"/>
      <c r="AE858" s="220"/>
      <c r="AF858" s="220"/>
      <c r="AG858" s="220"/>
      <c r="AH858" s="220"/>
      <c r="AI858" s="220"/>
      <c r="AJ858" s="220"/>
      <c r="AK858" s="220"/>
      <c r="AL858" s="220"/>
      <c r="AM858" s="220"/>
      <c r="AN858" s="220"/>
      <c r="AO858" s="220"/>
      <c r="AP858" s="220"/>
      <c r="AQ858" s="220"/>
      <c r="AR858" s="220"/>
      <c r="AS858" s="220"/>
      <c r="AT858" s="220"/>
      <c r="AU858" s="220"/>
      <c r="AV858" s="220"/>
      <c r="AW858" s="220"/>
      <c r="AX858" s="220"/>
      <c r="AY858" s="220"/>
      <c r="AZ858" s="220"/>
      <c r="BA858" s="220"/>
      <c r="BB858" s="220"/>
      <c r="BC858" s="220"/>
      <c r="BD858" s="220"/>
      <c r="BE858" s="220"/>
      <c r="BF858" s="220"/>
      <c r="BG858" s="220"/>
      <c r="BH858" s="220"/>
      <c r="BI858" s="220"/>
      <c r="BJ858" s="220"/>
      <c r="BK858" s="220"/>
      <c r="BL858" s="220"/>
      <c r="BM858" s="223"/>
    </row>
    <row r="859" spans="1:65">
      <c r="A859" s="30"/>
      <c r="B859" s="3" t="s">
        <v>268</v>
      </c>
      <c r="C859" s="29"/>
      <c r="D859" s="225">
        <v>14.95</v>
      </c>
      <c r="E859" s="219"/>
      <c r="F859" s="220"/>
      <c r="G859" s="220"/>
      <c r="H859" s="220"/>
      <c r="I859" s="220"/>
      <c r="J859" s="220"/>
      <c r="K859" s="220"/>
      <c r="L859" s="220"/>
      <c r="M859" s="220"/>
      <c r="N859" s="220"/>
      <c r="O859" s="220"/>
      <c r="P859" s="220"/>
      <c r="Q859" s="220"/>
      <c r="R859" s="220"/>
      <c r="S859" s="220"/>
      <c r="T859" s="220"/>
      <c r="U859" s="220"/>
      <c r="V859" s="220"/>
      <c r="W859" s="220"/>
      <c r="X859" s="220"/>
      <c r="Y859" s="220"/>
      <c r="Z859" s="220"/>
      <c r="AA859" s="220"/>
      <c r="AB859" s="220"/>
      <c r="AC859" s="220"/>
      <c r="AD859" s="220"/>
      <c r="AE859" s="220"/>
      <c r="AF859" s="220"/>
      <c r="AG859" s="220"/>
      <c r="AH859" s="220"/>
      <c r="AI859" s="220"/>
      <c r="AJ859" s="220"/>
      <c r="AK859" s="220"/>
      <c r="AL859" s="220"/>
      <c r="AM859" s="220"/>
      <c r="AN859" s="220"/>
      <c r="AO859" s="220"/>
      <c r="AP859" s="220"/>
      <c r="AQ859" s="220"/>
      <c r="AR859" s="220"/>
      <c r="AS859" s="220"/>
      <c r="AT859" s="220"/>
      <c r="AU859" s="220"/>
      <c r="AV859" s="220"/>
      <c r="AW859" s="220"/>
      <c r="AX859" s="220"/>
      <c r="AY859" s="220"/>
      <c r="AZ859" s="220"/>
      <c r="BA859" s="220"/>
      <c r="BB859" s="220"/>
      <c r="BC859" s="220"/>
      <c r="BD859" s="220"/>
      <c r="BE859" s="220"/>
      <c r="BF859" s="220"/>
      <c r="BG859" s="220"/>
      <c r="BH859" s="220"/>
      <c r="BI859" s="220"/>
      <c r="BJ859" s="220"/>
      <c r="BK859" s="220"/>
      <c r="BL859" s="220"/>
      <c r="BM859" s="223"/>
    </row>
    <row r="860" spans="1:65">
      <c r="A860" s="30"/>
      <c r="B860" s="3" t="s">
        <v>269</v>
      </c>
      <c r="C860" s="29"/>
      <c r="D860" s="225">
        <v>0.20736441353327689</v>
      </c>
      <c r="E860" s="219"/>
      <c r="F860" s="220"/>
      <c r="G860" s="220"/>
      <c r="H860" s="220"/>
      <c r="I860" s="220"/>
      <c r="J860" s="220"/>
      <c r="K860" s="220"/>
      <c r="L860" s="220"/>
      <c r="M860" s="220"/>
      <c r="N860" s="220"/>
      <c r="O860" s="220"/>
      <c r="P860" s="220"/>
      <c r="Q860" s="220"/>
      <c r="R860" s="220"/>
      <c r="S860" s="220"/>
      <c r="T860" s="220"/>
      <c r="U860" s="220"/>
      <c r="V860" s="220"/>
      <c r="W860" s="220"/>
      <c r="X860" s="220"/>
      <c r="Y860" s="220"/>
      <c r="Z860" s="220"/>
      <c r="AA860" s="220"/>
      <c r="AB860" s="220"/>
      <c r="AC860" s="220"/>
      <c r="AD860" s="220"/>
      <c r="AE860" s="220"/>
      <c r="AF860" s="220"/>
      <c r="AG860" s="220"/>
      <c r="AH860" s="220"/>
      <c r="AI860" s="220"/>
      <c r="AJ860" s="220"/>
      <c r="AK860" s="220"/>
      <c r="AL860" s="220"/>
      <c r="AM860" s="220"/>
      <c r="AN860" s="220"/>
      <c r="AO860" s="220"/>
      <c r="AP860" s="220"/>
      <c r="AQ860" s="220"/>
      <c r="AR860" s="220"/>
      <c r="AS860" s="220"/>
      <c r="AT860" s="220"/>
      <c r="AU860" s="220"/>
      <c r="AV860" s="220"/>
      <c r="AW860" s="220"/>
      <c r="AX860" s="220"/>
      <c r="AY860" s="220"/>
      <c r="AZ860" s="220"/>
      <c r="BA860" s="220"/>
      <c r="BB860" s="220"/>
      <c r="BC860" s="220"/>
      <c r="BD860" s="220"/>
      <c r="BE860" s="220"/>
      <c r="BF860" s="220"/>
      <c r="BG860" s="220"/>
      <c r="BH860" s="220"/>
      <c r="BI860" s="220"/>
      <c r="BJ860" s="220"/>
      <c r="BK860" s="220"/>
      <c r="BL860" s="220"/>
      <c r="BM860" s="223"/>
    </row>
    <row r="861" spans="1:65">
      <c r="A861" s="30"/>
      <c r="B861" s="3" t="s">
        <v>86</v>
      </c>
      <c r="C861" s="29"/>
      <c r="D861" s="13">
        <v>1.3870529333329556E-2</v>
      </c>
      <c r="E861" s="15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5"/>
    </row>
    <row r="862" spans="1:65">
      <c r="A862" s="30"/>
      <c r="B862" s="3" t="s">
        <v>270</v>
      </c>
      <c r="C862" s="29"/>
      <c r="D862" s="13">
        <v>2.2204460492503131E-16</v>
      </c>
      <c r="E862" s="15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5"/>
    </row>
    <row r="863" spans="1:65">
      <c r="A863" s="30"/>
      <c r="B863" s="46" t="s">
        <v>271</v>
      </c>
      <c r="C863" s="47"/>
      <c r="D863" s="45" t="s">
        <v>272</v>
      </c>
      <c r="E863" s="15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5"/>
    </row>
    <row r="864" spans="1:65">
      <c r="B864" s="31"/>
      <c r="C864" s="20"/>
      <c r="D864" s="20"/>
      <c r="BM864" s="55"/>
    </row>
    <row r="865" spans="1:65" ht="15">
      <c r="B865" s="8" t="s">
        <v>518</v>
      </c>
      <c r="BM865" s="28" t="s">
        <v>295</v>
      </c>
    </row>
    <row r="866" spans="1:65" ht="15">
      <c r="A866" s="25" t="s">
        <v>63</v>
      </c>
      <c r="B866" s="18" t="s">
        <v>114</v>
      </c>
      <c r="C866" s="15" t="s">
        <v>115</v>
      </c>
      <c r="D866" s="16" t="s">
        <v>233</v>
      </c>
      <c r="E866" s="17" t="s">
        <v>233</v>
      </c>
      <c r="F866" s="17" t="s">
        <v>233</v>
      </c>
      <c r="G866" s="152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1</v>
      </c>
    </row>
    <row r="867" spans="1:65">
      <c r="A867" s="30"/>
      <c r="B867" s="19" t="s">
        <v>234</v>
      </c>
      <c r="C867" s="9" t="s">
        <v>234</v>
      </c>
      <c r="D867" s="150" t="s">
        <v>237</v>
      </c>
      <c r="E867" s="151" t="s">
        <v>238</v>
      </c>
      <c r="F867" s="151" t="s">
        <v>253</v>
      </c>
      <c r="G867" s="152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 t="s">
        <v>1</v>
      </c>
    </row>
    <row r="868" spans="1:65">
      <c r="A868" s="30"/>
      <c r="B868" s="19"/>
      <c r="C868" s="9"/>
      <c r="D868" s="10" t="s">
        <v>102</v>
      </c>
      <c r="E868" s="11" t="s">
        <v>101</v>
      </c>
      <c r="F868" s="11" t="s">
        <v>102</v>
      </c>
      <c r="G868" s="152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8">
        <v>3</v>
      </c>
    </row>
    <row r="869" spans="1:65">
      <c r="A869" s="30"/>
      <c r="B869" s="19"/>
      <c r="C869" s="9"/>
      <c r="D869" s="26"/>
      <c r="E869" s="26"/>
      <c r="F869" s="26"/>
      <c r="G869" s="152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8">
        <v>3</v>
      </c>
    </row>
    <row r="870" spans="1:65">
      <c r="A870" s="30"/>
      <c r="B870" s="18">
        <v>1</v>
      </c>
      <c r="C870" s="14">
        <v>1</v>
      </c>
      <c r="D870" s="215">
        <v>0.42047999999999996</v>
      </c>
      <c r="E870" s="215">
        <v>0.42149999999999999</v>
      </c>
      <c r="F870" s="215">
        <v>0.44</v>
      </c>
      <c r="G870" s="204"/>
      <c r="H870" s="205"/>
      <c r="I870" s="205"/>
      <c r="J870" s="205"/>
      <c r="K870" s="205"/>
      <c r="L870" s="205"/>
      <c r="M870" s="205"/>
      <c r="N870" s="205"/>
      <c r="O870" s="205"/>
      <c r="P870" s="205"/>
      <c r="Q870" s="205"/>
      <c r="R870" s="205"/>
      <c r="S870" s="205"/>
      <c r="T870" s="205"/>
      <c r="U870" s="205"/>
      <c r="V870" s="205"/>
      <c r="W870" s="205"/>
      <c r="X870" s="205"/>
      <c r="Y870" s="205"/>
      <c r="Z870" s="205"/>
      <c r="AA870" s="205"/>
      <c r="AB870" s="205"/>
      <c r="AC870" s="205"/>
      <c r="AD870" s="205"/>
      <c r="AE870" s="205"/>
      <c r="AF870" s="205"/>
      <c r="AG870" s="205"/>
      <c r="AH870" s="205"/>
      <c r="AI870" s="205"/>
      <c r="AJ870" s="205"/>
      <c r="AK870" s="205"/>
      <c r="AL870" s="205"/>
      <c r="AM870" s="205"/>
      <c r="AN870" s="205"/>
      <c r="AO870" s="205"/>
      <c r="AP870" s="205"/>
      <c r="AQ870" s="205"/>
      <c r="AR870" s="205"/>
      <c r="AS870" s="205"/>
      <c r="AT870" s="205"/>
      <c r="AU870" s="205"/>
      <c r="AV870" s="205"/>
      <c r="AW870" s="205"/>
      <c r="AX870" s="205"/>
      <c r="AY870" s="205"/>
      <c r="AZ870" s="205"/>
      <c r="BA870" s="205"/>
      <c r="BB870" s="205"/>
      <c r="BC870" s="205"/>
      <c r="BD870" s="205"/>
      <c r="BE870" s="205"/>
      <c r="BF870" s="205"/>
      <c r="BG870" s="205"/>
      <c r="BH870" s="205"/>
      <c r="BI870" s="205"/>
      <c r="BJ870" s="205"/>
      <c r="BK870" s="205"/>
      <c r="BL870" s="205"/>
      <c r="BM870" s="216">
        <v>1</v>
      </c>
    </row>
    <row r="871" spans="1:65">
      <c r="A871" s="30"/>
      <c r="B871" s="19">
        <v>1</v>
      </c>
      <c r="C871" s="9">
        <v>2</v>
      </c>
      <c r="D871" s="24">
        <v>0.42311000000000004</v>
      </c>
      <c r="E871" s="24">
        <v>0.42399999999999999</v>
      </c>
      <c r="F871" s="24">
        <v>0.42</v>
      </c>
      <c r="G871" s="204"/>
      <c r="H871" s="205"/>
      <c r="I871" s="205"/>
      <c r="J871" s="205"/>
      <c r="K871" s="205"/>
      <c r="L871" s="205"/>
      <c r="M871" s="205"/>
      <c r="N871" s="205"/>
      <c r="O871" s="205"/>
      <c r="P871" s="205"/>
      <c r="Q871" s="205"/>
      <c r="R871" s="205"/>
      <c r="S871" s="205"/>
      <c r="T871" s="205"/>
      <c r="U871" s="205"/>
      <c r="V871" s="205"/>
      <c r="W871" s="205"/>
      <c r="X871" s="205"/>
      <c r="Y871" s="205"/>
      <c r="Z871" s="205"/>
      <c r="AA871" s="205"/>
      <c r="AB871" s="205"/>
      <c r="AC871" s="205"/>
      <c r="AD871" s="205"/>
      <c r="AE871" s="205"/>
      <c r="AF871" s="205"/>
      <c r="AG871" s="205"/>
      <c r="AH871" s="205"/>
      <c r="AI871" s="205"/>
      <c r="AJ871" s="205"/>
      <c r="AK871" s="205"/>
      <c r="AL871" s="205"/>
      <c r="AM871" s="205"/>
      <c r="AN871" s="205"/>
      <c r="AO871" s="205"/>
      <c r="AP871" s="205"/>
      <c r="AQ871" s="205"/>
      <c r="AR871" s="205"/>
      <c r="AS871" s="205"/>
      <c r="AT871" s="205"/>
      <c r="AU871" s="205"/>
      <c r="AV871" s="205"/>
      <c r="AW871" s="205"/>
      <c r="AX871" s="205"/>
      <c r="AY871" s="205"/>
      <c r="AZ871" s="205"/>
      <c r="BA871" s="205"/>
      <c r="BB871" s="205"/>
      <c r="BC871" s="205"/>
      <c r="BD871" s="205"/>
      <c r="BE871" s="205"/>
      <c r="BF871" s="205"/>
      <c r="BG871" s="205"/>
      <c r="BH871" s="205"/>
      <c r="BI871" s="205"/>
      <c r="BJ871" s="205"/>
      <c r="BK871" s="205"/>
      <c r="BL871" s="205"/>
      <c r="BM871" s="216">
        <v>10</v>
      </c>
    </row>
    <row r="872" spans="1:65">
      <c r="A872" s="30"/>
      <c r="B872" s="19">
        <v>1</v>
      </c>
      <c r="C872" s="9">
        <v>3</v>
      </c>
      <c r="D872" s="24">
        <v>0.42421000000000003</v>
      </c>
      <c r="E872" s="24">
        <v>0.41660000000000003</v>
      </c>
      <c r="F872" s="24">
        <v>0.43</v>
      </c>
      <c r="G872" s="204"/>
      <c r="H872" s="205"/>
      <c r="I872" s="205"/>
      <c r="J872" s="205"/>
      <c r="K872" s="205"/>
      <c r="L872" s="205"/>
      <c r="M872" s="205"/>
      <c r="N872" s="205"/>
      <c r="O872" s="205"/>
      <c r="P872" s="205"/>
      <c r="Q872" s="205"/>
      <c r="R872" s="205"/>
      <c r="S872" s="205"/>
      <c r="T872" s="205"/>
      <c r="U872" s="205"/>
      <c r="V872" s="205"/>
      <c r="W872" s="205"/>
      <c r="X872" s="205"/>
      <c r="Y872" s="205"/>
      <c r="Z872" s="205"/>
      <c r="AA872" s="205"/>
      <c r="AB872" s="205"/>
      <c r="AC872" s="205"/>
      <c r="AD872" s="205"/>
      <c r="AE872" s="205"/>
      <c r="AF872" s="205"/>
      <c r="AG872" s="205"/>
      <c r="AH872" s="205"/>
      <c r="AI872" s="205"/>
      <c r="AJ872" s="205"/>
      <c r="AK872" s="205"/>
      <c r="AL872" s="205"/>
      <c r="AM872" s="205"/>
      <c r="AN872" s="205"/>
      <c r="AO872" s="205"/>
      <c r="AP872" s="205"/>
      <c r="AQ872" s="205"/>
      <c r="AR872" s="205"/>
      <c r="AS872" s="205"/>
      <c r="AT872" s="205"/>
      <c r="AU872" s="205"/>
      <c r="AV872" s="205"/>
      <c r="AW872" s="205"/>
      <c r="AX872" s="205"/>
      <c r="AY872" s="205"/>
      <c r="AZ872" s="205"/>
      <c r="BA872" s="205"/>
      <c r="BB872" s="205"/>
      <c r="BC872" s="205"/>
      <c r="BD872" s="205"/>
      <c r="BE872" s="205"/>
      <c r="BF872" s="205"/>
      <c r="BG872" s="205"/>
      <c r="BH872" s="205"/>
      <c r="BI872" s="205"/>
      <c r="BJ872" s="205"/>
      <c r="BK872" s="205"/>
      <c r="BL872" s="205"/>
      <c r="BM872" s="216">
        <v>16</v>
      </c>
    </row>
    <row r="873" spans="1:65">
      <c r="A873" s="30"/>
      <c r="B873" s="19">
        <v>1</v>
      </c>
      <c r="C873" s="9">
        <v>4</v>
      </c>
      <c r="D873" s="24">
        <v>0.42382000000000003</v>
      </c>
      <c r="E873" s="24">
        <v>0.41739999999999999</v>
      </c>
      <c r="F873" s="24">
        <v>0.43</v>
      </c>
      <c r="G873" s="204"/>
      <c r="H873" s="205"/>
      <c r="I873" s="205"/>
      <c r="J873" s="205"/>
      <c r="K873" s="205"/>
      <c r="L873" s="205"/>
      <c r="M873" s="205"/>
      <c r="N873" s="205"/>
      <c r="O873" s="205"/>
      <c r="P873" s="205"/>
      <c r="Q873" s="205"/>
      <c r="R873" s="205"/>
      <c r="S873" s="205"/>
      <c r="T873" s="205"/>
      <c r="U873" s="205"/>
      <c r="V873" s="205"/>
      <c r="W873" s="205"/>
      <c r="X873" s="205"/>
      <c r="Y873" s="205"/>
      <c r="Z873" s="205"/>
      <c r="AA873" s="205"/>
      <c r="AB873" s="205"/>
      <c r="AC873" s="205"/>
      <c r="AD873" s="205"/>
      <c r="AE873" s="205"/>
      <c r="AF873" s="205"/>
      <c r="AG873" s="205"/>
      <c r="AH873" s="205"/>
      <c r="AI873" s="205"/>
      <c r="AJ873" s="205"/>
      <c r="AK873" s="205"/>
      <c r="AL873" s="205"/>
      <c r="AM873" s="205"/>
      <c r="AN873" s="205"/>
      <c r="AO873" s="205"/>
      <c r="AP873" s="205"/>
      <c r="AQ873" s="205"/>
      <c r="AR873" s="205"/>
      <c r="AS873" s="205"/>
      <c r="AT873" s="205"/>
      <c r="AU873" s="205"/>
      <c r="AV873" s="205"/>
      <c r="AW873" s="205"/>
      <c r="AX873" s="205"/>
      <c r="AY873" s="205"/>
      <c r="AZ873" s="205"/>
      <c r="BA873" s="205"/>
      <c r="BB873" s="205"/>
      <c r="BC873" s="205"/>
      <c r="BD873" s="205"/>
      <c r="BE873" s="205"/>
      <c r="BF873" s="205"/>
      <c r="BG873" s="205"/>
      <c r="BH873" s="205"/>
      <c r="BI873" s="205"/>
      <c r="BJ873" s="205"/>
      <c r="BK873" s="205"/>
      <c r="BL873" s="205"/>
      <c r="BM873" s="216">
        <v>0.42565888888888898</v>
      </c>
    </row>
    <row r="874" spans="1:65">
      <c r="A874" s="30"/>
      <c r="B874" s="19">
        <v>1</v>
      </c>
      <c r="C874" s="9">
        <v>5</v>
      </c>
      <c r="D874" s="24">
        <v>0.42153000000000002</v>
      </c>
      <c r="E874" s="24">
        <v>0.42329999999999995</v>
      </c>
      <c r="F874" s="24">
        <v>0.44</v>
      </c>
      <c r="G874" s="204"/>
      <c r="H874" s="205"/>
      <c r="I874" s="205"/>
      <c r="J874" s="205"/>
      <c r="K874" s="205"/>
      <c r="L874" s="205"/>
      <c r="M874" s="205"/>
      <c r="N874" s="205"/>
      <c r="O874" s="205"/>
      <c r="P874" s="205"/>
      <c r="Q874" s="205"/>
      <c r="R874" s="205"/>
      <c r="S874" s="205"/>
      <c r="T874" s="205"/>
      <c r="U874" s="205"/>
      <c r="V874" s="205"/>
      <c r="W874" s="205"/>
      <c r="X874" s="205"/>
      <c r="Y874" s="205"/>
      <c r="Z874" s="205"/>
      <c r="AA874" s="205"/>
      <c r="AB874" s="205"/>
      <c r="AC874" s="205"/>
      <c r="AD874" s="205"/>
      <c r="AE874" s="205"/>
      <c r="AF874" s="205"/>
      <c r="AG874" s="205"/>
      <c r="AH874" s="205"/>
      <c r="AI874" s="205"/>
      <c r="AJ874" s="205"/>
      <c r="AK874" s="205"/>
      <c r="AL874" s="205"/>
      <c r="AM874" s="205"/>
      <c r="AN874" s="205"/>
      <c r="AO874" s="205"/>
      <c r="AP874" s="205"/>
      <c r="AQ874" s="205"/>
      <c r="AR874" s="205"/>
      <c r="AS874" s="205"/>
      <c r="AT874" s="205"/>
      <c r="AU874" s="205"/>
      <c r="AV874" s="205"/>
      <c r="AW874" s="205"/>
      <c r="AX874" s="205"/>
      <c r="AY874" s="205"/>
      <c r="AZ874" s="205"/>
      <c r="BA874" s="205"/>
      <c r="BB874" s="205"/>
      <c r="BC874" s="205"/>
      <c r="BD874" s="205"/>
      <c r="BE874" s="205"/>
      <c r="BF874" s="205"/>
      <c r="BG874" s="205"/>
      <c r="BH874" s="205"/>
      <c r="BI874" s="205"/>
      <c r="BJ874" s="205"/>
      <c r="BK874" s="205"/>
      <c r="BL874" s="205"/>
      <c r="BM874" s="216">
        <v>16</v>
      </c>
    </row>
    <row r="875" spans="1:65">
      <c r="A875" s="30"/>
      <c r="B875" s="19">
        <v>1</v>
      </c>
      <c r="C875" s="9">
        <v>6</v>
      </c>
      <c r="D875" s="24">
        <v>0.4251100000000001</v>
      </c>
      <c r="E875" s="24">
        <v>0.42080000000000001</v>
      </c>
      <c r="F875" s="24">
        <v>0.44</v>
      </c>
      <c r="G875" s="204"/>
      <c r="H875" s="205"/>
      <c r="I875" s="205"/>
      <c r="J875" s="205"/>
      <c r="K875" s="205"/>
      <c r="L875" s="205"/>
      <c r="M875" s="205"/>
      <c r="N875" s="205"/>
      <c r="O875" s="205"/>
      <c r="P875" s="205"/>
      <c r="Q875" s="205"/>
      <c r="R875" s="205"/>
      <c r="S875" s="205"/>
      <c r="T875" s="205"/>
      <c r="U875" s="205"/>
      <c r="V875" s="205"/>
      <c r="W875" s="205"/>
      <c r="X875" s="205"/>
      <c r="Y875" s="205"/>
      <c r="Z875" s="205"/>
      <c r="AA875" s="205"/>
      <c r="AB875" s="205"/>
      <c r="AC875" s="205"/>
      <c r="AD875" s="205"/>
      <c r="AE875" s="205"/>
      <c r="AF875" s="205"/>
      <c r="AG875" s="205"/>
      <c r="AH875" s="205"/>
      <c r="AI875" s="205"/>
      <c r="AJ875" s="205"/>
      <c r="AK875" s="205"/>
      <c r="AL875" s="205"/>
      <c r="AM875" s="205"/>
      <c r="AN875" s="205"/>
      <c r="AO875" s="205"/>
      <c r="AP875" s="205"/>
      <c r="AQ875" s="205"/>
      <c r="AR875" s="205"/>
      <c r="AS875" s="205"/>
      <c r="AT875" s="205"/>
      <c r="AU875" s="205"/>
      <c r="AV875" s="205"/>
      <c r="AW875" s="205"/>
      <c r="AX875" s="205"/>
      <c r="AY875" s="205"/>
      <c r="AZ875" s="205"/>
      <c r="BA875" s="205"/>
      <c r="BB875" s="205"/>
      <c r="BC875" s="205"/>
      <c r="BD875" s="205"/>
      <c r="BE875" s="205"/>
      <c r="BF875" s="205"/>
      <c r="BG875" s="205"/>
      <c r="BH875" s="205"/>
      <c r="BI875" s="205"/>
      <c r="BJ875" s="205"/>
      <c r="BK875" s="205"/>
      <c r="BL875" s="205"/>
      <c r="BM875" s="56"/>
    </row>
    <row r="876" spans="1:65">
      <c r="A876" s="30"/>
      <c r="B876" s="20" t="s">
        <v>267</v>
      </c>
      <c r="C876" s="12"/>
      <c r="D876" s="217">
        <v>0.42304333333333338</v>
      </c>
      <c r="E876" s="217">
        <v>0.42059999999999992</v>
      </c>
      <c r="F876" s="217">
        <v>0.43333333333333335</v>
      </c>
      <c r="G876" s="204"/>
      <c r="H876" s="205"/>
      <c r="I876" s="205"/>
      <c r="J876" s="205"/>
      <c r="K876" s="205"/>
      <c r="L876" s="205"/>
      <c r="M876" s="205"/>
      <c r="N876" s="205"/>
      <c r="O876" s="205"/>
      <c r="P876" s="205"/>
      <c r="Q876" s="205"/>
      <c r="R876" s="205"/>
      <c r="S876" s="205"/>
      <c r="T876" s="205"/>
      <c r="U876" s="205"/>
      <c r="V876" s="205"/>
      <c r="W876" s="205"/>
      <c r="X876" s="205"/>
      <c r="Y876" s="205"/>
      <c r="Z876" s="205"/>
      <c r="AA876" s="205"/>
      <c r="AB876" s="205"/>
      <c r="AC876" s="205"/>
      <c r="AD876" s="205"/>
      <c r="AE876" s="205"/>
      <c r="AF876" s="205"/>
      <c r="AG876" s="205"/>
      <c r="AH876" s="205"/>
      <c r="AI876" s="205"/>
      <c r="AJ876" s="205"/>
      <c r="AK876" s="205"/>
      <c r="AL876" s="205"/>
      <c r="AM876" s="205"/>
      <c r="AN876" s="205"/>
      <c r="AO876" s="205"/>
      <c r="AP876" s="205"/>
      <c r="AQ876" s="205"/>
      <c r="AR876" s="205"/>
      <c r="AS876" s="205"/>
      <c r="AT876" s="205"/>
      <c r="AU876" s="205"/>
      <c r="AV876" s="205"/>
      <c r="AW876" s="205"/>
      <c r="AX876" s="205"/>
      <c r="AY876" s="205"/>
      <c r="AZ876" s="205"/>
      <c r="BA876" s="205"/>
      <c r="BB876" s="205"/>
      <c r="BC876" s="205"/>
      <c r="BD876" s="205"/>
      <c r="BE876" s="205"/>
      <c r="BF876" s="205"/>
      <c r="BG876" s="205"/>
      <c r="BH876" s="205"/>
      <c r="BI876" s="205"/>
      <c r="BJ876" s="205"/>
      <c r="BK876" s="205"/>
      <c r="BL876" s="205"/>
      <c r="BM876" s="56"/>
    </row>
    <row r="877" spans="1:65">
      <c r="A877" s="30"/>
      <c r="B877" s="3" t="s">
        <v>268</v>
      </c>
      <c r="C877" s="29"/>
      <c r="D877" s="24">
        <v>0.42346500000000004</v>
      </c>
      <c r="E877" s="24">
        <v>0.42115000000000002</v>
      </c>
      <c r="F877" s="24">
        <v>0.435</v>
      </c>
      <c r="G877" s="204"/>
      <c r="H877" s="205"/>
      <c r="I877" s="205"/>
      <c r="J877" s="205"/>
      <c r="K877" s="205"/>
      <c r="L877" s="205"/>
      <c r="M877" s="205"/>
      <c r="N877" s="205"/>
      <c r="O877" s="205"/>
      <c r="P877" s="205"/>
      <c r="Q877" s="205"/>
      <c r="R877" s="205"/>
      <c r="S877" s="205"/>
      <c r="T877" s="205"/>
      <c r="U877" s="205"/>
      <c r="V877" s="205"/>
      <c r="W877" s="205"/>
      <c r="X877" s="205"/>
      <c r="Y877" s="205"/>
      <c r="Z877" s="205"/>
      <c r="AA877" s="205"/>
      <c r="AB877" s="205"/>
      <c r="AC877" s="205"/>
      <c r="AD877" s="205"/>
      <c r="AE877" s="205"/>
      <c r="AF877" s="205"/>
      <c r="AG877" s="205"/>
      <c r="AH877" s="205"/>
      <c r="AI877" s="205"/>
      <c r="AJ877" s="205"/>
      <c r="AK877" s="205"/>
      <c r="AL877" s="205"/>
      <c r="AM877" s="205"/>
      <c r="AN877" s="205"/>
      <c r="AO877" s="205"/>
      <c r="AP877" s="205"/>
      <c r="AQ877" s="205"/>
      <c r="AR877" s="205"/>
      <c r="AS877" s="205"/>
      <c r="AT877" s="205"/>
      <c r="AU877" s="205"/>
      <c r="AV877" s="205"/>
      <c r="AW877" s="205"/>
      <c r="AX877" s="205"/>
      <c r="AY877" s="205"/>
      <c r="AZ877" s="205"/>
      <c r="BA877" s="205"/>
      <c r="BB877" s="205"/>
      <c r="BC877" s="205"/>
      <c r="BD877" s="205"/>
      <c r="BE877" s="205"/>
      <c r="BF877" s="205"/>
      <c r="BG877" s="205"/>
      <c r="BH877" s="205"/>
      <c r="BI877" s="205"/>
      <c r="BJ877" s="205"/>
      <c r="BK877" s="205"/>
      <c r="BL877" s="205"/>
      <c r="BM877" s="56"/>
    </row>
    <row r="878" spans="1:65">
      <c r="A878" s="30"/>
      <c r="B878" s="3" t="s">
        <v>269</v>
      </c>
      <c r="C878" s="29"/>
      <c r="D878" s="24">
        <v>1.7378569177774101E-3</v>
      </c>
      <c r="E878" s="24">
        <v>3.0311713907332748E-3</v>
      </c>
      <c r="F878" s="24">
        <v>8.1649658092772682E-3</v>
      </c>
      <c r="G878" s="204"/>
      <c r="H878" s="205"/>
      <c r="I878" s="205"/>
      <c r="J878" s="205"/>
      <c r="K878" s="205"/>
      <c r="L878" s="205"/>
      <c r="M878" s="205"/>
      <c r="N878" s="205"/>
      <c r="O878" s="205"/>
      <c r="P878" s="205"/>
      <c r="Q878" s="205"/>
      <c r="R878" s="205"/>
      <c r="S878" s="205"/>
      <c r="T878" s="205"/>
      <c r="U878" s="205"/>
      <c r="V878" s="205"/>
      <c r="W878" s="205"/>
      <c r="X878" s="205"/>
      <c r="Y878" s="205"/>
      <c r="Z878" s="205"/>
      <c r="AA878" s="205"/>
      <c r="AB878" s="205"/>
      <c r="AC878" s="205"/>
      <c r="AD878" s="205"/>
      <c r="AE878" s="205"/>
      <c r="AF878" s="205"/>
      <c r="AG878" s="205"/>
      <c r="AH878" s="205"/>
      <c r="AI878" s="205"/>
      <c r="AJ878" s="205"/>
      <c r="AK878" s="205"/>
      <c r="AL878" s="205"/>
      <c r="AM878" s="205"/>
      <c r="AN878" s="205"/>
      <c r="AO878" s="205"/>
      <c r="AP878" s="205"/>
      <c r="AQ878" s="205"/>
      <c r="AR878" s="205"/>
      <c r="AS878" s="205"/>
      <c r="AT878" s="205"/>
      <c r="AU878" s="205"/>
      <c r="AV878" s="205"/>
      <c r="AW878" s="205"/>
      <c r="AX878" s="205"/>
      <c r="AY878" s="205"/>
      <c r="AZ878" s="205"/>
      <c r="BA878" s="205"/>
      <c r="BB878" s="205"/>
      <c r="BC878" s="205"/>
      <c r="BD878" s="205"/>
      <c r="BE878" s="205"/>
      <c r="BF878" s="205"/>
      <c r="BG878" s="205"/>
      <c r="BH878" s="205"/>
      <c r="BI878" s="205"/>
      <c r="BJ878" s="205"/>
      <c r="BK878" s="205"/>
      <c r="BL878" s="205"/>
      <c r="BM878" s="56"/>
    </row>
    <row r="879" spans="1:65">
      <c r="A879" s="30"/>
      <c r="B879" s="3" t="s">
        <v>86</v>
      </c>
      <c r="C879" s="29"/>
      <c r="D879" s="13">
        <v>4.1079879550024265E-3</v>
      </c>
      <c r="E879" s="13">
        <v>7.2067793407828706E-3</v>
      </c>
      <c r="F879" s="13">
        <v>1.8842228790639848E-2</v>
      </c>
      <c r="G879" s="152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5"/>
    </row>
    <row r="880" spans="1:65">
      <c r="A880" s="30"/>
      <c r="B880" s="3" t="s">
        <v>270</v>
      </c>
      <c r="C880" s="29"/>
      <c r="D880" s="13">
        <v>-6.1447220387739199E-3</v>
      </c>
      <c r="E880" s="13">
        <v>-1.1884842583916089E-2</v>
      </c>
      <c r="F880" s="13">
        <v>1.8029564622689342E-2</v>
      </c>
      <c r="G880" s="152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5"/>
    </row>
    <row r="881" spans="1:65">
      <c r="A881" s="30"/>
      <c r="B881" s="46" t="s">
        <v>271</v>
      </c>
      <c r="C881" s="47"/>
      <c r="D881" s="45">
        <v>0</v>
      </c>
      <c r="E881" s="45">
        <v>0.67</v>
      </c>
      <c r="F881" s="45">
        <v>2.84</v>
      </c>
      <c r="G881" s="152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5"/>
    </row>
    <row r="882" spans="1:65">
      <c r="B882" s="31"/>
      <c r="C882" s="20"/>
      <c r="D882" s="20"/>
      <c r="E882" s="20"/>
      <c r="F882" s="20"/>
      <c r="BM882" s="55"/>
    </row>
    <row r="883" spans="1:65" ht="15">
      <c r="B883" s="8" t="s">
        <v>519</v>
      </c>
      <c r="BM883" s="28" t="s">
        <v>295</v>
      </c>
    </row>
    <row r="884" spans="1:65" ht="15">
      <c r="A884" s="25" t="s">
        <v>64</v>
      </c>
      <c r="B884" s="18" t="s">
        <v>114</v>
      </c>
      <c r="C884" s="15" t="s">
        <v>115</v>
      </c>
      <c r="D884" s="16" t="s">
        <v>233</v>
      </c>
      <c r="E884" s="15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1</v>
      </c>
    </row>
    <row r="885" spans="1:65">
      <c r="A885" s="30"/>
      <c r="B885" s="19" t="s">
        <v>234</v>
      </c>
      <c r="C885" s="9" t="s">
        <v>234</v>
      </c>
      <c r="D885" s="150" t="s">
        <v>238</v>
      </c>
      <c r="E885" s="15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 t="s">
        <v>3</v>
      </c>
    </row>
    <row r="886" spans="1:65">
      <c r="A886" s="30"/>
      <c r="B886" s="19"/>
      <c r="C886" s="9"/>
      <c r="D886" s="10" t="s">
        <v>101</v>
      </c>
      <c r="E886" s="15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2</v>
      </c>
    </row>
    <row r="887" spans="1:65">
      <c r="A887" s="30"/>
      <c r="B887" s="19"/>
      <c r="C887" s="9"/>
      <c r="D887" s="26"/>
      <c r="E887" s="15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2</v>
      </c>
    </row>
    <row r="888" spans="1:65">
      <c r="A888" s="30"/>
      <c r="B888" s="18">
        <v>1</v>
      </c>
      <c r="C888" s="14">
        <v>1</v>
      </c>
      <c r="D888" s="22">
        <v>0.9</v>
      </c>
      <c r="E888" s="152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>
        <v>1</v>
      </c>
    </row>
    <row r="889" spans="1:65">
      <c r="A889" s="30"/>
      <c r="B889" s="19">
        <v>1</v>
      </c>
      <c r="C889" s="9">
        <v>2</v>
      </c>
      <c r="D889" s="11">
        <v>0.8</v>
      </c>
      <c r="E889" s="152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8">
        <v>11</v>
      </c>
    </row>
    <row r="890" spans="1:65">
      <c r="A890" s="30"/>
      <c r="B890" s="19">
        <v>1</v>
      </c>
      <c r="C890" s="9">
        <v>3</v>
      </c>
      <c r="D890" s="11">
        <v>1.1000000000000001</v>
      </c>
      <c r="E890" s="152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8">
        <v>16</v>
      </c>
    </row>
    <row r="891" spans="1:65">
      <c r="A891" s="30"/>
      <c r="B891" s="19">
        <v>1</v>
      </c>
      <c r="C891" s="9">
        <v>4</v>
      </c>
      <c r="D891" s="11">
        <v>1.3</v>
      </c>
      <c r="E891" s="152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8">
        <v>0.98333333333333395</v>
      </c>
    </row>
    <row r="892" spans="1:65">
      <c r="A892" s="30"/>
      <c r="B892" s="19">
        <v>1</v>
      </c>
      <c r="C892" s="9">
        <v>5</v>
      </c>
      <c r="D892" s="11">
        <v>0.9</v>
      </c>
      <c r="E892" s="152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8">
        <v>17</v>
      </c>
    </row>
    <row r="893" spans="1:65">
      <c r="A893" s="30"/>
      <c r="B893" s="19">
        <v>1</v>
      </c>
      <c r="C893" s="9">
        <v>6</v>
      </c>
      <c r="D893" s="11">
        <v>0.9</v>
      </c>
      <c r="E893" s="152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30"/>
      <c r="B894" s="20" t="s">
        <v>267</v>
      </c>
      <c r="C894" s="12"/>
      <c r="D894" s="23">
        <v>0.9833333333333335</v>
      </c>
      <c r="E894" s="152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30"/>
      <c r="B895" s="3" t="s">
        <v>268</v>
      </c>
      <c r="C895" s="29"/>
      <c r="D895" s="11">
        <v>0.9</v>
      </c>
      <c r="E895" s="152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A896" s="30"/>
      <c r="B896" s="3" t="s">
        <v>269</v>
      </c>
      <c r="C896" s="29"/>
      <c r="D896" s="24">
        <v>0.18348478592697065</v>
      </c>
      <c r="E896" s="152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5"/>
    </row>
    <row r="897" spans="1:65">
      <c r="A897" s="30"/>
      <c r="B897" s="3" t="s">
        <v>86</v>
      </c>
      <c r="C897" s="29"/>
      <c r="D897" s="13">
        <v>0.18659469755285146</v>
      </c>
      <c r="E897" s="15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5"/>
    </row>
    <row r="898" spans="1:65">
      <c r="A898" s="30"/>
      <c r="B898" s="3" t="s">
        <v>270</v>
      </c>
      <c r="C898" s="29"/>
      <c r="D898" s="13">
        <v>-4.4408920985006262E-16</v>
      </c>
      <c r="E898" s="15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5"/>
    </row>
    <row r="899" spans="1:65">
      <c r="A899" s="30"/>
      <c r="B899" s="46" t="s">
        <v>271</v>
      </c>
      <c r="C899" s="47"/>
      <c r="D899" s="45" t="s">
        <v>272</v>
      </c>
      <c r="E899" s="15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5"/>
    </row>
    <row r="900" spans="1:65">
      <c r="B900" s="31"/>
      <c r="C900" s="20"/>
      <c r="D900" s="20"/>
      <c r="BM900" s="55"/>
    </row>
    <row r="901" spans="1:65" ht="15">
      <c r="B901" s="8" t="s">
        <v>520</v>
      </c>
      <c r="BM901" s="28" t="s">
        <v>295</v>
      </c>
    </row>
    <row r="902" spans="1:65" ht="15">
      <c r="A902" s="25" t="s">
        <v>65</v>
      </c>
      <c r="B902" s="18" t="s">
        <v>114</v>
      </c>
      <c r="C902" s="15" t="s">
        <v>115</v>
      </c>
      <c r="D902" s="16" t="s">
        <v>233</v>
      </c>
      <c r="E902" s="15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1</v>
      </c>
    </row>
    <row r="903" spans="1:65">
      <c r="A903" s="30"/>
      <c r="B903" s="19" t="s">
        <v>234</v>
      </c>
      <c r="C903" s="9" t="s">
        <v>234</v>
      </c>
      <c r="D903" s="150" t="s">
        <v>238</v>
      </c>
      <c r="E903" s="15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 t="s">
        <v>3</v>
      </c>
    </row>
    <row r="904" spans="1:65">
      <c r="A904" s="30"/>
      <c r="B904" s="19"/>
      <c r="C904" s="9"/>
      <c r="D904" s="10" t="s">
        <v>101</v>
      </c>
      <c r="E904" s="15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2</v>
      </c>
    </row>
    <row r="905" spans="1:65">
      <c r="A905" s="30"/>
      <c r="B905" s="19"/>
      <c r="C905" s="9"/>
      <c r="D905" s="26"/>
      <c r="E905" s="15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>
        <v>2</v>
      </c>
    </row>
    <row r="906" spans="1:65">
      <c r="A906" s="30"/>
      <c r="B906" s="18">
        <v>1</v>
      </c>
      <c r="C906" s="14">
        <v>1</v>
      </c>
      <c r="D906" s="22">
        <v>0.47</v>
      </c>
      <c r="E906" s="152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8">
        <v>1</v>
      </c>
    </row>
    <row r="907" spans="1:65">
      <c r="A907" s="30"/>
      <c r="B907" s="19">
        <v>1</v>
      </c>
      <c r="C907" s="9">
        <v>2</v>
      </c>
      <c r="D907" s="11">
        <v>0.46</v>
      </c>
      <c r="E907" s="152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8">
        <v>12</v>
      </c>
    </row>
    <row r="908" spans="1:65">
      <c r="A908" s="30"/>
      <c r="B908" s="19">
        <v>1</v>
      </c>
      <c r="C908" s="9">
        <v>3</v>
      </c>
      <c r="D908" s="11">
        <v>0.49</v>
      </c>
      <c r="E908" s="152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8">
        <v>16</v>
      </c>
    </row>
    <row r="909" spans="1:65">
      <c r="A909" s="30"/>
      <c r="B909" s="19">
        <v>1</v>
      </c>
      <c r="C909" s="9">
        <v>4</v>
      </c>
      <c r="D909" s="11">
        <v>0.47</v>
      </c>
      <c r="E909" s="15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8">
        <v>0.46333333333333299</v>
      </c>
    </row>
    <row r="910" spans="1:65">
      <c r="A910" s="30"/>
      <c r="B910" s="19">
        <v>1</v>
      </c>
      <c r="C910" s="9">
        <v>5</v>
      </c>
      <c r="D910" s="11">
        <v>0.43</v>
      </c>
      <c r="E910" s="152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8">
        <v>18</v>
      </c>
    </row>
    <row r="911" spans="1:65">
      <c r="A911" s="30"/>
      <c r="B911" s="19">
        <v>1</v>
      </c>
      <c r="C911" s="9">
        <v>6</v>
      </c>
      <c r="D911" s="11">
        <v>0.46</v>
      </c>
      <c r="E911" s="15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30"/>
      <c r="B912" s="20" t="s">
        <v>267</v>
      </c>
      <c r="C912" s="12"/>
      <c r="D912" s="23">
        <v>0.46333333333333332</v>
      </c>
      <c r="E912" s="15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30"/>
      <c r="B913" s="3" t="s">
        <v>268</v>
      </c>
      <c r="C913" s="29"/>
      <c r="D913" s="11">
        <v>0.46499999999999997</v>
      </c>
      <c r="E913" s="15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A914" s="30"/>
      <c r="B914" s="3" t="s">
        <v>269</v>
      </c>
      <c r="C914" s="29"/>
      <c r="D914" s="24">
        <v>1.9663841605003497E-2</v>
      </c>
      <c r="E914" s="15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A915" s="30"/>
      <c r="B915" s="3" t="s">
        <v>86</v>
      </c>
      <c r="C915" s="29"/>
      <c r="D915" s="13">
        <v>4.2439945910079491E-2</v>
      </c>
      <c r="E915" s="15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5"/>
    </row>
    <row r="916" spans="1:65">
      <c r="A916" s="30"/>
      <c r="B916" s="3" t="s">
        <v>270</v>
      </c>
      <c r="C916" s="29"/>
      <c r="D916" s="13">
        <v>6.6613381477509392E-16</v>
      </c>
      <c r="E916" s="15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5"/>
    </row>
    <row r="917" spans="1:65">
      <c r="A917" s="30"/>
      <c r="B917" s="46" t="s">
        <v>271</v>
      </c>
      <c r="C917" s="47"/>
      <c r="D917" s="45" t="s">
        <v>272</v>
      </c>
      <c r="E917" s="15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5"/>
    </row>
    <row r="918" spans="1:65">
      <c r="B918" s="31"/>
      <c r="C918" s="20"/>
      <c r="D918" s="20"/>
      <c r="BM918" s="55"/>
    </row>
    <row r="919" spans="1:65" ht="15">
      <c r="B919" s="8" t="s">
        <v>521</v>
      </c>
      <c r="BM919" s="28" t="s">
        <v>295</v>
      </c>
    </row>
    <row r="920" spans="1:65" ht="15">
      <c r="A920" s="25" t="s">
        <v>32</v>
      </c>
      <c r="B920" s="18" t="s">
        <v>114</v>
      </c>
      <c r="C920" s="15" t="s">
        <v>115</v>
      </c>
      <c r="D920" s="16" t="s">
        <v>233</v>
      </c>
      <c r="E920" s="15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>
        <v>1</v>
      </c>
    </row>
    <row r="921" spans="1:65">
      <c r="A921" s="30"/>
      <c r="B921" s="19" t="s">
        <v>234</v>
      </c>
      <c r="C921" s="9" t="s">
        <v>234</v>
      </c>
      <c r="D921" s="150" t="s">
        <v>238</v>
      </c>
      <c r="E921" s="152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 t="s">
        <v>3</v>
      </c>
    </row>
    <row r="922" spans="1:65">
      <c r="A922" s="30"/>
      <c r="B922" s="19"/>
      <c r="C922" s="9"/>
      <c r="D922" s="10" t="s">
        <v>101</v>
      </c>
      <c r="E922" s="152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8">
        <v>2</v>
      </c>
    </row>
    <row r="923" spans="1:65">
      <c r="A923" s="30"/>
      <c r="B923" s="19"/>
      <c r="C923" s="9"/>
      <c r="D923" s="26"/>
      <c r="E923" s="152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8">
        <v>2</v>
      </c>
    </row>
    <row r="924" spans="1:65">
      <c r="A924" s="30"/>
      <c r="B924" s="18">
        <v>1</v>
      </c>
      <c r="C924" s="14">
        <v>1</v>
      </c>
      <c r="D924" s="22">
        <v>3</v>
      </c>
      <c r="E924" s="15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8">
        <v>1</v>
      </c>
    </row>
    <row r="925" spans="1:65">
      <c r="A925" s="30"/>
      <c r="B925" s="19">
        <v>1</v>
      </c>
      <c r="C925" s="9">
        <v>2</v>
      </c>
      <c r="D925" s="11">
        <v>2.99</v>
      </c>
      <c r="E925" s="15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8">
        <v>13</v>
      </c>
    </row>
    <row r="926" spans="1:65">
      <c r="A926" s="30"/>
      <c r="B926" s="19">
        <v>1</v>
      </c>
      <c r="C926" s="9">
        <v>3</v>
      </c>
      <c r="D926" s="11">
        <v>2.99</v>
      </c>
      <c r="E926" s="15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8">
        <v>16</v>
      </c>
    </row>
    <row r="927" spans="1:65">
      <c r="A927" s="30"/>
      <c r="B927" s="19">
        <v>1</v>
      </c>
      <c r="C927" s="9">
        <v>4</v>
      </c>
      <c r="D927" s="11">
        <v>2.94</v>
      </c>
      <c r="E927" s="152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8">
        <v>3.0033333333333299</v>
      </c>
    </row>
    <row r="928" spans="1:65">
      <c r="A928" s="30"/>
      <c r="B928" s="19">
        <v>1</v>
      </c>
      <c r="C928" s="9">
        <v>5</v>
      </c>
      <c r="D928" s="11">
        <v>3</v>
      </c>
      <c r="E928" s="152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8">
        <v>19</v>
      </c>
    </row>
    <row r="929" spans="1:65">
      <c r="A929" s="30"/>
      <c r="B929" s="19">
        <v>1</v>
      </c>
      <c r="C929" s="9">
        <v>6</v>
      </c>
      <c r="D929" s="11">
        <v>3.1</v>
      </c>
      <c r="E929" s="152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30"/>
      <c r="B930" s="20" t="s">
        <v>267</v>
      </c>
      <c r="C930" s="12"/>
      <c r="D930" s="23">
        <v>3.0033333333333334</v>
      </c>
      <c r="E930" s="15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A931" s="30"/>
      <c r="B931" s="3" t="s">
        <v>268</v>
      </c>
      <c r="C931" s="29"/>
      <c r="D931" s="11">
        <v>2.9950000000000001</v>
      </c>
      <c r="E931" s="152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A932" s="30"/>
      <c r="B932" s="3" t="s">
        <v>269</v>
      </c>
      <c r="C932" s="29"/>
      <c r="D932" s="24">
        <v>5.2408650685422817E-2</v>
      </c>
      <c r="E932" s="152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5"/>
    </row>
    <row r="933" spans="1:65">
      <c r="A933" s="30"/>
      <c r="B933" s="3" t="s">
        <v>86</v>
      </c>
      <c r="C933" s="29"/>
      <c r="D933" s="13">
        <v>1.7450161160518139E-2</v>
      </c>
      <c r="E933" s="152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5"/>
    </row>
    <row r="934" spans="1:65">
      <c r="A934" s="30"/>
      <c r="B934" s="3" t="s">
        <v>270</v>
      </c>
      <c r="C934" s="29"/>
      <c r="D934" s="13">
        <v>1.1102230246251565E-15</v>
      </c>
      <c r="E934" s="152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5"/>
    </row>
    <row r="935" spans="1:65">
      <c r="A935" s="30"/>
      <c r="B935" s="46" t="s">
        <v>271</v>
      </c>
      <c r="C935" s="47"/>
      <c r="D935" s="45" t="s">
        <v>272</v>
      </c>
      <c r="E935" s="152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5"/>
    </row>
    <row r="936" spans="1:65">
      <c r="B936" s="31"/>
      <c r="C936" s="20"/>
      <c r="D936" s="20"/>
      <c r="BM936" s="55"/>
    </row>
    <row r="937" spans="1:65" ht="15">
      <c r="B937" s="8" t="s">
        <v>522</v>
      </c>
      <c r="BM937" s="28" t="s">
        <v>295</v>
      </c>
    </row>
    <row r="938" spans="1:65" ht="15">
      <c r="A938" s="25" t="s">
        <v>66</v>
      </c>
      <c r="B938" s="18" t="s">
        <v>114</v>
      </c>
      <c r="C938" s="15" t="s">
        <v>115</v>
      </c>
      <c r="D938" s="16" t="s">
        <v>233</v>
      </c>
      <c r="E938" s="17" t="s">
        <v>233</v>
      </c>
      <c r="F938" s="152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1</v>
      </c>
    </row>
    <row r="939" spans="1:65">
      <c r="A939" s="30"/>
      <c r="B939" s="19" t="s">
        <v>234</v>
      </c>
      <c r="C939" s="9" t="s">
        <v>234</v>
      </c>
      <c r="D939" s="150" t="s">
        <v>238</v>
      </c>
      <c r="E939" s="151" t="s">
        <v>253</v>
      </c>
      <c r="F939" s="152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 t="s">
        <v>3</v>
      </c>
    </row>
    <row r="940" spans="1:65">
      <c r="A940" s="30"/>
      <c r="B940" s="19"/>
      <c r="C940" s="9"/>
      <c r="D940" s="10" t="s">
        <v>101</v>
      </c>
      <c r="E940" s="11" t="s">
        <v>102</v>
      </c>
      <c r="F940" s="152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>
        <v>0</v>
      </c>
    </row>
    <row r="941" spans="1:65">
      <c r="A941" s="30"/>
      <c r="B941" s="19"/>
      <c r="C941" s="9"/>
      <c r="D941" s="26"/>
      <c r="E941" s="26"/>
      <c r="F941" s="152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8">
        <v>0</v>
      </c>
    </row>
    <row r="942" spans="1:65">
      <c r="A942" s="30"/>
      <c r="B942" s="18">
        <v>1</v>
      </c>
      <c r="C942" s="14">
        <v>1</v>
      </c>
      <c r="D942" s="206">
        <v>108</v>
      </c>
      <c r="E942" s="206">
        <v>141</v>
      </c>
      <c r="F942" s="207"/>
      <c r="G942" s="208"/>
      <c r="H942" s="208"/>
      <c r="I942" s="208"/>
      <c r="J942" s="208"/>
      <c r="K942" s="208"/>
      <c r="L942" s="208"/>
      <c r="M942" s="208"/>
      <c r="N942" s="208"/>
      <c r="O942" s="208"/>
      <c r="P942" s="208"/>
      <c r="Q942" s="208"/>
      <c r="R942" s="208"/>
      <c r="S942" s="208"/>
      <c r="T942" s="208"/>
      <c r="U942" s="208"/>
      <c r="V942" s="208"/>
      <c r="W942" s="208"/>
      <c r="X942" s="208"/>
      <c r="Y942" s="208"/>
      <c r="Z942" s="208"/>
      <c r="AA942" s="208"/>
      <c r="AB942" s="208"/>
      <c r="AC942" s="208"/>
      <c r="AD942" s="208"/>
      <c r="AE942" s="208"/>
      <c r="AF942" s="208"/>
      <c r="AG942" s="208"/>
      <c r="AH942" s="208"/>
      <c r="AI942" s="208"/>
      <c r="AJ942" s="208"/>
      <c r="AK942" s="208"/>
      <c r="AL942" s="208"/>
      <c r="AM942" s="208"/>
      <c r="AN942" s="208"/>
      <c r="AO942" s="208"/>
      <c r="AP942" s="208"/>
      <c r="AQ942" s="208"/>
      <c r="AR942" s="208"/>
      <c r="AS942" s="208"/>
      <c r="AT942" s="208"/>
      <c r="AU942" s="208"/>
      <c r="AV942" s="208"/>
      <c r="AW942" s="208"/>
      <c r="AX942" s="208"/>
      <c r="AY942" s="208"/>
      <c r="AZ942" s="208"/>
      <c r="BA942" s="208"/>
      <c r="BB942" s="208"/>
      <c r="BC942" s="208"/>
      <c r="BD942" s="208"/>
      <c r="BE942" s="208"/>
      <c r="BF942" s="208"/>
      <c r="BG942" s="208"/>
      <c r="BH942" s="208"/>
      <c r="BI942" s="208"/>
      <c r="BJ942" s="208"/>
      <c r="BK942" s="208"/>
      <c r="BL942" s="208"/>
      <c r="BM942" s="209">
        <v>1</v>
      </c>
    </row>
    <row r="943" spans="1:65">
      <c r="A943" s="30"/>
      <c r="B943" s="19">
        <v>1</v>
      </c>
      <c r="C943" s="9">
        <v>2</v>
      </c>
      <c r="D943" s="210">
        <v>109</v>
      </c>
      <c r="E943" s="210">
        <v>93</v>
      </c>
      <c r="F943" s="207"/>
      <c r="G943" s="208"/>
      <c r="H943" s="208"/>
      <c r="I943" s="208"/>
      <c r="J943" s="208"/>
      <c r="K943" s="208"/>
      <c r="L943" s="208"/>
      <c r="M943" s="208"/>
      <c r="N943" s="208"/>
      <c r="O943" s="208"/>
      <c r="P943" s="208"/>
      <c r="Q943" s="208"/>
      <c r="R943" s="208"/>
      <c r="S943" s="208"/>
      <c r="T943" s="208"/>
      <c r="U943" s="208"/>
      <c r="V943" s="208"/>
      <c r="W943" s="208"/>
      <c r="X943" s="208"/>
      <c r="Y943" s="208"/>
      <c r="Z943" s="208"/>
      <c r="AA943" s="208"/>
      <c r="AB943" s="208"/>
      <c r="AC943" s="208"/>
      <c r="AD943" s="208"/>
      <c r="AE943" s="208"/>
      <c r="AF943" s="208"/>
      <c r="AG943" s="208"/>
      <c r="AH943" s="208"/>
      <c r="AI943" s="208"/>
      <c r="AJ943" s="208"/>
      <c r="AK943" s="208"/>
      <c r="AL943" s="208"/>
      <c r="AM943" s="208"/>
      <c r="AN943" s="208"/>
      <c r="AO943" s="208"/>
      <c r="AP943" s="208"/>
      <c r="AQ943" s="208"/>
      <c r="AR943" s="208"/>
      <c r="AS943" s="208"/>
      <c r="AT943" s="208"/>
      <c r="AU943" s="208"/>
      <c r="AV943" s="208"/>
      <c r="AW943" s="208"/>
      <c r="AX943" s="208"/>
      <c r="AY943" s="208"/>
      <c r="AZ943" s="208"/>
      <c r="BA943" s="208"/>
      <c r="BB943" s="208"/>
      <c r="BC943" s="208"/>
      <c r="BD943" s="208"/>
      <c r="BE943" s="208"/>
      <c r="BF943" s="208"/>
      <c r="BG943" s="208"/>
      <c r="BH943" s="208"/>
      <c r="BI943" s="208"/>
      <c r="BJ943" s="208"/>
      <c r="BK943" s="208"/>
      <c r="BL943" s="208"/>
      <c r="BM943" s="209">
        <v>14</v>
      </c>
    </row>
    <row r="944" spans="1:65">
      <c r="A944" s="30"/>
      <c r="B944" s="19">
        <v>1</v>
      </c>
      <c r="C944" s="9">
        <v>3</v>
      </c>
      <c r="D944" s="210">
        <v>109</v>
      </c>
      <c r="E944" s="210">
        <v>135</v>
      </c>
      <c r="F944" s="207"/>
      <c r="G944" s="208"/>
      <c r="H944" s="208"/>
      <c r="I944" s="208"/>
      <c r="J944" s="208"/>
      <c r="K944" s="208"/>
      <c r="L944" s="208"/>
      <c r="M944" s="208"/>
      <c r="N944" s="208"/>
      <c r="O944" s="208"/>
      <c r="P944" s="208"/>
      <c r="Q944" s="208"/>
      <c r="R944" s="208"/>
      <c r="S944" s="208"/>
      <c r="T944" s="208"/>
      <c r="U944" s="208"/>
      <c r="V944" s="208"/>
      <c r="W944" s="208"/>
      <c r="X944" s="208"/>
      <c r="Y944" s="208"/>
      <c r="Z944" s="208"/>
      <c r="AA944" s="208"/>
      <c r="AB944" s="208"/>
      <c r="AC944" s="208"/>
      <c r="AD944" s="208"/>
      <c r="AE944" s="208"/>
      <c r="AF944" s="208"/>
      <c r="AG944" s="208"/>
      <c r="AH944" s="208"/>
      <c r="AI944" s="208"/>
      <c r="AJ944" s="208"/>
      <c r="AK944" s="208"/>
      <c r="AL944" s="208"/>
      <c r="AM944" s="208"/>
      <c r="AN944" s="208"/>
      <c r="AO944" s="208"/>
      <c r="AP944" s="208"/>
      <c r="AQ944" s="208"/>
      <c r="AR944" s="208"/>
      <c r="AS944" s="208"/>
      <c r="AT944" s="208"/>
      <c r="AU944" s="208"/>
      <c r="AV944" s="208"/>
      <c r="AW944" s="208"/>
      <c r="AX944" s="208"/>
      <c r="AY944" s="208"/>
      <c r="AZ944" s="208"/>
      <c r="BA944" s="208"/>
      <c r="BB944" s="208"/>
      <c r="BC944" s="208"/>
      <c r="BD944" s="208"/>
      <c r="BE944" s="208"/>
      <c r="BF944" s="208"/>
      <c r="BG944" s="208"/>
      <c r="BH944" s="208"/>
      <c r="BI944" s="208"/>
      <c r="BJ944" s="208"/>
      <c r="BK944" s="208"/>
      <c r="BL944" s="208"/>
      <c r="BM944" s="209">
        <v>16</v>
      </c>
    </row>
    <row r="945" spans="1:65">
      <c r="A945" s="30"/>
      <c r="B945" s="19">
        <v>1</v>
      </c>
      <c r="C945" s="9">
        <v>4</v>
      </c>
      <c r="D945" s="210">
        <v>111</v>
      </c>
      <c r="E945" s="210">
        <v>135</v>
      </c>
      <c r="F945" s="207"/>
      <c r="G945" s="208"/>
      <c r="H945" s="208"/>
      <c r="I945" s="208"/>
      <c r="J945" s="208"/>
      <c r="K945" s="208"/>
      <c r="L945" s="208"/>
      <c r="M945" s="208"/>
      <c r="N945" s="208"/>
      <c r="O945" s="208"/>
      <c r="P945" s="208"/>
      <c r="Q945" s="208"/>
      <c r="R945" s="208"/>
      <c r="S945" s="208"/>
      <c r="T945" s="208"/>
      <c r="U945" s="208"/>
      <c r="V945" s="208"/>
      <c r="W945" s="208"/>
      <c r="X945" s="208"/>
      <c r="Y945" s="208"/>
      <c r="Z945" s="208"/>
      <c r="AA945" s="208"/>
      <c r="AB945" s="208"/>
      <c r="AC945" s="208"/>
      <c r="AD945" s="208"/>
      <c r="AE945" s="208"/>
      <c r="AF945" s="208"/>
      <c r="AG945" s="208"/>
      <c r="AH945" s="208"/>
      <c r="AI945" s="208"/>
      <c r="AJ945" s="208"/>
      <c r="AK945" s="208"/>
      <c r="AL945" s="208"/>
      <c r="AM945" s="208"/>
      <c r="AN945" s="208"/>
      <c r="AO945" s="208"/>
      <c r="AP945" s="208"/>
      <c r="AQ945" s="208"/>
      <c r="AR945" s="208"/>
      <c r="AS945" s="208"/>
      <c r="AT945" s="208"/>
      <c r="AU945" s="208"/>
      <c r="AV945" s="208"/>
      <c r="AW945" s="208"/>
      <c r="AX945" s="208"/>
      <c r="AY945" s="208"/>
      <c r="AZ945" s="208"/>
      <c r="BA945" s="208"/>
      <c r="BB945" s="208"/>
      <c r="BC945" s="208"/>
      <c r="BD945" s="208"/>
      <c r="BE945" s="208"/>
      <c r="BF945" s="208"/>
      <c r="BG945" s="208"/>
      <c r="BH945" s="208"/>
      <c r="BI945" s="208"/>
      <c r="BJ945" s="208"/>
      <c r="BK945" s="208"/>
      <c r="BL945" s="208"/>
      <c r="BM945" s="209">
        <v>119.416666666667</v>
      </c>
    </row>
    <row r="946" spans="1:65">
      <c r="A946" s="30"/>
      <c r="B946" s="19">
        <v>1</v>
      </c>
      <c r="C946" s="9">
        <v>5</v>
      </c>
      <c r="D946" s="210">
        <v>109</v>
      </c>
      <c r="E946" s="210">
        <v>135</v>
      </c>
      <c r="F946" s="207"/>
      <c r="G946" s="208"/>
      <c r="H946" s="208"/>
      <c r="I946" s="208"/>
      <c r="J946" s="208"/>
      <c r="K946" s="208"/>
      <c r="L946" s="208"/>
      <c r="M946" s="208"/>
      <c r="N946" s="208"/>
      <c r="O946" s="208"/>
      <c r="P946" s="208"/>
      <c r="Q946" s="208"/>
      <c r="R946" s="208"/>
      <c r="S946" s="208"/>
      <c r="T946" s="208"/>
      <c r="U946" s="208"/>
      <c r="V946" s="208"/>
      <c r="W946" s="208"/>
      <c r="X946" s="208"/>
      <c r="Y946" s="208"/>
      <c r="Z946" s="208"/>
      <c r="AA946" s="208"/>
      <c r="AB946" s="208"/>
      <c r="AC946" s="208"/>
      <c r="AD946" s="208"/>
      <c r="AE946" s="208"/>
      <c r="AF946" s="208"/>
      <c r="AG946" s="208"/>
      <c r="AH946" s="208"/>
      <c r="AI946" s="208"/>
      <c r="AJ946" s="208"/>
      <c r="AK946" s="208"/>
      <c r="AL946" s="208"/>
      <c r="AM946" s="208"/>
      <c r="AN946" s="208"/>
      <c r="AO946" s="208"/>
      <c r="AP946" s="208"/>
      <c r="AQ946" s="208"/>
      <c r="AR946" s="208"/>
      <c r="AS946" s="208"/>
      <c r="AT946" s="208"/>
      <c r="AU946" s="208"/>
      <c r="AV946" s="208"/>
      <c r="AW946" s="208"/>
      <c r="AX946" s="208"/>
      <c r="AY946" s="208"/>
      <c r="AZ946" s="208"/>
      <c r="BA946" s="208"/>
      <c r="BB946" s="208"/>
      <c r="BC946" s="208"/>
      <c r="BD946" s="208"/>
      <c r="BE946" s="208"/>
      <c r="BF946" s="208"/>
      <c r="BG946" s="208"/>
      <c r="BH946" s="208"/>
      <c r="BI946" s="208"/>
      <c r="BJ946" s="208"/>
      <c r="BK946" s="208"/>
      <c r="BL946" s="208"/>
      <c r="BM946" s="209">
        <v>20</v>
      </c>
    </row>
    <row r="947" spans="1:65">
      <c r="A947" s="30"/>
      <c r="B947" s="19">
        <v>1</v>
      </c>
      <c r="C947" s="9">
        <v>6</v>
      </c>
      <c r="D947" s="210">
        <v>108</v>
      </c>
      <c r="E947" s="210">
        <v>140</v>
      </c>
      <c r="F947" s="207"/>
      <c r="G947" s="208"/>
      <c r="H947" s="208"/>
      <c r="I947" s="208"/>
      <c r="J947" s="208"/>
      <c r="K947" s="208"/>
      <c r="L947" s="208"/>
      <c r="M947" s="208"/>
      <c r="N947" s="208"/>
      <c r="O947" s="208"/>
      <c r="P947" s="208"/>
      <c r="Q947" s="208"/>
      <c r="R947" s="208"/>
      <c r="S947" s="208"/>
      <c r="T947" s="208"/>
      <c r="U947" s="208"/>
      <c r="V947" s="208"/>
      <c r="W947" s="208"/>
      <c r="X947" s="208"/>
      <c r="Y947" s="208"/>
      <c r="Z947" s="208"/>
      <c r="AA947" s="208"/>
      <c r="AB947" s="208"/>
      <c r="AC947" s="208"/>
      <c r="AD947" s="208"/>
      <c r="AE947" s="208"/>
      <c r="AF947" s="208"/>
      <c r="AG947" s="208"/>
      <c r="AH947" s="208"/>
      <c r="AI947" s="208"/>
      <c r="AJ947" s="208"/>
      <c r="AK947" s="208"/>
      <c r="AL947" s="208"/>
      <c r="AM947" s="208"/>
      <c r="AN947" s="208"/>
      <c r="AO947" s="208"/>
      <c r="AP947" s="208"/>
      <c r="AQ947" s="208"/>
      <c r="AR947" s="208"/>
      <c r="AS947" s="208"/>
      <c r="AT947" s="208"/>
      <c r="AU947" s="208"/>
      <c r="AV947" s="208"/>
      <c r="AW947" s="208"/>
      <c r="AX947" s="208"/>
      <c r="AY947" s="208"/>
      <c r="AZ947" s="208"/>
      <c r="BA947" s="208"/>
      <c r="BB947" s="208"/>
      <c r="BC947" s="208"/>
      <c r="BD947" s="208"/>
      <c r="BE947" s="208"/>
      <c r="BF947" s="208"/>
      <c r="BG947" s="208"/>
      <c r="BH947" s="208"/>
      <c r="BI947" s="208"/>
      <c r="BJ947" s="208"/>
      <c r="BK947" s="208"/>
      <c r="BL947" s="208"/>
      <c r="BM947" s="211"/>
    </row>
    <row r="948" spans="1:65">
      <c r="A948" s="30"/>
      <c r="B948" s="20" t="s">
        <v>267</v>
      </c>
      <c r="C948" s="12"/>
      <c r="D948" s="212">
        <v>109</v>
      </c>
      <c r="E948" s="212">
        <v>129.83333333333334</v>
      </c>
      <c r="F948" s="207"/>
      <c r="G948" s="208"/>
      <c r="H948" s="208"/>
      <c r="I948" s="208"/>
      <c r="J948" s="208"/>
      <c r="K948" s="208"/>
      <c r="L948" s="208"/>
      <c r="M948" s="208"/>
      <c r="N948" s="208"/>
      <c r="O948" s="208"/>
      <c r="P948" s="208"/>
      <c r="Q948" s="208"/>
      <c r="R948" s="208"/>
      <c r="S948" s="208"/>
      <c r="T948" s="208"/>
      <c r="U948" s="208"/>
      <c r="V948" s="208"/>
      <c r="W948" s="208"/>
      <c r="X948" s="208"/>
      <c r="Y948" s="208"/>
      <c r="Z948" s="208"/>
      <c r="AA948" s="208"/>
      <c r="AB948" s="208"/>
      <c r="AC948" s="208"/>
      <c r="AD948" s="208"/>
      <c r="AE948" s="208"/>
      <c r="AF948" s="208"/>
      <c r="AG948" s="208"/>
      <c r="AH948" s="208"/>
      <c r="AI948" s="208"/>
      <c r="AJ948" s="208"/>
      <c r="AK948" s="208"/>
      <c r="AL948" s="208"/>
      <c r="AM948" s="208"/>
      <c r="AN948" s="208"/>
      <c r="AO948" s="208"/>
      <c r="AP948" s="208"/>
      <c r="AQ948" s="208"/>
      <c r="AR948" s="208"/>
      <c r="AS948" s="208"/>
      <c r="AT948" s="208"/>
      <c r="AU948" s="208"/>
      <c r="AV948" s="208"/>
      <c r="AW948" s="208"/>
      <c r="AX948" s="208"/>
      <c r="AY948" s="208"/>
      <c r="AZ948" s="208"/>
      <c r="BA948" s="208"/>
      <c r="BB948" s="208"/>
      <c r="BC948" s="208"/>
      <c r="BD948" s="208"/>
      <c r="BE948" s="208"/>
      <c r="BF948" s="208"/>
      <c r="BG948" s="208"/>
      <c r="BH948" s="208"/>
      <c r="BI948" s="208"/>
      <c r="BJ948" s="208"/>
      <c r="BK948" s="208"/>
      <c r="BL948" s="208"/>
      <c r="BM948" s="211"/>
    </row>
    <row r="949" spans="1:65">
      <c r="A949" s="30"/>
      <c r="B949" s="3" t="s">
        <v>268</v>
      </c>
      <c r="C949" s="29"/>
      <c r="D949" s="210">
        <v>109</v>
      </c>
      <c r="E949" s="210">
        <v>135</v>
      </c>
      <c r="F949" s="207"/>
      <c r="G949" s="208"/>
      <c r="H949" s="208"/>
      <c r="I949" s="208"/>
      <c r="J949" s="208"/>
      <c r="K949" s="208"/>
      <c r="L949" s="208"/>
      <c r="M949" s="208"/>
      <c r="N949" s="208"/>
      <c r="O949" s="208"/>
      <c r="P949" s="208"/>
      <c r="Q949" s="208"/>
      <c r="R949" s="208"/>
      <c r="S949" s="208"/>
      <c r="T949" s="208"/>
      <c r="U949" s="208"/>
      <c r="V949" s="208"/>
      <c r="W949" s="208"/>
      <c r="X949" s="208"/>
      <c r="Y949" s="208"/>
      <c r="Z949" s="208"/>
      <c r="AA949" s="208"/>
      <c r="AB949" s="208"/>
      <c r="AC949" s="208"/>
      <c r="AD949" s="208"/>
      <c r="AE949" s="208"/>
      <c r="AF949" s="208"/>
      <c r="AG949" s="208"/>
      <c r="AH949" s="208"/>
      <c r="AI949" s="208"/>
      <c r="AJ949" s="208"/>
      <c r="AK949" s="208"/>
      <c r="AL949" s="208"/>
      <c r="AM949" s="208"/>
      <c r="AN949" s="208"/>
      <c r="AO949" s="208"/>
      <c r="AP949" s="208"/>
      <c r="AQ949" s="208"/>
      <c r="AR949" s="208"/>
      <c r="AS949" s="208"/>
      <c r="AT949" s="208"/>
      <c r="AU949" s="208"/>
      <c r="AV949" s="208"/>
      <c r="AW949" s="208"/>
      <c r="AX949" s="208"/>
      <c r="AY949" s="208"/>
      <c r="AZ949" s="208"/>
      <c r="BA949" s="208"/>
      <c r="BB949" s="208"/>
      <c r="BC949" s="208"/>
      <c r="BD949" s="208"/>
      <c r="BE949" s="208"/>
      <c r="BF949" s="208"/>
      <c r="BG949" s="208"/>
      <c r="BH949" s="208"/>
      <c r="BI949" s="208"/>
      <c r="BJ949" s="208"/>
      <c r="BK949" s="208"/>
      <c r="BL949" s="208"/>
      <c r="BM949" s="211"/>
    </row>
    <row r="950" spans="1:65">
      <c r="A950" s="30"/>
      <c r="B950" s="3" t="s">
        <v>269</v>
      </c>
      <c r="C950" s="29"/>
      <c r="D950" s="210">
        <v>1.0954451150103321</v>
      </c>
      <c r="E950" s="210">
        <v>18.247374240330188</v>
      </c>
      <c r="F950" s="207"/>
      <c r="G950" s="208"/>
      <c r="H950" s="208"/>
      <c r="I950" s="208"/>
      <c r="J950" s="208"/>
      <c r="K950" s="208"/>
      <c r="L950" s="208"/>
      <c r="M950" s="208"/>
      <c r="N950" s="208"/>
      <c r="O950" s="208"/>
      <c r="P950" s="208"/>
      <c r="Q950" s="208"/>
      <c r="R950" s="208"/>
      <c r="S950" s="208"/>
      <c r="T950" s="208"/>
      <c r="U950" s="208"/>
      <c r="V950" s="208"/>
      <c r="W950" s="208"/>
      <c r="X950" s="208"/>
      <c r="Y950" s="208"/>
      <c r="Z950" s="208"/>
      <c r="AA950" s="208"/>
      <c r="AB950" s="208"/>
      <c r="AC950" s="208"/>
      <c r="AD950" s="208"/>
      <c r="AE950" s="208"/>
      <c r="AF950" s="208"/>
      <c r="AG950" s="208"/>
      <c r="AH950" s="208"/>
      <c r="AI950" s="208"/>
      <c r="AJ950" s="208"/>
      <c r="AK950" s="208"/>
      <c r="AL950" s="208"/>
      <c r="AM950" s="208"/>
      <c r="AN950" s="208"/>
      <c r="AO950" s="208"/>
      <c r="AP950" s="208"/>
      <c r="AQ950" s="208"/>
      <c r="AR950" s="208"/>
      <c r="AS950" s="208"/>
      <c r="AT950" s="208"/>
      <c r="AU950" s="208"/>
      <c r="AV950" s="208"/>
      <c r="AW950" s="208"/>
      <c r="AX950" s="208"/>
      <c r="AY950" s="208"/>
      <c r="AZ950" s="208"/>
      <c r="BA950" s="208"/>
      <c r="BB950" s="208"/>
      <c r="BC950" s="208"/>
      <c r="BD950" s="208"/>
      <c r="BE950" s="208"/>
      <c r="BF950" s="208"/>
      <c r="BG950" s="208"/>
      <c r="BH950" s="208"/>
      <c r="BI950" s="208"/>
      <c r="BJ950" s="208"/>
      <c r="BK950" s="208"/>
      <c r="BL950" s="208"/>
      <c r="BM950" s="211"/>
    </row>
    <row r="951" spans="1:65">
      <c r="A951" s="30"/>
      <c r="B951" s="3" t="s">
        <v>86</v>
      </c>
      <c r="C951" s="29"/>
      <c r="D951" s="13">
        <v>1.0049955183581028E-2</v>
      </c>
      <c r="E951" s="13">
        <v>0.14054460262128513</v>
      </c>
      <c r="F951" s="152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5"/>
    </row>
    <row r="952" spans="1:65">
      <c r="A952" s="30"/>
      <c r="B952" s="3" t="s">
        <v>270</v>
      </c>
      <c r="C952" s="29"/>
      <c r="D952" s="13">
        <v>-8.722958827634586E-2</v>
      </c>
      <c r="E952" s="13">
        <v>8.7229588276340309E-2</v>
      </c>
      <c r="F952" s="152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5"/>
    </row>
    <row r="953" spans="1:65">
      <c r="A953" s="30"/>
      <c r="B953" s="46" t="s">
        <v>271</v>
      </c>
      <c r="C953" s="47"/>
      <c r="D953" s="45">
        <v>0.67</v>
      </c>
      <c r="E953" s="45">
        <v>0.67</v>
      </c>
      <c r="F953" s="152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5"/>
    </row>
    <row r="954" spans="1:65">
      <c r="B954" s="31"/>
      <c r="C954" s="20"/>
      <c r="D954" s="20"/>
      <c r="E954" s="20"/>
      <c r="BM954" s="55"/>
    </row>
    <row r="955" spans="1:65" ht="15">
      <c r="B955" s="8" t="s">
        <v>523</v>
      </c>
      <c r="BM955" s="28" t="s">
        <v>295</v>
      </c>
    </row>
    <row r="956" spans="1:65" ht="15">
      <c r="A956" s="25" t="s">
        <v>35</v>
      </c>
      <c r="B956" s="18" t="s">
        <v>114</v>
      </c>
      <c r="C956" s="15" t="s">
        <v>115</v>
      </c>
      <c r="D956" s="16" t="s">
        <v>233</v>
      </c>
      <c r="E956" s="15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1</v>
      </c>
    </row>
    <row r="957" spans="1:65">
      <c r="A957" s="30"/>
      <c r="B957" s="19" t="s">
        <v>234</v>
      </c>
      <c r="C957" s="9" t="s">
        <v>234</v>
      </c>
      <c r="D957" s="150" t="s">
        <v>238</v>
      </c>
      <c r="E957" s="15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 t="s">
        <v>3</v>
      </c>
    </row>
    <row r="958" spans="1:65">
      <c r="A958" s="30"/>
      <c r="B958" s="19"/>
      <c r="C958" s="9"/>
      <c r="D958" s="10" t="s">
        <v>101</v>
      </c>
      <c r="E958" s="15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>
        <v>0</v>
      </c>
    </row>
    <row r="959" spans="1:65">
      <c r="A959" s="30"/>
      <c r="B959" s="19"/>
      <c r="C959" s="9"/>
      <c r="D959" s="26"/>
      <c r="E959" s="15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8">
        <v>0</v>
      </c>
    </row>
    <row r="960" spans="1:65">
      <c r="A960" s="30"/>
      <c r="B960" s="18">
        <v>1</v>
      </c>
      <c r="C960" s="14">
        <v>1</v>
      </c>
      <c r="D960" s="213" t="s">
        <v>95</v>
      </c>
      <c r="E960" s="207"/>
      <c r="F960" s="208"/>
      <c r="G960" s="208"/>
      <c r="H960" s="208"/>
      <c r="I960" s="208"/>
      <c r="J960" s="208"/>
      <c r="K960" s="208"/>
      <c r="L960" s="208"/>
      <c r="M960" s="208"/>
      <c r="N960" s="208"/>
      <c r="O960" s="208"/>
      <c r="P960" s="208"/>
      <c r="Q960" s="208"/>
      <c r="R960" s="208"/>
      <c r="S960" s="208"/>
      <c r="T960" s="208"/>
      <c r="U960" s="208"/>
      <c r="V960" s="208"/>
      <c r="W960" s="208"/>
      <c r="X960" s="208"/>
      <c r="Y960" s="208"/>
      <c r="Z960" s="208"/>
      <c r="AA960" s="208"/>
      <c r="AB960" s="208"/>
      <c r="AC960" s="208"/>
      <c r="AD960" s="208"/>
      <c r="AE960" s="208"/>
      <c r="AF960" s="208"/>
      <c r="AG960" s="208"/>
      <c r="AH960" s="208"/>
      <c r="AI960" s="208"/>
      <c r="AJ960" s="208"/>
      <c r="AK960" s="208"/>
      <c r="AL960" s="208"/>
      <c r="AM960" s="208"/>
      <c r="AN960" s="208"/>
      <c r="AO960" s="208"/>
      <c r="AP960" s="208"/>
      <c r="AQ960" s="208"/>
      <c r="AR960" s="208"/>
      <c r="AS960" s="208"/>
      <c r="AT960" s="208"/>
      <c r="AU960" s="208"/>
      <c r="AV960" s="208"/>
      <c r="AW960" s="208"/>
      <c r="AX960" s="208"/>
      <c r="AY960" s="208"/>
      <c r="AZ960" s="208"/>
      <c r="BA960" s="208"/>
      <c r="BB960" s="208"/>
      <c r="BC960" s="208"/>
      <c r="BD960" s="208"/>
      <c r="BE960" s="208"/>
      <c r="BF960" s="208"/>
      <c r="BG960" s="208"/>
      <c r="BH960" s="208"/>
      <c r="BI960" s="208"/>
      <c r="BJ960" s="208"/>
      <c r="BK960" s="208"/>
      <c r="BL960" s="208"/>
      <c r="BM960" s="209">
        <v>1</v>
      </c>
    </row>
    <row r="961" spans="1:65">
      <c r="A961" s="30"/>
      <c r="B961" s="19">
        <v>1</v>
      </c>
      <c r="C961" s="9">
        <v>2</v>
      </c>
      <c r="D961" s="214" t="s">
        <v>95</v>
      </c>
      <c r="E961" s="207"/>
      <c r="F961" s="208"/>
      <c r="G961" s="208"/>
      <c r="H961" s="208"/>
      <c r="I961" s="208"/>
      <c r="J961" s="208"/>
      <c r="K961" s="208"/>
      <c r="L961" s="208"/>
      <c r="M961" s="208"/>
      <c r="N961" s="208"/>
      <c r="O961" s="208"/>
      <c r="P961" s="208"/>
      <c r="Q961" s="208"/>
      <c r="R961" s="208"/>
      <c r="S961" s="208"/>
      <c r="T961" s="208"/>
      <c r="U961" s="208"/>
      <c r="V961" s="208"/>
      <c r="W961" s="208"/>
      <c r="X961" s="208"/>
      <c r="Y961" s="208"/>
      <c r="Z961" s="208"/>
      <c r="AA961" s="208"/>
      <c r="AB961" s="208"/>
      <c r="AC961" s="208"/>
      <c r="AD961" s="208"/>
      <c r="AE961" s="208"/>
      <c r="AF961" s="208"/>
      <c r="AG961" s="208"/>
      <c r="AH961" s="208"/>
      <c r="AI961" s="208"/>
      <c r="AJ961" s="208"/>
      <c r="AK961" s="208"/>
      <c r="AL961" s="208"/>
      <c r="AM961" s="208"/>
      <c r="AN961" s="208"/>
      <c r="AO961" s="208"/>
      <c r="AP961" s="208"/>
      <c r="AQ961" s="208"/>
      <c r="AR961" s="208"/>
      <c r="AS961" s="208"/>
      <c r="AT961" s="208"/>
      <c r="AU961" s="208"/>
      <c r="AV961" s="208"/>
      <c r="AW961" s="208"/>
      <c r="AX961" s="208"/>
      <c r="AY961" s="208"/>
      <c r="AZ961" s="208"/>
      <c r="BA961" s="208"/>
      <c r="BB961" s="208"/>
      <c r="BC961" s="208"/>
      <c r="BD961" s="208"/>
      <c r="BE961" s="208"/>
      <c r="BF961" s="208"/>
      <c r="BG961" s="208"/>
      <c r="BH961" s="208"/>
      <c r="BI961" s="208"/>
      <c r="BJ961" s="208"/>
      <c r="BK961" s="208"/>
      <c r="BL961" s="208"/>
      <c r="BM961" s="209">
        <v>15</v>
      </c>
    </row>
    <row r="962" spans="1:65">
      <c r="A962" s="30"/>
      <c r="B962" s="19">
        <v>1</v>
      </c>
      <c r="C962" s="9">
        <v>3</v>
      </c>
      <c r="D962" s="214" t="s">
        <v>95</v>
      </c>
      <c r="E962" s="207"/>
      <c r="F962" s="208"/>
      <c r="G962" s="208"/>
      <c r="H962" s="208"/>
      <c r="I962" s="208"/>
      <c r="J962" s="208"/>
      <c r="K962" s="208"/>
      <c r="L962" s="208"/>
      <c r="M962" s="208"/>
      <c r="N962" s="208"/>
      <c r="O962" s="208"/>
      <c r="P962" s="208"/>
      <c r="Q962" s="208"/>
      <c r="R962" s="208"/>
      <c r="S962" s="208"/>
      <c r="T962" s="208"/>
      <c r="U962" s="208"/>
      <c r="V962" s="208"/>
      <c r="W962" s="208"/>
      <c r="X962" s="208"/>
      <c r="Y962" s="208"/>
      <c r="Z962" s="208"/>
      <c r="AA962" s="208"/>
      <c r="AB962" s="208"/>
      <c r="AC962" s="208"/>
      <c r="AD962" s="208"/>
      <c r="AE962" s="208"/>
      <c r="AF962" s="208"/>
      <c r="AG962" s="208"/>
      <c r="AH962" s="208"/>
      <c r="AI962" s="208"/>
      <c r="AJ962" s="208"/>
      <c r="AK962" s="208"/>
      <c r="AL962" s="208"/>
      <c r="AM962" s="208"/>
      <c r="AN962" s="208"/>
      <c r="AO962" s="208"/>
      <c r="AP962" s="208"/>
      <c r="AQ962" s="208"/>
      <c r="AR962" s="208"/>
      <c r="AS962" s="208"/>
      <c r="AT962" s="208"/>
      <c r="AU962" s="208"/>
      <c r="AV962" s="208"/>
      <c r="AW962" s="208"/>
      <c r="AX962" s="208"/>
      <c r="AY962" s="208"/>
      <c r="AZ962" s="208"/>
      <c r="BA962" s="208"/>
      <c r="BB962" s="208"/>
      <c r="BC962" s="208"/>
      <c r="BD962" s="208"/>
      <c r="BE962" s="208"/>
      <c r="BF962" s="208"/>
      <c r="BG962" s="208"/>
      <c r="BH962" s="208"/>
      <c r="BI962" s="208"/>
      <c r="BJ962" s="208"/>
      <c r="BK962" s="208"/>
      <c r="BL962" s="208"/>
      <c r="BM962" s="209">
        <v>16</v>
      </c>
    </row>
    <row r="963" spans="1:65">
      <c r="A963" s="30"/>
      <c r="B963" s="19">
        <v>1</v>
      </c>
      <c r="C963" s="9">
        <v>4</v>
      </c>
      <c r="D963" s="214" t="s">
        <v>95</v>
      </c>
      <c r="E963" s="207"/>
      <c r="F963" s="208"/>
      <c r="G963" s="208"/>
      <c r="H963" s="208"/>
      <c r="I963" s="208"/>
      <c r="J963" s="208"/>
      <c r="K963" s="208"/>
      <c r="L963" s="208"/>
      <c r="M963" s="208"/>
      <c r="N963" s="208"/>
      <c r="O963" s="208"/>
      <c r="P963" s="208"/>
      <c r="Q963" s="208"/>
      <c r="R963" s="208"/>
      <c r="S963" s="208"/>
      <c r="T963" s="208"/>
      <c r="U963" s="208"/>
      <c r="V963" s="208"/>
      <c r="W963" s="208"/>
      <c r="X963" s="208"/>
      <c r="Y963" s="208"/>
      <c r="Z963" s="208"/>
      <c r="AA963" s="208"/>
      <c r="AB963" s="208"/>
      <c r="AC963" s="208"/>
      <c r="AD963" s="208"/>
      <c r="AE963" s="208"/>
      <c r="AF963" s="208"/>
      <c r="AG963" s="208"/>
      <c r="AH963" s="208"/>
      <c r="AI963" s="208"/>
      <c r="AJ963" s="208"/>
      <c r="AK963" s="208"/>
      <c r="AL963" s="208"/>
      <c r="AM963" s="208"/>
      <c r="AN963" s="208"/>
      <c r="AO963" s="208"/>
      <c r="AP963" s="208"/>
      <c r="AQ963" s="208"/>
      <c r="AR963" s="208"/>
      <c r="AS963" s="208"/>
      <c r="AT963" s="208"/>
      <c r="AU963" s="208"/>
      <c r="AV963" s="208"/>
      <c r="AW963" s="208"/>
      <c r="AX963" s="208"/>
      <c r="AY963" s="208"/>
      <c r="AZ963" s="208"/>
      <c r="BA963" s="208"/>
      <c r="BB963" s="208"/>
      <c r="BC963" s="208"/>
      <c r="BD963" s="208"/>
      <c r="BE963" s="208"/>
      <c r="BF963" s="208"/>
      <c r="BG963" s="208"/>
      <c r="BH963" s="208"/>
      <c r="BI963" s="208"/>
      <c r="BJ963" s="208"/>
      <c r="BK963" s="208"/>
      <c r="BL963" s="208"/>
      <c r="BM963" s="209" t="s">
        <v>95</v>
      </c>
    </row>
    <row r="964" spans="1:65">
      <c r="A964" s="30"/>
      <c r="B964" s="19">
        <v>1</v>
      </c>
      <c r="C964" s="9">
        <v>5</v>
      </c>
      <c r="D964" s="214" t="s">
        <v>95</v>
      </c>
      <c r="E964" s="207"/>
      <c r="F964" s="208"/>
      <c r="G964" s="208"/>
      <c r="H964" s="208"/>
      <c r="I964" s="208"/>
      <c r="J964" s="208"/>
      <c r="K964" s="208"/>
      <c r="L964" s="208"/>
      <c r="M964" s="208"/>
      <c r="N964" s="208"/>
      <c r="O964" s="208"/>
      <c r="P964" s="208"/>
      <c r="Q964" s="208"/>
      <c r="R964" s="208"/>
      <c r="S964" s="208"/>
      <c r="T964" s="208"/>
      <c r="U964" s="208"/>
      <c r="V964" s="208"/>
      <c r="W964" s="208"/>
      <c r="X964" s="208"/>
      <c r="Y964" s="208"/>
      <c r="Z964" s="208"/>
      <c r="AA964" s="208"/>
      <c r="AB964" s="208"/>
      <c r="AC964" s="208"/>
      <c r="AD964" s="208"/>
      <c r="AE964" s="208"/>
      <c r="AF964" s="208"/>
      <c r="AG964" s="208"/>
      <c r="AH964" s="208"/>
      <c r="AI964" s="208"/>
      <c r="AJ964" s="208"/>
      <c r="AK964" s="208"/>
      <c r="AL964" s="208"/>
      <c r="AM964" s="208"/>
      <c r="AN964" s="208"/>
      <c r="AO964" s="208"/>
      <c r="AP964" s="208"/>
      <c r="AQ964" s="208"/>
      <c r="AR964" s="208"/>
      <c r="AS964" s="208"/>
      <c r="AT964" s="208"/>
      <c r="AU964" s="208"/>
      <c r="AV964" s="208"/>
      <c r="AW964" s="208"/>
      <c r="AX964" s="208"/>
      <c r="AY964" s="208"/>
      <c r="AZ964" s="208"/>
      <c r="BA964" s="208"/>
      <c r="BB964" s="208"/>
      <c r="BC964" s="208"/>
      <c r="BD964" s="208"/>
      <c r="BE964" s="208"/>
      <c r="BF964" s="208"/>
      <c r="BG964" s="208"/>
      <c r="BH964" s="208"/>
      <c r="BI964" s="208"/>
      <c r="BJ964" s="208"/>
      <c r="BK964" s="208"/>
      <c r="BL964" s="208"/>
      <c r="BM964" s="209">
        <v>21</v>
      </c>
    </row>
    <row r="965" spans="1:65">
      <c r="A965" s="30"/>
      <c r="B965" s="19">
        <v>1</v>
      </c>
      <c r="C965" s="9">
        <v>6</v>
      </c>
      <c r="D965" s="214" t="s">
        <v>95</v>
      </c>
      <c r="E965" s="207"/>
      <c r="F965" s="208"/>
      <c r="G965" s="208"/>
      <c r="H965" s="208"/>
      <c r="I965" s="208"/>
      <c r="J965" s="208"/>
      <c r="K965" s="208"/>
      <c r="L965" s="208"/>
      <c r="M965" s="208"/>
      <c r="N965" s="208"/>
      <c r="O965" s="208"/>
      <c r="P965" s="208"/>
      <c r="Q965" s="208"/>
      <c r="R965" s="208"/>
      <c r="S965" s="208"/>
      <c r="T965" s="208"/>
      <c r="U965" s="208"/>
      <c r="V965" s="208"/>
      <c r="W965" s="208"/>
      <c r="X965" s="208"/>
      <c r="Y965" s="208"/>
      <c r="Z965" s="208"/>
      <c r="AA965" s="208"/>
      <c r="AB965" s="208"/>
      <c r="AC965" s="208"/>
      <c r="AD965" s="208"/>
      <c r="AE965" s="208"/>
      <c r="AF965" s="208"/>
      <c r="AG965" s="208"/>
      <c r="AH965" s="208"/>
      <c r="AI965" s="208"/>
      <c r="AJ965" s="208"/>
      <c r="AK965" s="208"/>
      <c r="AL965" s="208"/>
      <c r="AM965" s="208"/>
      <c r="AN965" s="208"/>
      <c r="AO965" s="208"/>
      <c r="AP965" s="208"/>
      <c r="AQ965" s="208"/>
      <c r="AR965" s="208"/>
      <c r="AS965" s="208"/>
      <c r="AT965" s="208"/>
      <c r="AU965" s="208"/>
      <c r="AV965" s="208"/>
      <c r="AW965" s="208"/>
      <c r="AX965" s="208"/>
      <c r="AY965" s="208"/>
      <c r="AZ965" s="208"/>
      <c r="BA965" s="208"/>
      <c r="BB965" s="208"/>
      <c r="BC965" s="208"/>
      <c r="BD965" s="208"/>
      <c r="BE965" s="208"/>
      <c r="BF965" s="208"/>
      <c r="BG965" s="208"/>
      <c r="BH965" s="208"/>
      <c r="BI965" s="208"/>
      <c r="BJ965" s="208"/>
      <c r="BK965" s="208"/>
      <c r="BL965" s="208"/>
      <c r="BM965" s="211"/>
    </row>
    <row r="966" spans="1:65">
      <c r="A966" s="30"/>
      <c r="B966" s="20" t="s">
        <v>267</v>
      </c>
      <c r="C966" s="12"/>
      <c r="D966" s="212" t="s">
        <v>714</v>
      </c>
      <c r="E966" s="207"/>
      <c r="F966" s="208"/>
      <c r="G966" s="208"/>
      <c r="H966" s="208"/>
      <c r="I966" s="208"/>
      <c r="J966" s="208"/>
      <c r="K966" s="208"/>
      <c r="L966" s="208"/>
      <c r="M966" s="208"/>
      <c r="N966" s="208"/>
      <c r="O966" s="208"/>
      <c r="P966" s="208"/>
      <c r="Q966" s="208"/>
      <c r="R966" s="208"/>
      <c r="S966" s="208"/>
      <c r="T966" s="208"/>
      <c r="U966" s="208"/>
      <c r="V966" s="208"/>
      <c r="W966" s="208"/>
      <c r="X966" s="208"/>
      <c r="Y966" s="208"/>
      <c r="Z966" s="208"/>
      <c r="AA966" s="208"/>
      <c r="AB966" s="208"/>
      <c r="AC966" s="208"/>
      <c r="AD966" s="208"/>
      <c r="AE966" s="208"/>
      <c r="AF966" s="208"/>
      <c r="AG966" s="208"/>
      <c r="AH966" s="208"/>
      <c r="AI966" s="208"/>
      <c r="AJ966" s="208"/>
      <c r="AK966" s="208"/>
      <c r="AL966" s="208"/>
      <c r="AM966" s="208"/>
      <c r="AN966" s="208"/>
      <c r="AO966" s="208"/>
      <c r="AP966" s="208"/>
      <c r="AQ966" s="208"/>
      <c r="AR966" s="208"/>
      <c r="AS966" s="208"/>
      <c r="AT966" s="208"/>
      <c r="AU966" s="208"/>
      <c r="AV966" s="208"/>
      <c r="AW966" s="208"/>
      <c r="AX966" s="208"/>
      <c r="AY966" s="208"/>
      <c r="AZ966" s="208"/>
      <c r="BA966" s="208"/>
      <c r="BB966" s="208"/>
      <c r="BC966" s="208"/>
      <c r="BD966" s="208"/>
      <c r="BE966" s="208"/>
      <c r="BF966" s="208"/>
      <c r="BG966" s="208"/>
      <c r="BH966" s="208"/>
      <c r="BI966" s="208"/>
      <c r="BJ966" s="208"/>
      <c r="BK966" s="208"/>
      <c r="BL966" s="208"/>
      <c r="BM966" s="211"/>
    </row>
    <row r="967" spans="1:65">
      <c r="A967" s="30"/>
      <c r="B967" s="3" t="s">
        <v>268</v>
      </c>
      <c r="C967" s="29"/>
      <c r="D967" s="210" t="s">
        <v>714</v>
      </c>
      <c r="E967" s="207"/>
      <c r="F967" s="208"/>
      <c r="G967" s="208"/>
      <c r="H967" s="208"/>
      <c r="I967" s="208"/>
      <c r="J967" s="208"/>
      <c r="K967" s="208"/>
      <c r="L967" s="208"/>
      <c r="M967" s="208"/>
      <c r="N967" s="208"/>
      <c r="O967" s="208"/>
      <c r="P967" s="208"/>
      <c r="Q967" s="208"/>
      <c r="R967" s="208"/>
      <c r="S967" s="208"/>
      <c r="T967" s="208"/>
      <c r="U967" s="208"/>
      <c r="V967" s="208"/>
      <c r="W967" s="208"/>
      <c r="X967" s="208"/>
      <c r="Y967" s="208"/>
      <c r="Z967" s="208"/>
      <c r="AA967" s="208"/>
      <c r="AB967" s="208"/>
      <c r="AC967" s="208"/>
      <c r="AD967" s="208"/>
      <c r="AE967" s="208"/>
      <c r="AF967" s="208"/>
      <c r="AG967" s="208"/>
      <c r="AH967" s="208"/>
      <c r="AI967" s="208"/>
      <c r="AJ967" s="208"/>
      <c r="AK967" s="208"/>
      <c r="AL967" s="208"/>
      <c r="AM967" s="208"/>
      <c r="AN967" s="208"/>
      <c r="AO967" s="208"/>
      <c r="AP967" s="208"/>
      <c r="AQ967" s="208"/>
      <c r="AR967" s="208"/>
      <c r="AS967" s="208"/>
      <c r="AT967" s="208"/>
      <c r="AU967" s="208"/>
      <c r="AV967" s="208"/>
      <c r="AW967" s="208"/>
      <c r="AX967" s="208"/>
      <c r="AY967" s="208"/>
      <c r="AZ967" s="208"/>
      <c r="BA967" s="208"/>
      <c r="BB967" s="208"/>
      <c r="BC967" s="208"/>
      <c r="BD967" s="208"/>
      <c r="BE967" s="208"/>
      <c r="BF967" s="208"/>
      <c r="BG967" s="208"/>
      <c r="BH967" s="208"/>
      <c r="BI967" s="208"/>
      <c r="BJ967" s="208"/>
      <c r="BK967" s="208"/>
      <c r="BL967" s="208"/>
      <c r="BM967" s="211"/>
    </row>
    <row r="968" spans="1:65">
      <c r="A968" s="30"/>
      <c r="B968" s="3" t="s">
        <v>269</v>
      </c>
      <c r="C968" s="29"/>
      <c r="D968" s="210" t="s">
        <v>714</v>
      </c>
      <c r="E968" s="207"/>
      <c r="F968" s="208"/>
      <c r="G968" s="208"/>
      <c r="H968" s="208"/>
      <c r="I968" s="208"/>
      <c r="J968" s="208"/>
      <c r="K968" s="208"/>
      <c r="L968" s="208"/>
      <c r="M968" s="208"/>
      <c r="N968" s="208"/>
      <c r="O968" s="208"/>
      <c r="P968" s="208"/>
      <c r="Q968" s="208"/>
      <c r="R968" s="208"/>
      <c r="S968" s="208"/>
      <c r="T968" s="208"/>
      <c r="U968" s="208"/>
      <c r="V968" s="208"/>
      <c r="W968" s="208"/>
      <c r="X968" s="208"/>
      <c r="Y968" s="208"/>
      <c r="Z968" s="208"/>
      <c r="AA968" s="208"/>
      <c r="AB968" s="208"/>
      <c r="AC968" s="208"/>
      <c r="AD968" s="208"/>
      <c r="AE968" s="208"/>
      <c r="AF968" s="208"/>
      <c r="AG968" s="208"/>
      <c r="AH968" s="208"/>
      <c r="AI968" s="208"/>
      <c r="AJ968" s="208"/>
      <c r="AK968" s="208"/>
      <c r="AL968" s="208"/>
      <c r="AM968" s="208"/>
      <c r="AN968" s="208"/>
      <c r="AO968" s="208"/>
      <c r="AP968" s="208"/>
      <c r="AQ968" s="208"/>
      <c r="AR968" s="208"/>
      <c r="AS968" s="208"/>
      <c r="AT968" s="208"/>
      <c r="AU968" s="208"/>
      <c r="AV968" s="208"/>
      <c r="AW968" s="208"/>
      <c r="AX968" s="208"/>
      <c r="AY968" s="208"/>
      <c r="AZ968" s="208"/>
      <c r="BA968" s="208"/>
      <c r="BB968" s="208"/>
      <c r="BC968" s="208"/>
      <c r="BD968" s="208"/>
      <c r="BE968" s="208"/>
      <c r="BF968" s="208"/>
      <c r="BG968" s="208"/>
      <c r="BH968" s="208"/>
      <c r="BI968" s="208"/>
      <c r="BJ968" s="208"/>
      <c r="BK968" s="208"/>
      <c r="BL968" s="208"/>
      <c r="BM968" s="211"/>
    </row>
    <row r="969" spans="1:65">
      <c r="A969" s="30"/>
      <c r="B969" s="3" t="s">
        <v>86</v>
      </c>
      <c r="C969" s="29"/>
      <c r="D969" s="13" t="s">
        <v>714</v>
      </c>
      <c r="E969" s="152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A970" s="30"/>
      <c r="B970" s="3" t="s">
        <v>270</v>
      </c>
      <c r="C970" s="29"/>
      <c r="D970" s="13" t="s">
        <v>714</v>
      </c>
      <c r="E970" s="152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5"/>
    </row>
    <row r="971" spans="1:65">
      <c r="A971" s="30"/>
      <c r="B971" s="46" t="s">
        <v>271</v>
      </c>
      <c r="C971" s="47"/>
      <c r="D971" s="45" t="s">
        <v>272</v>
      </c>
      <c r="E971" s="152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5"/>
    </row>
    <row r="972" spans="1:65">
      <c r="B972" s="31"/>
      <c r="C972" s="20"/>
      <c r="D972" s="20"/>
      <c r="BM972" s="55"/>
    </row>
    <row r="973" spans="1:65" ht="15">
      <c r="B973" s="8" t="s">
        <v>524</v>
      </c>
      <c r="BM973" s="28" t="s">
        <v>295</v>
      </c>
    </row>
    <row r="974" spans="1:65" ht="15">
      <c r="A974" s="25" t="s">
        <v>38</v>
      </c>
      <c r="B974" s="18" t="s">
        <v>114</v>
      </c>
      <c r="C974" s="15" t="s">
        <v>115</v>
      </c>
      <c r="D974" s="16" t="s">
        <v>233</v>
      </c>
      <c r="E974" s="152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1</v>
      </c>
    </row>
    <row r="975" spans="1:65">
      <c r="A975" s="30"/>
      <c r="B975" s="19" t="s">
        <v>234</v>
      </c>
      <c r="C975" s="9" t="s">
        <v>234</v>
      </c>
      <c r="D975" s="150" t="s">
        <v>238</v>
      </c>
      <c r="E975" s="152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 t="s">
        <v>3</v>
      </c>
    </row>
    <row r="976" spans="1:65">
      <c r="A976" s="30"/>
      <c r="B976" s="19"/>
      <c r="C976" s="9"/>
      <c r="D976" s="10" t="s">
        <v>101</v>
      </c>
      <c r="E976" s="152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1</v>
      </c>
    </row>
    <row r="977" spans="1:65">
      <c r="A977" s="30"/>
      <c r="B977" s="19"/>
      <c r="C977" s="9"/>
      <c r="D977" s="26"/>
      <c r="E977" s="152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1</v>
      </c>
    </row>
    <row r="978" spans="1:65">
      <c r="A978" s="30"/>
      <c r="B978" s="18">
        <v>1</v>
      </c>
      <c r="C978" s="14">
        <v>1</v>
      </c>
      <c r="D978" s="226">
        <v>30.13</v>
      </c>
      <c r="E978" s="219"/>
      <c r="F978" s="220"/>
      <c r="G978" s="220"/>
      <c r="H978" s="220"/>
      <c r="I978" s="220"/>
      <c r="J978" s="220"/>
      <c r="K978" s="220"/>
      <c r="L978" s="220"/>
      <c r="M978" s="220"/>
      <c r="N978" s="220"/>
      <c r="O978" s="220"/>
      <c r="P978" s="220"/>
      <c r="Q978" s="220"/>
      <c r="R978" s="220"/>
      <c r="S978" s="220"/>
      <c r="T978" s="220"/>
      <c r="U978" s="220"/>
      <c r="V978" s="220"/>
      <c r="W978" s="220"/>
      <c r="X978" s="220"/>
      <c r="Y978" s="220"/>
      <c r="Z978" s="220"/>
      <c r="AA978" s="220"/>
      <c r="AB978" s="220"/>
      <c r="AC978" s="220"/>
      <c r="AD978" s="220"/>
      <c r="AE978" s="220"/>
      <c r="AF978" s="220"/>
      <c r="AG978" s="220"/>
      <c r="AH978" s="220"/>
      <c r="AI978" s="220"/>
      <c r="AJ978" s="220"/>
      <c r="AK978" s="220"/>
      <c r="AL978" s="220"/>
      <c r="AM978" s="220"/>
      <c r="AN978" s="220"/>
      <c r="AO978" s="220"/>
      <c r="AP978" s="220"/>
      <c r="AQ978" s="220"/>
      <c r="AR978" s="220"/>
      <c r="AS978" s="220"/>
      <c r="AT978" s="220"/>
      <c r="AU978" s="220"/>
      <c r="AV978" s="220"/>
      <c r="AW978" s="220"/>
      <c r="AX978" s="220"/>
      <c r="AY978" s="220"/>
      <c r="AZ978" s="220"/>
      <c r="BA978" s="220"/>
      <c r="BB978" s="220"/>
      <c r="BC978" s="220"/>
      <c r="BD978" s="220"/>
      <c r="BE978" s="220"/>
      <c r="BF978" s="220"/>
      <c r="BG978" s="220"/>
      <c r="BH978" s="220"/>
      <c r="BI978" s="220"/>
      <c r="BJ978" s="220"/>
      <c r="BK978" s="220"/>
      <c r="BL978" s="220"/>
      <c r="BM978" s="221">
        <v>1</v>
      </c>
    </row>
    <row r="979" spans="1:65">
      <c r="A979" s="30"/>
      <c r="B979" s="19">
        <v>1</v>
      </c>
      <c r="C979" s="9">
        <v>2</v>
      </c>
      <c r="D979" s="225">
        <v>29.99</v>
      </c>
      <c r="E979" s="219"/>
      <c r="F979" s="220"/>
      <c r="G979" s="220"/>
      <c r="H979" s="220"/>
      <c r="I979" s="220"/>
      <c r="J979" s="220"/>
      <c r="K979" s="220"/>
      <c r="L979" s="220"/>
      <c r="M979" s="220"/>
      <c r="N979" s="220"/>
      <c r="O979" s="220"/>
      <c r="P979" s="220"/>
      <c r="Q979" s="220"/>
      <c r="R979" s="220"/>
      <c r="S979" s="220"/>
      <c r="T979" s="220"/>
      <c r="U979" s="220"/>
      <c r="V979" s="220"/>
      <c r="W979" s="220"/>
      <c r="X979" s="220"/>
      <c r="Y979" s="220"/>
      <c r="Z979" s="220"/>
      <c r="AA979" s="220"/>
      <c r="AB979" s="220"/>
      <c r="AC979" s="220"/>
      <c r="AD979" s="220"/>
      <c r="AE979" s="220"/>
      <c r="AF979" s="220"/>
      <c r="AG979" s="220"/>
      <c r="AH979" s="220"/>
      <c r="AI979" s="220"/>
      <c r="AJ979" s="220"/>
      <c r="AK979" s="220"/>
      <c r="AL979" s="220"/>
      <c r="AM979" s="220"/>
      <c r="AN979" s="220"/>
      <c r="AO979" s="220"/>
      <c r="AP979" s="220"/>
      <c r="AQ979" s="220"/>
      <c r="AR979" s="220"/>
      <c r="AS979" s="220"/>
      <c r="AT979" s="220"/>
      <c r="AU979" s="220"/>
      <c r="AV979" s="220"/>
      <c r="AW979" s="220"/>
      <c r="AX979" s="220"/>
      <c r="AY979" s="220"/>
      <c r="AZ979" s="220"/>
      <c r="BA979" s="220"/>
      <c r="BB979" s="220"/>
      <c r="BC979" s="220"/>
      <c r="BD979" s="220"/>
      <c r="BE979" s="220"/>
      <c r="BF979" s="220"/>
      <c r="BG979" s="220"/>
      <c r="BH979" s="220"/>
      <c r="BI979" s="220"/>
      <c r="BJ979" s="220"/>
      <c r="BK979" s="220"/>
      <c r="BL979" s="220"/>
      <c r="BM979" s="221">
        <v>16</v>
      </c>
    </row>
    <row r="980" spans="1:65">
      <c r="A980" s="30"/>
      <c r="B980" s="19">
        <v>1</v>
      </c>
      <c r="C980" s="9">
        <v>3</v>
      </c>
      <c r="D980" s="225">
        <v>31.42</v>
      </c>
      <c r="E980" s="219"/>
      <c r="F980" s="220"/>
      <c r="G980" s="220"/>
      <c r="H980" s="220"/>
      <c r="I980" s="220"/>
      <c r="J980" s="220"/>
      <c r="K980" s="220"/>
      <c r="L980" s="220"/>
      <c r="M980" s="220"/>
      <c r="N980" s="220"/>
      <c r="O980" s="220"/>
      <c r="P980" s="220"/>
      <c r="Q980" s="220"/>
      <c r="R980" s="220"/>
      <c r="S980" s="220"/>
      <c r="T980" s="220"/>
      <c r="U980" s="220"/>
      <c r="V980" s="220"/>
      <c r="W980" s="220"/>
      <c r="X980" s="220"/>
      <c r="Y980" s="220"/>
      <c r="Z980" s="220"/>
      <c r="AA980" s="220"/>
      <c r="AB980" s="220"/>
      <c r="AC980" s="220"/>
      <c r="AD980" s="220"/>
      <c r="AE980" s="220"/>
      <c r="AF980" s="220"/>
      <c r="AG980" s="220"/>
      <c r="AH980" s="220"/>
      <c r="AI980" s="220"/>
      <c r="AJ980" s="220"/>
      <c r="AK980" s="220"/>
      <c r="AL980" s="220"/>
      <c r="AM980" s="220"/>
      <c r="AN980" s="220"/>
      <c r="AO980" s="220"/>
      <c r="AP980" s="220"/>
      <c r="AQ980" s="220"/>
      <c r="AR980" s="220"/>
      <c r="AS980" s="220"/>
      <c r="AT980" s="220"/>
      <c r="AU980" s="220"/>
      <c r="AV980" s="220"/>
      <c r="AW980" s="220"/>
      <c r="AX980" s="220"/>
      <c r="AY980" s="220"/>
      <c r="AZ980" s="220"/>
      <c r="BA980" s="220"/>
      <c r="BB980" s="220"/>
      <c r="BC980" s="220"/>
      <c r="BD980" s="220"/>
      <c r="BE980" s="220"/>
      <c r="BF980" s="220"/>
      <c r="BG980" s="220"/>
      <c r="BH980" s="220"/>
      <c r="BI980" s="220"/>
      <c r="BJ980" s="220"/>
      <c r="BK980" s="220"/>
      <c r="BL980" s="220"/>
      <c r="BM980" s="221">
        <v>16</v>
      </c>
    </row>
    <row r="981" spans="1:65">
      <c r="A981" s="30"/>
      <c r="B981" s="19">
        <v>1</v>
      </c>
      <c r="C981" s="9">
        <v>4</v>
      </c>
      <c r="D981" s="225">
        <v>30.52</v>
      </c>
      <c r="E981" s="219"/>
      <c r="F981" s="220"/>
      <c r="G981" s="220"/>
      <c r="H981" s="220"/>
      <c r="I981" s="220"/>
      <c r="J981" s="220"/>
      <c r="K981" s="220"/>
      <c r="L981" s="220"/>
      <c r="M981" s="220"/>
      <c r="N981" s="220"/>
      <c r="O981" s="220"/>
      <c r="P981" s="220"/>
      <c r="Q981" s="220"/>
      <c r="R981" s="220"/>
      <c r="S981" s="220"/>
      <c r="T981" s="220"/>
      <c r="U981" s="220"/>
      <c r="V981" s="220"/>
      <c r="W981" s="220"/>
      <c r="X981" s="220"/>
      <c r="Y981" s="220"/>
      <c r="Z981" s="220"/>
      <c r="AA981" s="220"/>
      <c r="AB981" s="220"/>
      <c r="AC981" s="220"/>
      <c r="AD981" s="220"/>
      <c r="AE981" s="220"/>
      <c r="AF981" s="220"/>
      <c r="AG981" s="220"/>
      <c r="AH981" s="220"/>
      <c r="AI981" s="220"/>
      <c r="AJ981" s="220"/>
      <c r="AK981" s="220"/>
      <c r="AL981" s="220"/>
      <c r="AM981" s="220"/>
      <c r="AN981" s="220"/>
      <c r="AO981" s="220"/>
      <c r="AP981" s="220"/>
      <c r="AQ981" s="220"/>
      <c r="AR981" s="220"/>
      <c r="AS981" s="220"/>
      <c r="AT981" s="220"/>
      <c r="AU981" s="220"/>
      <c r="AV981" s="220"/>
      <c r="AW981" s="220"/>
      <c r="AX981" s="220"/>
      <c r="AY981" s="220"/>
      <c r="AZ981" s="220"/>
      <c r="BA981" s="220"/>
      <c r="BB981" s="220"/>
      <c r="BC981" s="220"/>
      <c r="BD981" s="220"/>
      <c r="BE981" s="220"/>
      <c r="BF981" s="220"/>
      <c r="BG981" s="220"/>
      <c r="BH981" s="220"/>
      <c r="BI981" s="220"/>
      <c r="BJ981" s="220"/>
      <c r="BK981" s="220"/>
      <c r="BL981" s="220"/>
      <c r="BM981" s="221">
        <v>30.26</v>
      </c>
    </row>
    <row r="982" spans="1:65">
      <c r="A982" s="30"/>
      <c r="B982" s="19">
        <v>1</v>
      </c>
      <c r="C982" s="9">
        <v>5</v>
      </c>
      <c r="D982" s="225">
        <v>29.92</v>
      </c>
      <c r="E982" s="219"/>
      <c r="F982" s="220"/>
      <c r="G982" s="220"/>
      <c r="H982" s="220"/>
      <c r="I982" s="220"/>
      <c r="J982" s="220"/>
      <c r="K982" s="220"/>
      <c r="L982" s="220"/>
      <c r="M982" s="220"/>
      <c r="N982" s="220"/>
      <c r="O982" s="220"/>
      <c r="P982" s="220"/>
      <c r="Q982" s="220"/>
      <c r="R982" s="220"/>
      <c r="S982" s="220"/>
      <c r="T982" s="220"/>
      <c r="U982" s="220"/>
      <c r="V982" s="220"/>
      <c r="W982" s="220"/>
      <c r="X982" s="220"/>
      <c r="Y982" s="220"/>
      <c r="Z982" s="220"/>
      <c r="AA982" s="220"/>
      <c r="AB982" s="220"/>
      <c r="AC982" s="220"/>
      <c r="AD982" s="220"/>
      <c r="AE982" s="220"/>
      <c r="AF982" s="220"/>
      <c r="AG982" s="220"/>
      <c r="AH982" s="220"/>
      <c r="AI982" s="220"/>
      <c r="AJ982" s="220"/>
      <c r="AK982" s="220"/>
      <c r="AL982" s="220"/>
      <c r="AM982" s="220"/>
      <c r="AN982" s="220"/>
      <c r="AO982" s="220"/>
      <c r="AP982" s="220"/>
      <c r="AQ982" s="220"/>
      <c r="AR982" s="220"/>
      <c r="AS982" s="220"/>
      <c r="AT982" s="220"/>
      <c r="AU982" s="220"/>
      <c r="AV982" s="220"/>
      <c r="AW982" s="220"/>
      <c r="AX982" s="220"/>
      <c r="AY982" s="220"/>
      <c r="AZ982" s="220"/>
      <c r="BA982" s="220"/>
      <c r="BB982" s="220"/>
      <c r="BC982" s="220"/>
      <c r="BD982" s="220"/>
      <c r="BE982" s="220"/>
      <c r="BF982" s="220"/>
      <c r="BG982" s="220"/>
      <c r="BH982" s="220"/>
      <c r="BI982" s="220"/>
      <c r="BJ982" s="220"/>
      <c r="BK982" s="220"/>
      <c r="BL982" s="220"/>
      <c r="BM982" s="221">
        <v>22</v>
      </c>
    </row>
    <row r="983" spans="1:65">
      <c r="A983" s="30"/>
      <c r="B983" s="19">
        <v>1</v>
      </c>
      <c r="C983" s="9">
        <v>6</v>
      </c>
      <c r="D983" s="225">
        <v>29.58</v>
      </c>
      <c r="E983" s="219"/>
      <c r="F983" s="220"/>
      <c r="G983" s="220"/>
      <c r="H983" s="220"/>
      <c r="I983" s="220"/>
      <c r="J983" s="220"/>
      <c r="K983" s="220"/>
      <c r="L983" s="220"/>
      <c r="M983" s="220"/>
      <c r="N983" s="220"/>
      <c r="O983" s="220"/>
      <c r="P983" s="220"/>
      <c r="Q983" s="220"/>
      <c r="R983" s="220"/>
      <c r="S983" s="220"/>
      <c r="T983" s="220"/>
      <c r="U983" s="220"/>
      <c r="V983" s="220"/>
      <c r="W983" s="220"/>
      <c r="X983" s="220"/>
      <c r="Y983" s="220"/>
      <c r="Z983" s="220"/>
      <c r="AA983" s="220"/>
      <c r="AB983" s="220"/>
      <c r="AC983" s="220"/>
      <c r="AD983" s="220"/>
      <c r="AE983" s="220"/>
      <c r="AF983" s="220"/>
      <c r="AG983" s="220"/>
      <c r="AH983" s="220"/>
      <c r="AI983" s="220"/>
      <c r="AJ983" s="220"/>
      <c r="AK983" s="220"/>
      <c r="AL983" s="220"/>
      <c r="AM983" s="220"/>
      <c r="AN983" s="220"/>
      <c r="AO983" s="220"/>
      <c r="AP983" s="220"/>
      <c r="AQ983" s="220"/>
      <c r="AR983" s="220"/>
      <c r="AS983" s="220"/>
      <c r="AT983" s="220"/>
      <c r="AU983" s="220"/>
      <c r="AV983" s="220"/>
      <c r="AW983" s="220"/>
      <c r="AX983" s="220"/>
      <c r="AY983" s="220"/>
      <c r="AZ983" s="220"/>
      <c r="BA983" s="220"/>
      <c r="BB983" s="220"/>
      <c r="BC983" s="220"/>
      <c r="BD983" s="220"/>
      <c r="BE983" s="220"/>
      <c r="BF983" s="220"/>
      <c r="BG983" s="220"/>
      <c r="BH983" s="220"/>
      <c r="BI983" s="220"/>
      <c r="BJ983" s="220"/>
      <c r="BK983" s="220"/>
      <c r="BL983" s="220"/>
      <c r="BM983" s="223"/>
    </row>
    <row r="984" spans="1:65">
      <c r="A984" s="30"/>
      <c r="B984" s="20" t="s">
        <v>267</v>
      </c>
      <c r="C984" s="12"/>
      <c r="D984" s="224">
        <v>30.26</v>
      </c>
      <c r="E984" s="219"/>
      <c r="F984" s="220"/>
      <c r="G984" s="220"/>
      <c r="H984" s="220"/>
      <c r="I984" s="220"/>
      <c r="J984" s="220"/>
      <c r="K984" s="220"/>
      <c r="L984" s="220"/>
      <c r="M984" s="220"/>
      <c r="N984" s="220"/>
      <c r="O984" s="220"/>
      <c r="P984" s="220"/>
      <c r="Q984" s="220"/>
      <c r="R984" s="220"/>
      <c r="S984" s="220"/>
      <c r="T984" s="220"/>
      <c r="U984" s="220"/>
      <c r="V984" s="220"/>
      <c r="W984" s="220"/>
      <c r="X984" s="220"/>
      <c r="Y984" s="220"/>
      <c r="Z984" s="220"/>
      <c r="AA984" s="220"/>
      <c r="AB984" s="220"/>
      <c r="AC984" s="220"/>
      <c r="AD984" s="220"/>
      <c r="AE984" s="220"/>
      <c r="AF984" s="220"/>
      <c r="AG984" s="220"/>
      <c r="AH984" s="220"/>
      <c r="AI984" s="220"/>
      <c r="AJ984" s="220"/>
      <c r="AK984" s="220"/>
      <c r="AL984" s="220"/>
      <c r="AM984" s="220"/>
      <c r="AN984" s="220"/>
      <c r="AO984" s="220"/>
      <c r="AP984" s="220"/>
      <c r="AQ984" s="220"/>
      <c r="AR984" s="220"/>
      <c r="AS984" s="220"/>
      <c r="AT984" s="220"/>
      <c r="AU984" s="220"/>
      <c r="AV984" s="220"/>
      <c r="AW984" s="220"/>
      <c r="AX984" s="220"/>
      <c r="AY984" s="220"/>
      <c r="AZ984" s="220"/>
      <c r="BA984" s="220"/>
      <c r="BB984" s="220"/>
      <c r="BC984" s="220"/>
      <c r="BD984" s="220"/>
      <c r="BE984" s="220"/>
      <c r="BF984" s="220"/>
      <c r="BG984" s="220"/>
      <c r="BH984" s="220"/>
      <c r="BI984" s="220"/>
      <c r="BJ984" s="220"/>
      <c r="BK984" s="220"/>
      <c r="BL984" s="220"/>
      <c r="BM984" s="223"/>
    </row>
    <row r="985" spans="1:65">
      <c r="A985" s="30"/>
      <c r="B985" s="3" t="s">
        <v>268</v>
      </c>
      <c r="C985" s="29"/>
      <c r="D985" s="225">
        <v>30.06</v>
      </c>
      <c r="E985" s="219"/>
      <c r="F985" s="220"/>
      <c r="G985" s="220"/>
      <c r="H985" s="220"/>
      <c r="I985" s="220"/>
      <c r="J985" s="220"/>
      <c r="K985" s="220"/>
      <c r="L985" s="220"/>
      <c r="M985" s="220"/>
      <c r="N985" s="220"/>
      <c r="O985" s="220"/>
      <c r="P985" s="220"/>
      <c r="Q985" s="220"/>
      <c r="R985" s="220"/>
      <c r="S985" s="220"/>
      <c r="T985" s="220"/>
      <c r="U985" s="220"/>
      <c r="V985" s="220"/>
      <c r="W985" s="220"/>
      <c r="X985" s="220"/>
      <c r="Y985" s="220"/>
      <c r="Z985" s="220"/>
      <c r="AA985" s="220"/>
      <c r="AB985" s="220"/>
      <c r="AC985" s="220"/>
      <c r="AD985" s="220"/>
      <c r="AE985" s="220"/>
      <c r="AF985" s="220"/>
      <c r="AG985" s="220"/>
      <c r="AH985" s="220"/>
      <c r="AI985" s="220"/>
      <c r="AJ985" s="220"/>
      <c r="AK985" s="220"/>
      <c r="AL985" s="220"/>
      <c r="AM985" s="220"/>
      <c r="AN985" s="220"/>
      <c r="AO985" s="220"/>
      <c r="AP985" s="220"/>
      <c r="AQ985" s="220"/>
      <c r="AR985" s="220"/>
      <c r="AS985" s="220"/>
      <c r="AT985" s="220"/>
      <c r="AU985" s="220"/>
      <c r="AV985" s="220"/>
      <c r="AW985" s="220"/>
      <c r="AX985" s="220"/>
      <c r="AY985" s="220"/>
      <c r="AZ985" s="220"/>
      <c r="BA985" s="220"/>
      <c r="BB985" s="220"/>
      <c r="BC985" s="220"/>
      <c r="BD985" s="220"/>
      <c r="BE985" s="220"/>
      <c r="BF985" s="220"/>
      <c r="BG985" s="220"/>
      <c r="BH985" s="220"/>
      <c r="BI985" s="220"/>
      <c r="BJ985" s="220"/>
      <c r="BK985" s="220"/>
      <c r="BL985" s="220"/>
      <c r="BM985" s="223"/>
    </row>
    <row r="986" spans="1:65">
      <c r="A986" s="30"/>
      <c r="B986" s="3" t="s">
        <v>269</v>
      </c>
      <c r="C986" s="29"/>
      <c r="D986" s="225">
        <v>0.64513564465157347</v>
      </c>
      <c r="E986" s="219"/>
      <c r="F986" s="220"/>
      <c r="G986" s="220"/>
      <c r="H986" s="220"/>
      <c r="I986" s="220"/>
      <c r="J986" s="220"/>
      <c r="K986" s="220"/>
      <c r="L986" s="220"/>
      <c r="M986" s="220"/>
      <c r="N986" s="220"/>
      <c r="O986" s="220"/>
      <c r="P986" s="220"/>
      <c r="Q986" s="220"/>
      <c r="R986" s="220"/>
      <c r="S986" s="220"/>
      <c r="T986" s="220"/>
      <c r="U986" s="220"/>
      <c r="V986" s="220"/>
      <c r="W986" s="220"/>
      <c r="X986" s="220"/>
      <c r="Y986" s="220"/>
      <c r="Z986" s="220"/>
      <c r="AA986" s="220"/>
      <c r="AB986" s="220"/>
      <c r="AC986" s="220"/>
      <c r="AD986" s="220"/>
      <c r="AE986" s="220"/>
      <c r="AF986" s="220"/>
      <c r="AG986" s="220"/>
      <c r="AH986" s="220"/>
      <c r="AI986" s="220"/>
      <c r="AJ986" s="220"/>
      <c r="AK986" s="220"/>
      <c r="AL986" s="220"/>
      <c r="AM986" s="220"/>
      <c r="AN986" s="220"/>
      <c r="AO986" s="220"/>
      <c r="AP986" s="220"/>
      <c r="AQ986" s="220"/>
      <c r="AR986" s="220"/>
      <c r="AS986" s="220"/>
      <c r="AT986" s="220"/>
      <c r="AU986" s="220"/>
      <c r="AV986" s="220"/>
      <c r="AW986" s="220"/>
      <c r="AX986" s="220"/>
      <c r="AY986" s="220"/>
      <c r="AZ986" s="220"/>
      <c r="BA986" s="220"/>
      <c r="BB986" s="220"/>
      <c r="BC986" s="220"/>
      <c r="BD986" s="220"/>
      <c r="BE986" s="220"/>
      <c r="BF986" s="220"/>
      <c r="BG986" s="220"/>
      <c r="BH986" s="220"/>
      <c r="BI986" s="220"/>
      <c r="BJ986" s="220"/>
      <c r="BK986" s="220"/>
      <c r="BL986" s="220"/>
      <c r="BM986" s="223"/>
    </row>
    <row r="987" spans="1:65">
      <c r="A987" s="30"/>
      <c r="B987" s="3" t="s">
        <v>86</v>
      </c>
      <c r="C987" s="29"/>
      <c r="D987" s="13">
        <v>2.131975031895484E-2</v>
      </c>
      <c r="E987" s="152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A988" s="30"/>
      <c r="B988" s="3" t="s">
        <v>270</v>
      </c>
      <c r="C988" s="29"/>
      <c r="D988" s="13">
        <v>0</v>
      </c>
      <c r="E988" s="152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A989" s="30"/>
      <c r="B989" s="46" t="s">
        <v>271</v>
      </c>
      <c r="C989" s="47"/>
      <c r="D989" s="45" t="s">
        <v>272</v>
      </c>
      <c r="E989" s="152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5"/>
    </row>
    <row r="990" spans="1:65">
      <c r="B990" s="31"/>
      <c r="C990" s="20"/>
      <c r="D990" s="20"/>
      <c r="BM990" s="55"/>
    </row>
    <row r="991" spans="1:65" ht="15">
      <c r="B991" s="8" t="s">
        <v>525</v>
      </c>
      <c r="BM991" s="28" t="s">
        <v>295</v>
      </c>
    </row>
    <row r="992" spans="1:65" ht="15">
      <c r="A992" s="25" t="s">
        <v>41</v>
      </c>
      <c r="B992" s="18" t="s">
        <v>114</v>
      </c>
      <c r="C992" s="15" t="s">
        <v>115</v>
      </c>
      <c r="D992" s="16" t="s">
        <v>233</v>
      </c>
      <c r="E992" s="152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1</v>
      </c>
    </row>
    <row r="993" spans="1:65">
      <c r="A993" s="30"/>
      <c r="B993" s="19" t="s">
        <v>234</v>
      </c>
      <c r="C993" s="9" t="s">
        <v>234</v>
      </c>
      <c r="D993" s="150" t="s">
        <v>238</v>
      </c>
      <c r="E993" s="152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 t="s">
        <v>3</v>
      </c>
    </row>
    <row r="994" spans="1:65">
      <c r="A994" s="30"/>
      <c r="B994" s="19"/>
      <c r="C994" s="9"/>
      <c r="D994" s="10" t="s">
        <v>101</v>
      </c>
      <c r="E994" s="152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2</v>
      </c>
    </row>
    <row r="995" spans="1:65">
      <c r="A995" s="30"/>
      <c r="B995" s="19"/>
      <c r="C995" s="9"/>
      <c r="D995" s="26"/>
      <c r="E995" s="152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>
        <v>2</v>
      </c>
    </row>
    <row r="996" spans="1:65">
      <c r="A996" s="30"/>
      <c r="B996" s="18">
        <v>1</v>
      </c>
      <c r="C996" s="14">
        <v>1</v>
      </c>
      <c r="D996" s="22">
        <v>3</v>
      </c>
      <c r="E996" s="152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1</v>
      </c>
    </row>
    <row r="997" spans="1:65">
      <c r="A997" s="30"/>
      <c r="B997" s="19">
        <v>1</v>
      </c>
      <c r="C997" s="9">
        <v>2</v>
      </c>
      <c r="D997" s="11">
        <v>3.2</v>
      </c>
      <c r="E997" s="152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>
        <v>17</v>
      </c>
    </row>
    <row r="998" spans="1:65">
      <c r="A998" s="30"/>
      <c r="B998" s="19">
        <v>1</v>
      </c>
      <c r="C998" s="9">
        <v>3</v>
      </c>
      <c r="D998" s="11">
        <v>2.9</v>
      </c>
      <c r="E998" s="152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8">
        <v>16</v>
      </c>
    </row>
    <row r="999" spans="1:65">
      <c r="A999" s="30"/>
      <c r="B999" s="19">
        <v>1</v>
      </c>
      <c r="C999" s="9">
        <v>4</v>
      </c>
      <c r="D999" s="11">
        <v>3.2</v>
      </c>
      <c r="E999" s="152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8">
        <v>3.05</v>
      </c>
    </row>
    <row r="1000" spans="1:65">
      <c r="A1000" s="30"/>
      <c r="B1000" s="19">
        <v>1</v>
      </c>
      <c r="C1000" s="9">
        <v>5</v>
      </c>
      <c r="D1000" s="11">
        <v>3.1</v>
      </c>
      <c r="E1000" s="152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>
        <v>23</v>
      </c>
    </row>
    <row r="1001" spans="1:65">
      <c r="A1001" s="30"/>
      <c r="B1001" s="19">
        <v>1</v>
      </c>
      <c r="C1001" s="9">
        <v>6</v>
      </c>
      <c r="D1001" s="11">
        <v>2.9</v>
      </c>
      <c r="E1001" s="152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30"/>
      <c r="B1002" s="20" t="s">
        <v>267</v>
      </c>
      <c r="C1002" s="12"/>
      <c r="D1002" s="23">
        <v>3.0500000000000003</v>
      </c>
      <c r="E1002" s="152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30"/>
      <c r="B1003" s="3" t="s">
        <v>268</v>
      </c>
      <c r="C1003" s="29"/>
      <c r="D1003" s="11">
        <v>3.05</v>
      </c>
      <c r="E1003" s="152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30"/>
      <c r="B1004" s="3" t="s">
        <v>269</v>
      </c>
      <c r="C1004" s="29"/>
      <c r="D1004" s="24">
        <v>0.13784048752090236</v>
      </c>
      <c r="E1004" s="152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A1005" s="30"/>
      <c r="B1005" s="3" t="s">
        <v>86</v>
      </c>
      <c r="C1005" s="29"/>
      <c r="D1005" s="13">
        <v>4.519360246586962E-2</v>
      </c>
      <c r="E1005" s="152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30"/>
      <c r="B1006" s="3" t="s">
        <v>270</v>
      </c>
      <c r="C1006" s="29"/>
      <c r="D1006" s="13">
        <v>2.2204460492503131E-16</v>
      </c>
      <c r="E1006" s="152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A1007" s="30"/>
      <c r="B1007" s="46" t="s">
        <v>271</v>
      </c>
      <c r="C1007" s="47"/>
      <c r="D1007" s="45" t="s">
        <v>272</v>
      </c>
      <c r="E1007" s="152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B1008" s="31"/>
      <c r="C1008" s="20"/>
      <c r="D1008" s="20"/>
      <c r="BM1008" s="55"/>
    </row>
    <row r="1009" spans="1:65" ht="15">
      <c r="B1009" s="8" t="s">
        <v>526</v>
      </c>
      <c r="BM1009" s="28" t="s">
        <v>295</v>
      </c>
    </row>
    <row r="1010" spans="1:65" ht="15">
      <c r="A1010" s="25" t="s">
        <v>44</v>
      </c>
      <c r="B1010" s="18" t="s">
        <v>114</v>
      </c>
      <c r="C1010" s="15" t="s">
        <v>115</v>
      </c>
      <c r="D1010" s="16" t="s">
        <v>233</v>
      </c>
      <c r="E1010" s="17" t="s">
        <v>233</v>
      </c>
      <c r="F1010" s="17" t="s">
        <v>233</v>
      </c>
      <c r="G1010" s="152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1</v>
      </c>
    </row>
    <row r="1011" spans="1:65">
      <c r="A1011" s="30"/>
      <c r="B1011" s="19" t="s">
        <v>234</v>
      </c>
      <c r="C1011" s="9" t="s">
        <v>234</v>
      </c>
      <c r="D1011" s="150" t="s">
        <v>237</v>
      </c>
      <c r="E1011" s="151" t="s">
        <v>238</v>
      </c>
      <c r="F1011" s="151" t="s">
        <v>253</v>
      </c>
      <c r="G1011" s="152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 t="s">
        <v>3</v>
      </c>
    </row>
    <row r="1012" spans="1:65">
      <c r="A1012" s="30"/>
      <c r="B1012" s="19"/>
      <c r="C1012" s="9"/>
      <c r="D1012" s="10" t="s">
        <v>102</v>
      </c>
      <c r="E1012" s="11" t="s">
        <v>101</v>
      </c>
      <c r="F1012" s="11" t="s">
        <v>102</v>
      </c>
      <c r="G1012" s="152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0</v>
      </c>
    </row>
    <row r="1013" spans="1:65">
      <c r="A1013" s="30"/>
      <c r="B1013" s="19"/>
      <c r="C1013" s="9"/>
      <c r="D1013" s="26"/>
      <c r="E1013" s="26"/>
      <c r="F1013" s="26"/>
      <c r="G1013" s="152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0</v>
      </c>
    </row>
    <row r="1014" spans="1:65">
      <c r="A1014" s="30"/>
      <c r="B1014" s="18">
        <v>1</v>
      </c>
      <c r="C1014" s="14">
        <v>1</v>
      </c>
      <c r="D1014" s="206">
        <v>94.61</v>
      </c>
      <c r="E1014" s="206">
        <v>118</v>
      </c>
      <c r="F1014" s="206">
        <v>101</v>
      </c>
      <c r="G1014" s="207"/>
      <c r="H1014" s="208"/>
      <c r="I1014" s="208"/>
      <c r="J1014" s="208"/>
      <c r="K1014" s="208"/>
      <c r="L1014" s="208"/>
      <c r="M1014" s="208"/>
      <c r="N1014" s="208"/>
      <c r="O1014" s="208"/>
      <c r="P1014" s="208"/>
      <c r="Q1014" s="208"/>
      <c r="R1014" s="208"/>
      <c r="S1014" s="208"/>
      <c r="T1014" s="208"/>
      <c r="U1014" s="208"/>
      <c r="V1014" s="208"/>
      <c r="W1014" s="208"/>
      <c r="X1014" s="208"/>
      <c r="Y1014" s="208"/>
      <c r="Z1014" s="208"/>
      <c r="AA1014" s="208"/>
      <c r="AB1014" s="208"/>
      <c r="AC1014" s="208"/>
      <c r="AD1014" s="208"/>
      <c r="AE1014" s="208"/>
      <c r="AF1014" s="208"/>
      <c r="AG1014" s="208"/>
      <c r="AH1014" s="208"/>
      <c r="AI1014" s="208"/>
      <c r="AJ1014" s="208"/>
      <c r="AK1014" s="208"/>
      <c r="AL1014" s="208"/>
      <c r="AM1014" s="208"/>
      <c r="AN1014" s="208"/>
      <c r="AO1014" s="208"/>
      <c r="AP1014" s="208"/>
      <c r="AQ1014" s="208"/>
      <c r="AR1014" s="208"/>
      <c r="AS1014" s="208"/>
      <c r="AT1014" s="208"/>
      <c r="AU1014" s="208"/>
      <c r="AV1014" s="208"/>
      <c r="AW1014" s="208"/>
      <c r="AX1014" s="208"/>
      <c r="AY1014" s="208"/>
      <c r="AZ1014" s="208"/>
      <c r="BA1014" s="208"/>
      <c r="BB1014" s="208"/>
      <c r="BC1014" s="208"/>
      <c r="BD1014" s="208"/>
      <c r="BE1014" s="208"/>
      <c r="BF1014" s="208"/>
      <c r="BG1014" s="208"/>
      <c r="BH1014" s="208"/>
      <c r="BI1014" s="208"/>
      <c r="BJ1014" s="208"/>
      <c r="BK1014" s="208"/>
      <c r="BL1014" s="208"/>
      <c r="BM1014" s="209">
        <v>1</v>
      </c>
    </row>
    <row r="1015" spans="1:65">
      <c r="A1015" s="30"/>
      <c r="B1015" s="19">
        <v>1</v>
      </c>
      <c r="C1015" s="9">
        <v>2</v>
      </c>
      <c r="D1015" s="210">
        <v>93.04</v>
      </c>
      <c r="E1015" s="210">
        <v>115</v>
      </c>
      <c r="F1015" s="210">
        <v>102</v>
      </c>
      <c r="G1015" s="207"/>
      <c r="H1015" s="208"/>
      <c r="I1015" s="208"/>
      <c r="J1015" s="208"/>
      <c r="K1015" s="208"/>
      <c r="L1015" s="208"/>
      <c r="M1015" s="208"/>
      <c r="N1015" s="208"/>
      <c r="O1015" s="208"/>
      <c r="P1015" s="208"/>
      <c r="Q1015" s="208"/>
      <c r="R1015" s="208"/>
      <c r="S1015" s="208"/>
      <c r="T1015" s="208"/>
      <c r="U1015" s="208"/>
      <c r="V1015" s="208"/>
      <c r="W1015" s="208"/>
      <c r="X1015" s="208"/>
      <c r="Y1015" s="208"/>
      <c r="Z1015" s="208"/>
      <c r="AA1015" s="208"/>
      <c r="AB1015" s="208"/>
      <c r="AC1015" s="208"/>
      <c r="AD1015" s="208"/>
      <c r="AE1015" s="208"/>
      <c r="AF1015" s="208"/>
      <c r="AG1015" s="208"/>
      <c r="AH1015" s="208"/>
      <c r="AI1015" s="208"/>
      <c r="AJ1015" s="208"/>
      <c r="AK1015" s="208"/>
      <c r="AL1015" s="208"/>
      <c r="AM1015" s="208"/>
      <c r="AN1015" s="208"/>
      <c r="AO1015" s="208"/>
      <c r="AP1015" s="208"/>
      <c r="AQ1015" s="208"/>
      <c r="AR1015" s="208"/>
      <c r="AS1015" s="208"/>
      <c r="AT1015" s="208"/>
      <c r="AU1015" s="208"/>
      <c r="AV1015" s="208"/>
      <c r="AW1015" s="208"/>
      <c r="AX1015" s="208"/>
      <c r="AY1015" s="208"/>
      <c r="AZ1015" s="208"/>
      <c r="BA1015" s="208"/>
      <c r="BB1015" s="208"/>
      <c r="BC1015" s="208"/>
      <c r="BD1015" s="208"/>
      <c r="BE1015" s="208"/>
      <c r="BF1015" s="208"/>
      <c r="BG1015" s="208"/>
      <c r="BH1015" s="208"/>
      <c r="BI1015" s="208"/>
      <c r="BJ1015" s="208"/>
      <c r="BK1015" s="208"/>
      <c r="BL1015" s="208"/>
      <c r="BM1015" s="209">
        <v>18</v>
      </c>
    </row>
    <row r="1016" spans="1:65">
      <c r="A1016" s="30"/>
      <c r="B1016" s="19">
        <v>1</v>
      </c>
      <c r="C1016" s="9">
        <v>3</v>
      </c>
      <c r="D1016" s="210">
        <v>92.58</v>
      </c>
      <c r="E1016" s="210">
        <v>113</v>
      </c>
      <c r="F1016" s="210">
        <v>114</v>
      </c>
      <c r="G1016" s="207"/>
      <c r="H1016" s="208"/>
      <c r="I1016" s="208"/>
      <c r="J1016" s="208"/>
      <c r="K1016" s="208"/>
      <c r="L1016" s="208"/>
      <c r="M1016" s="208"/>
      <c r="N1016" s="208"/>
      <c r="O1016" s="208"/>
      <c r="P1016" s="208"/>
      <c r="Q1016" s="208"/>
      <c r="R1016" s="208"/>
      <c r="S1016" s="208"/>
      <c r="T1016" s="208"/>
      <c r="U1016" s="208"/>
      <c r="V1016" s="208"/>
      <c r="W1016" s="208"/>
      <c r="X1016" s="208"/>
      <c r="Y1016" s="208"/>
      <c r="Z1016" s="208"/>
      <c r="AA1016" s="208"/>
      <c r="AB1016" s="208"/>
      <c r="AC1016" s="208"/>
      <c r="AD1016" s="208"/>
      <c r="AE1016" s="208"/>
      <c r="AF1016" s="208"/>
      <c r="AG1016" s="208"/>
      <c r="AH1016" s="208"/>
      <c r="AI1016" s="208"/>
      <c r="AJ1016" s="208"/>
      <c r="AK1016" s="208"/>
      <c r="AL1016" s="208"/>
      <c r="AM1016" s="208"/>
      <c r="AN1016" s="208"/>
      <c r="AO1016" s="208"/>
      <c r="AP1016" s="208"/>
      <c r="AQ1016" s="208"/>
      <c r="AR1016" s="208"/>
      <c r="AS1016" s="208"/>
      <c r="AT1016" s="208"/>
      <c r="AU1016" s="208"/>
      <c r="AV1016" s="208"/>
      <c r="AW1016" s="208"/>
      <c r="AX1016" s="208"/>
      <c r="AY1016" s="208"/>
      <c r="AZ1016" s="208"/>
      <c r="BA1016" s="208"/>
      <c r="BB1016" s="208"/>
      <c r="BC1016" s="208"/>
      <c r="BD1016" s="208"/>
      <c r="BE1016" s="208"/>
      <c r="BF1016" s="208"/>
      <c r="BG1016" s="208"/>
      <c r="BH1016" s="208"/>
      <c r="BI1016" s="208"/>
      <c r="BJ1016" s="208"/>
      <c r="BK1016" s="208"/>
      <c r="BL1016" s="208"/>
      <c r="BM1016" s="209">
        <v>16</v>
      </c>
    </row>
    <row r="1017" spans="1:65">
      <c r="A1017" s="30"/>
      <c r="B1017" s="19">
        <v>1</v>
      </c>
      <c r="C1017" s="9">
        <v>4</v>
      </c>
      <c r="D1017" s="210">
        <v>94.44</v>
      </c>
      <c r="E1017" s="210">
        <v>114</v>
      </c>
      <c r="F1017" s="230">
        <v>131</v>
      </c>
      <c r="G1017" s="207"/>
      <c r="H1017" s="208"/>
      <c r="I1017" s="208"/>
      <c r="J1017" s="208"/>
      <c r="K1017" s="208"/>
      <c r="L1017" s="208"/>
      <c r="M1017" s="208"/>
      <c r="N1017" s="208"/>
      <c r="O1017" s="208"/>
      <c r="P1017" s="208"/>
      <c r="Q1017" s="208"/>
      <c r="R1017" s="208"/>
      <c r="S1017" s="208"/>
      <c r="T1017" s="208"/>
      <c r="U1017" s="208"/>
      <c r="V1017" s="208"/>
      <c r="W1017" s="208"/>
      <c r="X1017" s="208"/>
      <c r="Y1017" s="208"/>
      <c r="Z1017" s="208"/>
      <c r="AA1017" s="208"/>
      <c r="AB1017" s="208"/>
      <c r="AC1017" s="208"/>
      <c r="AD1017" s="208"/>
      <c r="AE1017" s="208"/>
      <c r="AF1017" s="208"/>
      <c r="AG1017" s="208"/>
      <c r="AH1017" s="208"/>
      <c r="AI1017" s="208"/>
      <c r="AJ1017" s="208"/>
      <c r="AK1017" s="208"/>
      <c r="AL1017" s="208"/>
      <c r="AM1017" s="208"/>
      <c r="AN1017" s="208"/>
      <c r="AO1017" s="208"/>
      <c r="AP1017" s="208"/>
      <c r="AQ1017" s="208"/>
      <c r="AR1017" s="208"/>
      <c r="AS1017" s="208"/>
      <c r="AT1017" s="208"/>
      <c r="AU1017" s="208"/>
      <c r="AV1017" s="208"/>
      <c r="AW1017" s="208"/>
      <c r="AX1017" s="208"/>
      <c r="AY1017" s="208"/>
      <c r="AZ1017" s="208"/>
      <c r="BA1017" s="208"/>
      <c r="BB1017" s="208"/>
      <c r="BC1017" s="208"/>
      <c r="BD1017" s="208"/>
      <c r="BE1017" s="208"/>
      <c r="BF1017" s="208"/>
      <c r="BG1017" s="208"/>
      <c r="BH1017" s="208"/>
      <c r="BI1017" s="208"/>
      <c r="BJ1017" s="208"/>
      <c r="BK1017" s="208"/>
      <c r="BL1017" s="208"/>
      <c r="BM1017" s="209">
        <v>103.87888888888899</v>
      </c>
    </row>
    <row r="1018" spans="1:65">
      <c r="A1018" s="30"/>
      <c r="B1018" s="19">
        <v>1</v>
      </c>
      <c r="C1018" s="9">
        <v>5</v>
      </c>
      <c r="D1018" s="210">
        <v>93.3</v>
      </c>
      <c r="E1018" s="210">
        <v>109</v>
      </c>
      <c r="F1018" s="210">
        <v>102</v>
      </c>
      <c r="G1018" s="207"/>
      <c r="H1018" s="208"/>
      <c r="I1018" s="208"/>
      <c r="J1018" s="208"/>
      <c r="K1018" s="208"/>
      <c r="L1018" s="208"/>
      <c r="M1018" s="208"/>
      <c r="N1018" s="208"/>
      <c r="O1018" s="208"/>
      <c r="P1018" s="208"/>
      <c r="Q1018" s="208"/>
      <c r="R1018" s="208"/>
      <c r="S1018" s="208"/>
      <c r="T1018" s="208"/>
      <c r="U1018" s="208"/>
      <c r="V1018" s="208"/>
      <c r="W1018" s="208"/>
      <c r="X1018" s="208"/>
      <c r="Y1018" s="208"/>
      <c r="Z1018" s="208"/>
      <c r="AA1018" s="208"/>
      <c r="AB1018" s="208"/>
      <c r="AC1018" s="208"/>
      <c r="AD1018" s="208"/>
      <c r="AE1018" s="208"/>
      <c r="AF1018" s="208"/>
      <c r="AG1018" s="208"/>
      <c r="AH1018" s="208"/>
      <c r="AI1018" s="208"/>
      <c r="AJ1018" s="208"/>
      <c r="AK1018" s="208"/>
      <c r="AL1018" s="208"/>
      <c r="AM1018" s="208"/>
      <c r="AN1018" s="208"/>
      <c r="AO1018" s="208"/>
      <c r="AP1018" s="208"/>
      <c r="AQ1018" s="208"/>
      <c r="AR1018" s="208"/>
      <c r="AS1018" s="208"/>
      <c r="AT1018" s="208"/>
      <c r="AU1018" s="208"/>
      <c r="AV1018" s="208"/>
      <c r="AW1018" s="208"/>
      <c r="AX1018" s="208"/>
      <c r="AY1018" s="208"/>
      <c r="AZ1018" s="208"/>
      <c r="BA1018" s="208"/>
      <c r="BB1018" s="208"/>
      <c r="BC1018" s="208"/>
      <c r="BD1018" s="208"/>
      <c r="BE1018" s="208"/>
      <c r="BF1018" s="208"/>
      <c r="BG1018" s="208"/>
      <c r="BH1018" s="208"/>
      <c r="BI1018" s="208"/>
      <c r="BJ1018" s="208"/>
      <c r="BK1018" s="208"/>
      <c r="BL1018" s="208"/>
      <c r="BM1018" s="209">
        <v>24</v>
      </c>
    </row>
    <row r="1019" spans="1:65">
      <c r="A1019" s="30"/>
      <c r="B1019" s="19">
        <v>1</v>
      </c>
      <c r="C1019" s="9">
        <v>6</v>
      </c>
      <c r="D1019" s="210">
        <v>93.45</v>
      </c>
      <c r="E1019" s="210">
        <v>107</v>
      </c>
      <c r="F1019" s="210">
        <v>108</v>
      </c>
      <c r="G1019" s="207"/>
      <c r="H1019" s="208"/>
      <c r="I1019" s="208"/>
      <c r="J1019" s="208"/>
      <c r="K1019" s="208"/>
      <c r="L1019" s="208"/>
      <c r="M1019" s="208"/>
      <c r="N1019" s="208"/>
      <c r="O1019" s="208"/>
      <c r="P1019" s="208"/>
      <c r="Q1019" s="208"/>
      <c r="R1019" s="208"/>
      <c r="S1019" s="208"/>
      <c r="T1019" s="208"/>
      <c r="U1019" s="208"/>
      <c r="V1019" s="208"/>
      <c r="W1019" s="208"/>
      <c r="X1019" s="208"/>
      <c r="Y1019" s="208"/>
      <c r="Z1019" s="208"/>
      <c r="AA1019" s="208"/>
      <c r="AB1019" s="208"/>
      <c r="AC1019" s="208"/>
      <c r="AD1019" s="208"/>
      <c r="AE1019" s="208"/>
      <c r="AF1019" s="208"/>
      <c r="AG1019" s="208"/>
      <c r="AH1019" s="208"/>
      <c r="AI1019" s="208"/>
      <c r="AJ1019" s="208"/>
      <c r="AK1019" s="208"/>
      <c r="AL1019" s="208"/>
      <c r="AM1019" s="208"/>
      <c r="AN1019" s="208"/>
      <c r="AO1019" s="208"/>
      <c r="AP1019" s="208"/>
      <c r="AQ1019" s="208"/>
      <c r="AR1019" s="208"/>
      <c r="AS1019" s="208"/>
      <c r="AT1019" s="208"/>
      <c r="AU1019" s="208"/>
      <c r="AV1019" s="208"/>
      <c r="AW1019" s="208"/>
      <c r="AX1019" s="208"/>
      <c r="AY1019" s="208"/>
      <c r="AZ1019" s="208"/>
      <c r="BA1019" s="208"/>
      <c r="BB1019" s="208"/>
      <c r="BC1019" s="208"/>
      <c r="BD1019" s="208"/>
      <c r="BE1019" s="208"/>
      <c r="BF1019" s="208"/>
      <c r="BG1019" s="208"/>
      <c r="BH1019" s="208"/>
      <c r="BI1019" s="208"/>
      <c r="BJ1019" s="208"/>
      <c r="BK1019" s="208"/>
      <c r="BL1019" s="208"/>
      <c r="BM1019" s="211"/>
    </row>
    <row r="1020" spans="1:65">
      <c r="A1020" s="30"/>
      <c r="B1020" s="20" t="s">
        <v>267</v>
      </c>
      <c r="C1020" s="12"/>
      <c r="D1020" s="212">
        <v>93.570000000000007</v>
      </c>
      <c r="E1020" s="212">
        <v>112.66666666666667</v>
      </c>
      <c r="F1020" s="212">
        <v>109.66666666666667</v>
      </c>
      <c r="G1020" s="207"/>
      <c r="H1020" s="208"/>
      <c r="I1020" s="208"/>
      <c r="J1020" s="208"/>
      <c r="K1020" s="208"/>
      <c r="L1020" s="208"/>
      <c r="M1020" s="208"/>
      <c r="N1020" s="208"/>
      <c r="O1020" s="208"/>
      <c r="P1020" s="208"/>
      <c r="Q1020" s="208"/>
      <c r="R1020" s="208"/>
      <c r="S1020" s="208"/>
      <c r="T1020" s="208"/>
      <c r="U1020" s="208"/>
      <c r="V1020" s="208"/>
      <c r="W1020" s="208"/>
      <c r="X1020" s="208"/>
      <c r="Y1020" s="208"/>
      <c r="Z1020" s="208"/>
      <c r="AA1020" s="208"/>
      <c r="AB1020" s="208"/>
      <c r="AC1020" s="208"/>
      <c r="AD1020" s="208"/>
      <c r="AE1020" s="208"/>
      <c r="AF1020" s="208"/>
      <c r="AG1020" s="208"/>
      <c r="AH1020" s="208"/>
      <c r="AI1020" s="208"/>
      <c r="AJ1020" s="208"/>
      <c r="AK1020" s="208"/>
      <c r="AL1020" s="208"/>
      <c r="AM1020" s="208"/>
      <c r="AN1020" s="208"/>
      <c r="AO1020" s="208"/>
      <c r="AP1020" s="208"/>
      <c r="AQ1020" s="208"/>
      <c r="AR1020" s="208"/>
      <c r="AS1020" s="208"/>
      <c r="AT1020" s="208"/>
      <c r="AU1020" s="208"/>
      <c r="AV1020" s="208"/>
      <c r="AW1020" s="208"/>
      <c r="AX1020" s="208"/>
      <c r="AY1020" s="208"/>
      <c r="AZ1020" s="208"/>
      <c r="BA1020" s="208"/>
      <c r="BB1020" s="208"/>
      <c r="BC1020" s="208"/>
      <c r="BD1020" s="208"/>
      <c r="BE1020" s="208"/>
      <c r="BF1020" s="208"/>
      <c r="BG1020" s="208"/>
      <c r="BH1020" s="208"/>
      <c r="BI1020" s="208"/>
      <c r="BJ1020" s="208"/>
      <c r="BK1020" s="208"/>
      <c r="BL1020" s="208"/>
      <c r="BM1020" s="211"/>
    </row>
    <row r="1021" spans="1:65">
      <c r="A1021" s="30"/>
      <c r="B1021" s="3" t="s">
        <v>268</v>
      </c>
      <c r="C1021" s="29"/>
      <c r="D1021" s="210">
        <v>93.375</v>
      </c>
      <c r="E1021" s="210">
        <v>113.5</v>
      </c>
      <c r="F1021" s="210">
        <v>105</v>
      </c>
      <c r="G1021" s="207"/>
      <c r="H1021" s="208"/>
      <c r="I1021" s="208"/>
      <c r="J1021" s="208"/>
      <c r="K1021" s="208"/>
      <c r="L1021" s="208"/>
      <c r="M1021" s="208"/>
      <c r="N1021" s="208"/>
      <c r="O1021" s="208"/>
      <c r="P1021" s="208"/>
      <c r="Q1021" s="208"/>
      <c r="R1021" s="208"/>
      <c r="S1021" s="208"/>
      <c r="T1021" s="208"/>
      <c r="U1021" s="208"/>
      <c r="V1021" s="208"/>
      <c r="W1021" s="208"/>
      <c r="X1021" s="208"/>
      <c r="Y1021" s="208"/>
      <c r="Z1021" s="208"/>
      <c r="AA1021" s="208"/>
      <c r="AB1021" s="208"/>
      <c r="AC1021" s="208"/>
      <c r="AD1021" s="208"/>
      <c r="AE1021" s="208"/>
      <c r="AF1021" s="208"/>
      <c r="AG1021" s="208"/>
      <c r="AH1021" s="208"/>
      <c r="AI1021" s="208"/>
      <c r="AJ1021" s="208"/>
      <c r="AK1021" s="208"/>
      <c r="AL1021" s="208"/>
      <c r="AM1021" s="208"/>
      <c r="AN1021" s="208"/>
      <c r="AO1021" s="208"/>
      <c r="AP1021" s="208"/>
      <c r="AQ1021" s="208"/>
      <c r="AR1021" s="208"/>
      <c r="AS1021" s="208"/>
      <c r="AT1021" s="208"/>
      <c r="AU1021" s="208"/>
      <c r="AV1021" s="208"/>
      <c r="AW1021" s="208"/>
      <c r="AX1021" s="208"/>
      <c r="AY1021" s="208"/>
      <c r="AZ1021" s="208"/>
      <c r="BA1021" s="208"/>
      <c r="BB1021" s="208"/>
      <c r="BC1021" s="208"/>
      <c r="BD1021" s="208"/>
      <c r="BE1021" s="208"/>
      <c r="BF1021" s="208"/>
      <c r="BG1021" s="208"/>
      <c r="BH1021" s="208"/>
      <c r="BI1021" s="208"/>
      <c r="BJ1021" s="208"/>
      <c r="BK1021" s="208"/>
      <c r="BL1021" s="208"/>
      <c r="BM1021" s="211"/>
    </row>
    <row r="1022" spans="1:65">
      <c r="A1022" s="30"/>
      <c r="B1022" s="3" t="s">
        <v>269</v>
      </c>
      <c r="C1022" s="29"/>
      <c r="D1022" s="210">
        <v>0.79834829491895232</v>
      </c>
      <c r="E1022" s="210">
        <v>4.0331955899344463</v>
      </c>
      <c r="F1022" s="210">
        <v>11.570076346622207</v>
      </c>
      <c r="G1022" s="207"/>
      <c r="H1022" s="208"/>
      <c r="I1022" s="208"/>
      <c r="J1022" s="208"/>
      <c r="K1022" s="208"/>
      <c r="L1022" s="208"/>
      <c r="M1022" s="208"/>
      <c r="N1022" s="208"/>
      <c r="O1022" s="208"/>
      <c r="P1022" s="208"/>
      <c r="Q1022" s="208"/>
      <c r="R1022" s="208"/>
      <c r="S1022" s="208"/>
      <c r="T1022" s="208"/>
      <c r="U1022" s="208"/>
      <c r="V1022" s="208"/>
      <c r="W1022" s="208"/>
      <c r="X1022" s="208"/>
      <c r="Y1022" s="208"/>
      <c r="Z1022" s="208"/>
      <c r="AA1022" s="208"/>
      <c r="AB1022" s="208"/>
      <c r="AC1022" s="208"/>
      <c r="AD1022" s="208"/>
      <c r="AE1022" s="208"/>
      <c r="AF1022" s="208"/>
      <c r="AG1022" s="208"/>
      <c r="AH1022" s="208"/>
      <c r="AI1022" s="208"/>
      <c r="AJ1022" s="208"/>
      <c r="AK1022" s="208"/>
      <c r="AL1022" s="208"/>
      <c r="AM1022" s="208"/>
      <c r="AN1022" s="208"/>
      <c r="AO1022" s="208"/>
      <c r="AP1022" s="208"/>
      <c r="AQ1022" s="208"/>
      <c r="AR1022" s="208"/>
      <c r="AS1022" s="208"/>
      <c r="AT1022" s="208"/>
      <c r="AU1022" s="208"/>
      <c r="AV1022" s="208"/>
      <c r="AW1022" s="208"/>
      <c r="AX1022" s="208"/>
      <c r="AY1022" s="208"/>
      <c r="AZ1022" s="208"/>
      <c r="BA1022" s="208"/>
      <c r="BB1022" s="208"/>
      <c r="BC1022" s="208"/>
      <c r="BD1022" s="208"/>
      <c r="BE1022" s="208"/>
      <c r="BF1022" s="208"/>
      <c r="BG1022" s="208"/>
      <c r="BH1022" s="208"/>
      <c r="BI1022" s="208"/>
      <c r="BJ1022" s="208"/>
      <c r="BK1022" s="208"/>
      <c r="BL1022" s="208"/>
      <c r="BM1022" s="211"/>
    </row>
    <row r="1023" spans="1:65">
      <c r="A1023" s="30"/>
      <c r="B1023" s="3" t="s">
        <v>86</v>
      </c>
      <c r="C1023" s="29"/>
      <c r="D1023" s="13">
        <v>8.5320967716036363E-3</v>
      </c>
      <c r="E1023" s="13">
        <v>3.5797593993500999E-2</v>
      </c>
      <c r="F1023" s="13">
        <v>0.10550221592664626</v>
      </c>
      <c r="G1023" s="152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5"/>
    </row>
    <row r="1024" spans="1:65">
      <c r="A1024" s="30"/>
      <c r="B1024" s="3" t="s">
        <v>270</v>
      </c>
      <c r="C1024" s="29"/>
      <c r="D1024" s="13">
        <v>-9.9239498989208363E-2</v>
      </c>
      <c r="E1024" s="13">
        <v>8.4596378261007965E-2</v>
      </c>
      <c r="F1024" s="13">
        <v>5.5716593041040374E-2</v>
      </c>
      <c r="G1024" s="152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A1025" s="30"/>
      <c r="B1025" s="46" t="s">
        <v>271</v>
      </c>
      <c r="C1025" s="47"/>
      <c r="D1025" s="45">
        <v>3.62</v>
      </c>
      <c r="E1025" s="45">
        <v>0.67</v>
      </c>
      <c r="F1025" s="45">
        <v>0</v>
      </c>
      <c r="G1025" s="152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5"/>
    </row>
    <row r="1026" spans="1:65">
      <c r="B1026" s="31"/>
      <c r="C1026" s="20"/>
      <c r="D1026" s="20"/>
      <c r="E1026" s="20"/>
      <c r="F1026" s="20"/>
      <c r="BM1026" s="55"/>
    </row>
    <row r="1027" spans="1:65" ht="15">
      <c r="B1027" s="8" t="s">
        <v>527</v>
      </c>
      <c r="BM1027" s="28" t="s">
        <v>295</v>
      </c>
    </row>
    <row r="1028" spans="1:65" ht="15">
      <c r="A1028" s="25" t="s">
        <v>45</v>
      </c>
      <c r="B1028" s="18" t="s">
        <v>114</v>
      </c>
      <c r="C1028" s="15" t="s">
        <v>115</v>
      </c>
      <c r="D1028" s="16" t="s">
        <v>233</v>
      </c>
      <c r="E1028" s="152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8">
        <v>1</v>
      </c>
    </row>
    <row r="1029" spans="1:65">
      <c r="A1029" s="30"/>
      <c r="B1029" s="19" t="s">
        <v>234</v>
      </c>
      <c r="C1029" s="9" t="s">
        <v>234</v>
      </c>
      <c r="D1029" s="150" t="s">
        <v>238</v>
      </c>
      <c r="E1029" s="152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 t="s">
        <v>3</v>
      </c>
    </row>
    <row r="1030" spans="1:65">
      <c r="A1030" s="30"/>
      <c r="B1030" s="19"/>
      <c r="C1030" s="9"/>
      <c r="D1030" s="10" t="s">
        <v>101</v>
      </c>
      <c r="E1030" s="152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>
        <v>0</v>
      </c>
    </row>
    <row r="1031" spans="1:65">
      <c r="A1031" s="30"/>
      <c r="B1031" s="19"/>
      <c r="C1031" s="9"/>
      <c r="D1031" s="26"/>
      <c r="E1031" s="152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>
        <v>0</v>
      </c>
    </row>
    <row r="1032" spans="1:65">
      <c r="A1032" s="30"/>
      <c r="B1032" s="18">
        <v>1</v>
      </c>
      <c r="C1032" s="14">
        <v>1</v>
      </c>
      <c r="D1032" s="206">
        <v>221.1</v>
      </c>
      <c r="E1032" s="207"/>
      <c r="F1032" s="208"/>
      <c r="G1032" s="208"/>
      <c r="H1032" s="208"/>
      <c r="I1032" s="208"/>
      <c r="J1032" s="208"/>
      <c r="K1032" s="208"/>
      <c r="L1032" s="208"/>
      <c r="M1032" s="208"/>
      <c r="N1032" s="208"/>
      <c r="O1032" s="208"/>
      <c r="P1032" s="208"/>
      <c r="Q1032" s="208"/>
      <c r="R1032" s="208"/>
      <c r="S1032" s="208"/>
      <c r="T1032" s="208"/>
      <c r="U1032" s="208"/>
      <c r="V1032" s="208"/>
      <c r="W1032" s="208"/>
      <c r="X1032" s="208"/>
      <c r="Y1032" s="208"/>
      <c r="Z1032" s="208"/>
      <c r="AA1032" s="208"/>
      <c r="AB1032" s="208"/>
      <c r="AC1032" s="208"/>
      <c r="AD1032" s="208"/>
      <c r="AE1032" s="208"/>
      <c r="AF1032" s="208"/>
      <c r="AG1032" s="208"/>
      <c r="AH1032" s="208"/>
      <c r="AI1032" s="208"/>
      <c r="AJ1032" s="208"/>
      <c r="AK1032" s="208"/>
      <c r="AL1032" s="208"/>
      <c r="AM1032" s="208"/>
      <c r="AN1032" s="208"/>
      <c r="AO1032" s="208"/>
      <c r="AP1032" s="208"/>
      <c r="AQ1032" s="208"/>
      <c r="AR1032" s="208"/>
      <c r="AS1032" s="208"/>
      <c r="AT1032" s="208"/>
      <c r="AU1032" s="208"/>
      <c r="AV1032" s="208"/>
      <c r="AW1032" s="208"/>
      <c r="AX1032" s="208"/>
      <c r="AY1032" s="208"/>
      <c r="AZ1032" s="208"/>
      <c r="BA1032" s="208"/>
      <c r="BB1032" s="208"/>
      <c r="BC1032" s="208"/>
      <c r="BD1032" s="208"/>
      <c r="BE1032" s="208"/>
      <c r="BF1032" s="208"/>
      <c r="BG1032" s="208"/>
      <c r="BH1032" s="208"/>
      <c r="BI1032" s="208"/>
      <c r="BJ1032" s="208"/>
      <c r="BK1032" s="208"/>
      <c r="BL1032" s="208"/>
      <c r="BM1032" s="209">
        <v>1</v>
      </c>
    </row>
    <row r="1033" spans="1:65">
      <c r="A1033" s="30"/>
      <c r="B1033" s="19">
        <v>1</v>
      </c>
      <c r="C1033" s="9">
        <v>2</v>
      </c>
      <c r="D1033" s="210">
        <v>222.8</v>
      </c>
      <c r="E1033" s="207"/>
      <c r="F1033" s="208"/>
      <c r="G1033" s="208"/>
      <c r="H1033" s="208"/>
      <c r="I1033" s="208"/>
      <c r="J1033" s="208"/>
      <c r="K1033" s="208"/>
      <c r="L1033" s="208"/>
      <c r="M1033" s="208"/>
      <c r="N1033" s="208"/>
      <c r="O1033" s="208"/>
      <c r="P1033" s="208"/>
      <c r="Q1033" s="208"/>
      <c r="R1033" s="208"/>
      <c r="S1033" s="208"/>
      <c r="T1033" s="208"/>
      <c r="U1033" s="208"/>
      <c r="V1033" s="208"/>
      <c r="W1033" s="208"/>
      <c r="X1033" s="208"/>
      <c r="Y1033" s="208"/>
      <c r="Z1033" s="208"/>
      <c r="AA1033" s="208"/>
      <c r="AB1033" s="208"/>
      <c r="AC1033" s="208"/>
      <c r="AD1033" s="208"/>
      <c r="AE1033" s="208"/>
      <c r="AF1033" s="208"/>
      <c r="AG1033" s="208"/>
      <c r="AH1033" s="208"/>
      <c r="AI1033" s="208"/>
      <c r="AJ1033" s="208"/>
      <c r="AK1033" s="208"/>
      <c r="AL1033" s="208"/>
      <c r="AM1033" s="208"/>
      <c r="AN1033" s="208"/>
      <c r="AO1033" s="208"/>
      <c r="AP1033" s="208"/>
      <c r="AQ1033" s="208"/>
      <c r="AR1033" s="208"/>
      <c r="AS1033" s="208"/>
      <c r="AT1033" s="208"/>
      <c r="AU1033" s="208"/>
      <c r="AV1033" s="208"/>
      <c r="AW1033" s="208"/>
      <c r="AX1033" s="208"/>
      <c r="AY1033" s="208"/>
      <c r="AZ1033" s="208"/>
      <c r="BA1033" s="208"/>
      <c r="BB1033" s="208"/>
      <c r="BC1033" s="208"/>
      <c r="BD1033" s="208"/>
      <c r="BE1033" s="208"/>
      <c r="BF1033" s="208"/>
      <c r="BG1033" s="208"/>
      <c r="BH1033" s="208"/>
      <c r="BI1033" s="208"/>
      <c r="BJ1033" s="208"/>
      <c r="BK1033" s="208"/>
      <c r="BL1033" s="208"/>
      <c r="BM1033" s="209">
        <v>19</v>
      </c>
    </row>
    <row r="1034" spans="1:65">
      <c r="A1034" s="30"/>
      <c r="B1034" s="19">
        <v>1</v>
      </c>
      <c r="C1034" s="9">
        <v>3</v>
      </c>
      <c r="D1034" s="210">
        <v>228.1</v>
      </c>
      <c r="E1034" s="207"/>
      <c r="F1034" s="208"/>
      <c r="G1034" s="208"/>
      <c r="H1034" s="208"/>
      <c r="I1034" s="208"/>
      <c r="J1034" s="208"/>
      <c r="K1034" s="208"/>
      <c r="L1034" s="208"/>
      <c r="M1034" s="208"/>
      <c r="N1034" s="208"/>
      <c r="O1034" s="208"/>
      <c r="P1034" s="208"/>
      <c r="Q1034" s="208"/>
      <c r="R1034" s="208"/>
      <c r="S1034" s="208"/>
      <c r="T1034" s="208"/>
      <c r="U1034" s="208"/>
      <c r="V1034" s="208"/>
      <c r="W1034" s="208"/>
      <c r="X1034" s="208"/>
      <c r="Y1034" s="208"/>
      <c r="Z1034" s="208"/>
      <c r="AA1034" s="208"/>
      <c r="AB1034" s="208"/>
      <c r="AC1034" s="208"/>
      <c r="AD1034" s="208"/>
      <c r="AE1034" s="208"/>
      <c r="AF1034" s="208"/>
      <c r="AG1034" s="208"/>
      <c r="AH1034" s="208"/>
      <c r="AI1034" s="208"/>
      <c r="AJ1034" s="208"/>
      <c r="AK1034" s="208"/>
      <c r="AL1034" s="208"/>
      <c r="AM1034" s="208"/>
      <c r="AN1034" s="208"/>
      <c r="AO1034" s="208"/>
      <c r="AP1034" s="208"/>
      <c r="AQ1034" s="208"/>
      <c r="AR1034" s="208"/>
      <c r="AS1034" s="208"/>
      <c r="AT1034" s="208"/>
      <c r="AU1034" s="208"/>
      <c r="AV1034" s="208"/>
      <c r="AW1034" s="208"/>
      <c r="AX1034" s="208"/>
      <c r="AY1034" s="208"/>
      <c r="AZ1034" s="208"/>
      <c r="BA1034" s="208"/>
      <c r="BB1034" s="208"/>
      <c r="BC1034" s="208"/>
      <c r="BD1034" s="208"/>
      <c r="BE1034" s="208"/>
      <c r="BF1034" s="208"/>
      <c r="BG1034" s="208"/>
      <c r="BH1034" s="208"/>
      <c r="BI1034" s="208"/>
      <c r="BJ1034" s="208"/>
      <c r="BK1034" s="208"/>
      <c r="BL1034" s="208"/>
      <c r="BM1034" s="209">
        <v>16</v>
      </c>
    </row>
    <row r="1035" spans="1:65">
      <c r="A1035" s="30"/>
      <c r="B1035" s="19">
        <v>1</v>
      </c>
      <c r="C1035" s="9">
        <v>4</v>
      </c>
      <c r="D1035" s="210">
        <v>224</v>
      </c>
      <c r="E1035" s="207"/>
      <c r="F1035" s="208"/>
      <c r="G1035" s="208"/>
      <c r="H1035" s="208"/>
      <c r="I1035" s="208"/>
      <c r="J1035" s="208"/>
      <c r="K1035" s="208"/>
      <c r="L1035" s="208"/>
      <c r="M1035" s="208"/>
      <c r="N1035" s="208"/>
      <c r="O1035" s="208"/>
      <c r="P1035" s="208"/>
      <c r="Q1035" s="208"/>
      <c r="R1035" s="208"/>
      <c r="S1035" s="208"/>
      <c r="T1035" s="208"/>
      <c r="U1035" s="208"/>
      <c r="V1035" s="208"/>
      <c r="W1035" s="208"/>
      <c r="X1035" s="208"/>
      <c r="Y1035" s="208"/>
      <c r="Z1035" s="208"/>
      <c r="AA1035" s="208"/>
      <c r="AB1035" s="208"/>
      <c r="AC1035" s="208"/>
      <c r="AD1035" s="208"/>
      <c r="AE1035" s="208"/>
      <c r="AF1035" s="208"/>
      <c r="AG1035" s="208"/>
      <c r="AH1035" s="208"/>
      <c r="AI1035" s="208"/>
      <c r="AJ1035" s="208"/>
      <c r="AK1035" s="208"/>
      <c r="AL1035" s="208"/>
      <c r="AM1035" s="208"/>
      <c r="AN1035" s="208"/>
      <c r="AO1035" s="208"/>
      <c r="AP1035" s="208"/>
      <c r="AQ1035" s="208"/>
      <c r="AR1035" s="208"/>
      <c r="AS1035" s="208"/>
      <c r="AT1035" s="208"/>
      <c r="AU1035" s="208"/>
      <c r="AV1035" s="208"/>
      <c r="AW1035" s="208"/>
      <c r="AX1035" s="208"/>
      <c r="AY1035" s="208"/>
      <c r="AZ1035" s="208"/>
      <c r="BA1035" s="208"/>
      <c r="BB1035" s="208"/>
      <c r="BC1035" s="208"/>
      <c r="BD1035" s="208"/>
      <c r="BE1035" s="208"/>
      <c r="BF1035" s="208"/>
      <c r="BG1035" s="208"/>
      <c r="BH1035" s="208"/>
      <c r="BI1035" s="208"/>
      <c r="BJ1035" s="208"/>
      <c r="BK1035" s="208"/>
      <c r="BL1035" s="208"/>
      <c r="BM1035" s="209">
        <v>223.98333333333301</v>
      </c>
    </row>
    <row r="1036" spans="1:65">
      <c r="A1036" s="30"/>
      <c r="B1036" s="19">
        <v>1</v>
      </c>
      <c r="C1036" s="9">
        <v>5</v>
      </c>
      <c r="D1036" s="210">
        <v>222.9</v>
      </c>
      <c r="E1036" s="207"/>
      <c r="F1036" s="208"/>
      <c r="G1036" s="208"/>
      <c r="H1036" s="208"/>
      <c r="I1036" s="208"/>
      <c r="J1036" s="208"/>
      <c r="K1036" s="208"/>
      <c r="L1036" s="208"/>
      <c r="M1036" s="208"/>
      <c r="N1036" s="208"/>
      <c r="O1036" s="208"/>
      <c r="P1036" s="208"/>
      <c r="Q1036" s="208"/>
      <c r="R1036" s="208"/>
      <c r="S1036" s="208"/>
      <c r="T1036" s="208"/>
      <c r="U1036" s="208"/>
      <c r="V1036" s="208"/>
      <c r="W1036" s="208"/>
      <c r="X1036" s="208"/>
      <c r="Y1036" s="208"/>
      <c r="Z1036" s="208"/>
      <c r="AA1036" s="208"/>
      <c r="AB1036" s="208"/>
      <c r="AC1036" s="208"/>
      <c r="AD1036" s="208"/>
      <c r="AE1036" s="208"/>
      <c r="AF1036" s="208"/>
      <c r="AG1036" s="208"/>
      <c r="AH1036" s="208"/>
      <c r="AI1036" s="208"/>
      <c r="AJ1036" s="208"/>
      <c r="AK1036" s="208"/>
      <c r="AL1036" s="208"/>
      <c r="AM1036" s="208"/>
      <c r="AN1036" s="208"/>
      <c r="AO1036" s="208"/>
      <c r="AP1036" s="208"/>
      <c r="AQ1036" s="208"/>
      <c r="AR1036" s="208"/>
      <c r="AS1036" s="208"/>
      <c r="AT1036" s="208"/>
      <c r="AU1036" s="208"/>
      <c r="AV1036" s="208"/>
      <c r="AW1036" s="208"/>
      <c r="AX1036" s="208"/>
      <c r="AY1036" s="208"/>
      <c r="AZ1036" s="208"/>
      <c r="BA1036" s="208"/>
      <c r="BB1036" s="208"/>
      <c r="BC1036" s="208"/>
      <c r="BD1036" s="208"/>
      <c r="BE1036" s="208"/>
      <c r="BF1036" s="208"/>
      <c r="BG1036" s="208"/>
      <c r="BH1036" s="208"/>
      <c r="BI1036" s="208"/>
      <c r="BJ1036" s="208"/>
      <c r="BK1036" s="208"/>
      <c r="BL1036" s="208"/>
      <c r="BM1036" s="209">
        <v>25</v>
      </c>
    </row>
    <row r="1037" spans="1:65">
      <c r="A1037" s="30"/>
      <c r="B1037" s="19">
        <v>1</v>
      </c>
      <c r="C1037" s="9">
        <v>6</v>
      </c>
      <c r="D1037" s="210">
        <v>225</v>
      </c>
      <c r="E1037" s="207"/>
      <c r="F1037" s="208"/>
      <c r="G1037" s="208"/>
      <c r="H1037" s="208"/>
      <c r="I1037" s="208"/>
      <c r="J1037" s="208"/>
      <c r="K1037" s="208"/>
      <c r="L1037" s="208"/>
      <c r="M1037" s="208"/>
      <c r="N1037" s="208"/>
      <c r="O1037" s="208"/>
      <c r="P1037" s="208"/>
      <c r="Q1037" s="208"/>
      <c r="R1037" s="208"/>
      <c r="S1037" s="208"/>
      <c r="T1037" s="208"/>
      <c r="U1037" s="208"/>
      <c r="V1037" s="208"/>
      <c r="W1037" s="208"/>
      <c r="X1037" s="208"/>
      <c r="Y1037" s="208"/>
      <c r="Z1037" s="208"/>
      <c r="AA1037" s="208"/>
      <c r="AB1037" s="208"/>
      <c r="AC1037" s="208"/>
      <c r="AD1037" s="208"/>
      <c r="AE1037" s="208"/>
      <c r="AF1037" s="208"/>
      <c r="AG1037" s="208"/>
      <c r="AH1037" s="208"/>
      <c r="AI1037" s="208"/>
      <c r="AJ1037" s="208"/>
      <c r="AK1037" s="208"/>
      <c r="AL1037" s="208"/>
      <c r="AM1037" s="208"/>
      <c r="AN1037" s="208"/>
      <c r="AO1037" s="208"/>
      <c r="AP1037" s="208"/>
      <c r="AQ1037" s="208"/>
      <c r="AR1037" s="208"/>
      <c r="AS1037" s="208"/>
      <c r="AT1037" s="208"/>
      <c r="AU1037" s="208"/>
      <c r="AV1037" s="208"/>
      <c r="AW1037" s="208"/>
      <c r="AX1037" s="208"/>
      <c r="AY1037" s="208"/>
      <c r="AZ1037" s="208"/>
      <c r="BA1037" s="208"/>
      <c r="BB1037" s="208"/>
      <c r="BC1037" s="208"/>
      <c r="BD1037" s="208"/>
      <c r="BE1037" s="208"/>
      <c r="BF1037" s="208"/>
      <c r="BG1037" s="208"/>
      <c r="BH1037" s="208"/>
      <c r="BI1037" s="208"/>
      <c r="BJ1037" s="208"/>
      <c r="BK1037" s="208"/>
      <c r="BL1037" s="208"/>
      <c r="BM1037" s="211"/>
    </row>
    <row r="1038" spans="1:65">
      <c r="A1038" s="30"/>
      <c r="B1038" s="20" t="s">
        <v>267</v>
      </c>
      <c r="C1038" s="12"/>
      <c r="D1038" s="212">
        <v>223.98333333333335</v>
      </c>
      <c r="E1038" s="207"/>
      <c r="F1038" s="208"/>
      <c r="G1038" s="208"/>
      <c r="H1038" s="208"/>
      <c r="I1038" s="208"/>
      <c r="J1038" s="208"/>
      <c r="K1038" s="208"/>
      <c r="L1038" s="208"/>
      <c r="M1038" s="208"/>
      <c r="N1038" s="208"/>
      <c r="O1038" s="208"/>
      <c r="P1038" s="208"/>
      <c r="Q1038" s="208"/>
      <c r="R1038" s="208"/>
      <c r="S1038" s="208"/>
      <c r="T1038" s="208"/>
      <c r="U1038" s="208"/>
      <c r="V1038" s="208"/>
      <c r="W1038" s="208"/>
      <c r="X1038" s="208"/>
      <c r="Y1038" s="208"/>
      <c r="Z1038" s="208"/>
      <c r="AA1038" s="208"/>
      <c r="AB1038" s="208"/>
      <c r="AC1038" s="208"/>
      <c r="AD1038" s="208"/>
      <c r="AE1038" s="208"/>
      <c r="AF1038" s="208"/>
      <c r="AG1038" s="208"/>
      <c r="AH1038" s="208"/>
      <c r="AI1038" s="208"/>
      <c r="AJ1038" s="208"/>
      <c r="AK1038" s="208"/>
      <c r="AL1038" s="208"/>
      <c r="AM1038" s="208"/>
      <c r="AN1038" s="208"/>
      <c r="AO1038" s="208"/>
      <c r="AP1038" s="208"/>
      <c r="AQ1038" s="208"/>
      <c r="AR1038" s="208"/>
      <c r="AS1038" s="208"/>
      <c r="AT1038" s="208"/>
      <c r="AU1038" s="208"/>
      <c r="AV1038" s="208"/>
      <c r="AW1038" s="208"/>
      <c r="AX1038" s="208"/>
      <c r="AY1038" s="208"/>
      <c r="AZ1038" s="208"/>
      <c r="BA1038" s="208"/>
      <c r="BB1038" s="208"/>
      <c r="BC1038" s="208"/>
      <c r="BD1038" s="208"/>
      <c r="BE1038" s="208"/>
      <c r="BF1038" s="208"/>
      <c r="BG1038" s="208"/>
      <c r="BH1038" s="208"/>
      <c r="BI1038" s="208"/>
      <c r="BJ1038" s="208"/>
      <c r="BK1038" s="208"/>
      <c r="BL1038" s="208"/>
      <c r="BM1038" s="211"/>
    </row>
    <row r="1039" spans="1:65">
      <c r="A1039" s="30"/>
      <c r="B1039" s="3" t="s">
        <v>268</v>
      </c>
      <c r="C1039" s="29"/>
      <c r="D1039" s="210">
        <v>223.45</v>
      </c>
      <c r="E1039" s="207"/>
      <c r="F1039" s="208"/>
      <c r="G1039" s="208"/>
      <c r="H1039" s="208"/>
      <c r="I1039" s="208"/>
      <c r="J1039" s="208"/>
      <c r="K1039" s="208"/>
      <c r="L1039" s="208"/>
      <c r="M1039" s="208"/>
      <c r="N1039" s="208"/>
      <c r="O1039" s="208"/>
      <c r="P1039" s="208"/>
      <c r="Q1039" s="208"/>
      <c r="R1039" s="208"/>
      <c r="S1039" s="208"/>
      <c r="T1039" s="208"/>
      <c r="U1039" s="208"/>
      <c r="V1039" s="208"/>
      <c r="W1039" s="208"/>
      <c r="X1039" s="208"/>
      <c r="Y1039" s="208"/>
      <c r="Z1039" s="208"/>
      <c r="AA1039" s="208"/>
      <c r="AB1039" s="208"/>
      <c r="AC1039" s="208"/>
      <c r="AD1039" s="208"/>
      <c r="AE1039" s="208"/>
      <c r="AF1039" s="208"/>
      <c r="AG1039" s="208"/>
      <c r="AH1039" s="208"/>
      <c r="AI1039" s="208"/>
      <c r="AJ1039" s="208"/>
      <c r="AK1039" s="208"/>
      <c r="AL1039" s="208"/>
      <c r="AM1039" s="208"/>
      <c r="AN1039" s="208"/>
      <c r="AO1039" s="208"/>
      <c r="AP1039" s="208"/>
      <c r="AQ1039" s="208"/>
      <c r="AR1039" s="208"/>
      <c r="AS1039" s="208"/>
      <c r="AT1039" s="208"/>
      <c r="AU1039" s="208"/>
      <c r="AV1039" s="208"/>
      <c r="AW1039" s="208"/>
      <c r="AX1039" s="208"/>
      <c r="AY1039" s="208"/>
      <c r="AZ1039" s="208"/>
      <c r="BA1039" s="208"/>
      <c r="BB1039" s="208"/>
      <c r="BC1039" s="208"/>
      <c r="BD1039" s="208"/>
      <c r="BE1039" s="208"/>
      <c r="BF1039" s="208"/>
      <c r="BG1039" s="208"/>
      <c r="BH1039" s="208"/>
      <c r="BI1039" s="208"/>
      <c r="BJ1039" s="208"/>
      <c r="BK1039" s="208"/>
      <c r="BL1039" s="208"/>
      <c r="BM1039" s="211"/>
    </row>
    <row r="1040" spans="1:65">
      <c r="A1040" s="30"/>
      <c r="B1040" s="3" t="s">
        <v>269</v>
      </c>
      <c r="C1040" s="29"/>
      <c r="D1040" s="210">
        <v>2.4028455353323603</v>
      </c>
      <c r="E1040" s="207"/>
      <c r="F1040" s="208"/>
      <c r="G1040" s="208"/>
      <c r="H1040" s="208"/>
      <c r="I1040" s="208"/>
      <c r="J1040" s="208"/>
      <c r="K1040" s="208"/>
      <c r="L1040" s="208"/>
      <c r="M1040" s="208"/>
      <c r="N1040" s="208"/>
      <c r="O1040" s="208"/>
      <c r="P1040" s="208"/>
      <c r="Q1040" s="208"/>
      <c r="R1040" s="208"/>
      <c r="S1040" s="208"/>
      <c r="T1040" s="208"/>
      <c r="U1040" s="208"/>
      <c r="V1040" s="208"/>
      <c r="W1040" s="208"/>
      <c r="X1040" s="208"/>
      <c r="Y1040" s="208"/>
      <c r="Z1040" s="208"/>
      <c r="AA1040" s="208"/>
      <c r="AB1040" s="208"/>
      <c r="AC1040" s="208"/>
      <c r="AD1040" s="208"/>
      <c r="AE1040" s="208"/>
      <c r="AF1040" s="208"/>
      <c r="AG1040" s="208"/>
      <c r="AH1040" s="208"/>
      <c r="AI1040" s="208"/>
      <c r="AJ1040" s="208"/>
      <c r="AK1040" s="208"/>
      <c r="AL1040" s="208"/>
      <c r="AM1040" s="208"/>
      <c r="AN1040" s="208"/>
      <c r="AO1040" s="208"/>
      <c r="AP1040" s="208"/>
      <c r="AQ1040" s="208"/>
      <c r="AR1040" s="208"/>
      <c r="AS1040" s="208"/>
      <c r="AT1040" s="208"/>
      <c r="AU1040" s="208"/>
      <c r="AV1040" s="208"/>
      <c r="AW1040" s="208"/>
      <c r="AX1040" s="208"/>
      <c r="AY1040" s="208"/>
      <c r="AZ1040" s="208"/>
      <c r="BA1040" s="208"/>
      <c r="BB1040" s="208"/>
      <c r="BC1040" s="208"/>
      <c r="BD1040" s="208"/>
      <c r="BE1040" s="208"/>
      <c r="BF1040" s="208"/>
      <c r="BG1040" s="208"/>
      <c r="BH1040" s="208"/>
      <c r="BI1040" s="208"/>
      <c r="BJ1040" s="208"/>
      <c r="BK1040" s="208"/>
      <c r="BL1040" s="208"/>
      <c r="BM1040" s="211"/>
    </row>
    <row r="1041" spans="1:65">
      <c r="A1041" s="30"/>
      <c r="B1041" s="3" t="s">
        <v>86</v>
      </c>
      <c r="C1041" s="29"/>
      <c r="D1041" s="13">
        <v>1.072778719547151E-2</v>
      </c>
      <c r="E1041" s="152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5"/>
    </row>
    <row r="1042" spans="1:65">
      <c r="A1042" s="30"/>
      <c r="B1042" s="3" t="s">
        <v>270</v>
      </c>
      <c r="C1042" s="29"/>
      <c r="D1042" s="13">
        <v>1.5543122344752192E-15</v>
      </c>
      <c r="E1042" s="152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5"/>
    </row>
    <row r="1043" spans="1:65">
      <c r="A1043" s="30"/>
      <c r="B1043" s="46" t="s">
        <v>271</v>
      </c>
      <c r="C1043" s="47"/>
      <c r="D1043" s="45" t="s">
        <v>272</v>
      </c>
      <c r="E1043" s="152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5"/>
    </row>
    <row r="1044" spans="1:65">
      <c r="B1044" s="31"/>
      <c r="C1044" s="20"/>
      <c r="D1044" s="20"/>
      <c r="BM1044" s="55"/>
    </row>
    <row r="1045" spans="1:65">
      <c r="BM1045" s="55"/>
    </row>
    <row r="1046" spans="1:65">
      <c r="BM1046" s="55"/>
    </row>
    <row r="1047" spans="1:65">
      <c r="BM1047" s="55"/>
    </row>
    <row r="1048" spans="1:65">
      <c r="BM1048" s="55"/>
    </row>
    <row r="1049" spans="1:65">
      <c r="BM1049" s="55"/>
    </row>
    <row r="1050" spans="1:65">
      <c r="BM1050" s="55"/>
    </row>
    <row r="1051" spans="1:65">
      <c r="BM1051" s="55"/>
    </row>
    <row r="1052" spans="1:65">
      <c r="BM1052" s="55"/>
    </row>
    <row r="1053" spans="1:65">
      <c r="BM1053" s="55"/>
    </row>
    <row r="1054" spans="1:65">
      <c r="BM1054" s="55"/>
    </row>
    <row r="1055" spans="1:65">
      <c r="BM1055" s="55"/>
    </row>
    <row r="1056" spans="1:65">
      <c r="BM1056" s="55"/>
    </row>
    <row r="1057" spans="65:65">
      <c r="BM1057" s="55"/>
    </row>
    <row r="1058" spans="65:65">
      <c r="BM1058" s="55"/>
    </row>
    <row r="1059" spans="65:65">
      <c r="BM1059" s="55"/>
    </row>
    <row r="1060" spans="65:65">
      <c r="BM1060" s="55"/>
    </row>
    <row r="1061" spans="65:65">
      <c r="BM1061" s="55"/>
    </row>
    <row r="1062" spans="65:65">
      <c r="BM1062" s="55"/>
    </row>
    <row r="1063" spans="65:65">
      <c r="BM1063" s="55"/>
    </row>
    <row r="1064" spans="65:65">
      <c r="BM1064" s="55"/>
    </row>
    <row r="1065" spans="65:65">
      <c r="BM1065" s="55"/>
    </row>
    <row r="1066" spans="65:65">
      <c r="BM1066" s="55"/>
    </row>
    <row r="1067" spans="65:65">
      <c r="BM1067" s="55"/>
    </row>
    <row r="1068" spans="65:65">
      <c r="BM1068" s="55"/>
    </row>
    <row r="1069" spans="65:65">
      <c r="BM1069" s="55"/>
    </row>
    <row r="1070" spans="65:65">
      <c r="BM1070" s="55"/>
    </row>
    <row r="1071" spans="65:65">
      <c r="BM1071" s="55"/>
    </row>
    <row r="1072" spans="65:65">
      <c r="BM1072" s="55"/>
    </row>
    <row r="1073" spans="65:65">
      <c r="BM1073" s="55"/>
    </row>
    <row r="1074" spans="65:65">
      <c r="BM1074" s="55"/>
    </row>
    <row r="1075" spans="65:65">
      <c r="BM1075" s="55"/>
    </row>
    <row r="1076" spans="65:65">
      <c r="BM1076" s="55"/>
    </row>
    <row r="1077" spans="65:65">
      <c r="BM1077" s="55"/>
    </row>
    <row r="1078" spans="65:65">
      <c r="BM1078" s="55"/>
    </row>
    <row r="1079" spans="65:65">
      <c r="BM1079" s="55"/>
    </row>
    <row r="1080" spans="65:65">
      <c r="BM1080" s="55"/>
    </row>
    <row r="1081" spans="65:65">
      <c r="BM1081" s="55"/>
    </row>
    <row r="1082" spans="65:65">
      <c r="BM1082" s="55"/>
    </row>
    <row r="1083" spans="65:65">
      <c r="BM1083" s="55"/>
    </row>
    <row r="1084" spans="65:65">
      <c r="BM1084" s="55"/>
    </row>
    <row r="1085" spans="65:65">
      <c r="BM1085" s="55"/>
    </row>
    <row r="1086" spans="65:65">
      <c r="BM1086" s="55"/>
    </row>
    <row r="1087" spans="65:65">
      <c r="BM1087" s="55"/>
    </row>
    <row r="1088" spans="65:65">
      <c r="BM1088" s="55"/>
    </row>
    <row r="1089" spans="65:65">
      <c r="BM1089" s="55"/>
    </row>
    <row r="1090" spans="65:65">
      <c r="BM1090" s="55"/>
    </row>
    <row r="1091" spans="65:65">
      <c r="BM1091" s="55"/>
    </row>
    <row r="1092" spans="65:65">
      <c r="BM1092" s="55"/>
    </row>
    <row r="1093" spans="65:65">
      <c r="BM1093" s="56"/>
    </row>
    <row r="1094" spans="65:65">
      <c r="BM1094" s="57"/>
    </row>
    <row r="1095" spans="65:65">
      <c r="BM1095" s="57"/>
    </row>
    <row r="1096" spans="65:65">
      <c r="BM1096" s="57"/>
    </row>
    <row r="1097" spans="65:65">
      <c r="BM1097" s="57"/>
    </row>
    <row r="1098" spans="65:65">
      <c r="BM1098" s="57"/>
    </row>
    <row r="1099" spans="65:65">
      <c r="BM1099" s="57"/>
    </row>
    <row r="1100" spans="65:65">
      <c r="BM1100" s="57"/>
    </row>
    <row r="1101" spans="65:65">
      <c r="BM1101" s="57"/>
    </row>
    <row r="1102" spans="65:65">
      <c r="BM1102" s="57"/>
    </row>
    <row r="1103" spans="65:65">
      <c r="BM1103" s="57"/>
    </row>
    <row r="1104" spans="65:65">
      <c r="BM1104" s="57"/>
    </row>
    <row r="1105" spans="65:65">
      <c r="BM1105" s="57"/>
    </row>
    <row r="1106" spans="65:65">
      <c r="BM1106" s="57"/>
    </row>
    <row r="1107" spans="65:65">
      <c r="BM1107" s="57"/>
    </row>
    <row r="1108" spans="65:65">
      <c r="BM1108" s="57"/>
    </row>
    <row r="1109" spans="65:65">
      <c r="BM1109" s="57"/>
    </row>
    <row r="1110" spans="65:65">
      <c r="BM1110" s="57"/>
    </row>
    <row r="1111" spans="65:65">
      <c r="BM1111" s="57"/>
    </row>
    <row r="1112" spans="65:65">
      <c r="BM1112" s="57"/>
    </row>
    <row r="1113" spans="65:65">
      <c r="BM1113" s="57"/>
    </row>
    <row r="1114" spans="65:65">
      <c r="BM1114" s="57"/>
    </row>
    <row r="1115" spans="65:65">
      <c r="BM1115" s="57"/>
    </row>
    <row r="1116" spans="65:65">
      <c r="BM1116" s="57"/>
    </row>
    <row r="1117" spans="65:65">
      <c r="BM1117" s="57"/>
    </row>
    <row r="1118" spans="65:65">
      <c r="BM1118" s="57"/>
    </row>
    <row r="1119" spans="65:65">
      <c r="BM1119" s="57"/>
    </row>
    <row r="1120" spans="65:65">
      <c r="BM1120" s="57"/>
    </row>
    <row r="1121" spans="65:65">
      <c r="BM1121" s="57"/>
    </row>
    <row r="1122" spans="65:65">
      <c r="BM1122" s="57"/>
    </row>
    <row r="1123" spans="65:65">
      <c r="BM1123" s="57"/>
    </row>
    <row r="1124" spans="65:65">
      <c r="BM1124" s="57"/>
    </row>
    <row r="1125" spans="65:65">
      <c r="BM1125" s="57"/>
    </row>
    <row r="1126" spans="65:65">
      <c r="BM1126" s="57"/>
    </row>
    <row r="1127" spans="65:65">
      <c r="BM1127" s="57"/>
    </row>
  </sheetData>
  <dataConsolidate/>
  <conditionalFormatting sqref="B6:D11 B24:F29 B42:D47 B60:E65 B78:D83 B96:D101 B114:D119 B132:F137 B150:D155 B168:D173 B186:E191 B204:D209 B222:D227 B240:D245 B258:D263 B276:D281 B294:D299 B312:F317 B330:D335 B348:D353 B366:D371 B384:D389 B402:D407 B420:D425 B438:E443 B456:E461 B474:D479 B492:D497 B510:F515 B528:E533 B546:D551 B564:D569 B582:D587 B600:D605 B618:F623 B636:D641 B654:D659 B672:D677 B690:D695 B708:R713 B726:D731 B744:E749 B762:D767 B780:D785 B798:D803 B816:D821 B834:D839 B852:D857 B870:F875 B888:D893 B906:D911 B924:D929 B942:E947 B960:D965 B978:D983 B996:D1001 B1014:F1019 B1032:D1037">
    <cfRule type="expression" dxfId="20" priority="174">
      <formula>AND($B6&lt;&gt;$B5,NOT(ISBLANK(INDIRECT(Anlyt_LabRefThisCol))))</formula>
    </cfRule>
  </conditionalFormatting>
  <conditionalFormatting sqref="C2:D17 C20:F35 C38:D53 C56:E71 C74:D89 C92:D107 C110:D125 C128:F143 C146:D161 C164:D179 C182:E197 C200:D215 C218:D233 C236:D251 C254:D269 C272:D287 C290:D305 C308:F323 C326:D341 C344:D359 C362:D377 C380:D395 C398:D413 C416:D431 C434:E449 C452:E467 C470:D485 C488:D503 C506:F521 C524:E539 C542:D557 C560:D575 C578:D593 C596:D611 C614:F629 C632:D647 C650:D665 C668:D683 C686:D701 C704:R719 C722:D737 C740:E755 C758:D773 C776:D791 C794:D809 C812:D827 C830:D845 C848:D863 C866:F881 C884:D899 C902:D917 C920:D935 C938:E953 C956:D971 C974:D989 C992:D1007 C1010:F1025 C1028:D1043">
    <cfRule type="expression" dxfId="19" priority="172" stopIfTrue="1">
      <formula>AND(ISBLANK(INDIRECT(Anlyt_LabRefLastCol)),ISBLANK(INDIRECT(Anlyt_LabRefThisCol)))</formula>
    </cfRule>
    <cfRule type="expression" dxfId="18" priority="17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A78F0-DF73-4CDF-BE5A-05E465D3A3DE}">
  <sheetPr codeName="Sheet16"/>
  <dimension ref="A1:BN24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528</v>
      </c>
      <c r="BM1" s="28" t="s">
        <v>295</v>
      </c>
    </row>
    <row r="2" spans="1:66" ht="19.5">
      <c r="A2" s="25" t="s">
        <v>121</v>
      </c>
      <c r="B2" s="18" t="s">
        <v>114</v>
      </c>
      <c r="C2" s="15" t="s">
        <v>115</v>
      </c>
      <c r="D2" s="16" t="s">
        <v>296</v>
      </c>
      <c r="E2" s="15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234</v>
      </c>
      <c r="C3" s="9" t="s">
        <v>234</v>
      </c>
      <c r="D3" s="10" t="s">
        <v>116</v>
      </c>
      <c r="E3" s="15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99</v>
      </c>
      <c r="E4" s="15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14.940000000000001</v>
      </c>
      <c r="E6" s="15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14.92</v>
      </c>
      <c r="E7" s="15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21</v>
      </c>
    </row>
    <row r="8" spans="1:66">
      <c r="A8" s="30"/>
      <c r="B8" s="20" t="s">
        <v>267</v>
      </c>
      <c r="C8" s="12"/>
      <c r="D8" s="23">
        <v>14.93</v>
      </c>
      <c r="E8" s="15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268</v>
      </c>
      <c r="C9" s="29"/>
      <c r="D9" s="11">
        <v>14.93</v>
      </c>
      <c r="E9" s="15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14.93</v>
      </c>
      <c r="BN9" s="28"/>
    </row>
    <row r="10" spans="1:66">
      <c r="A10" s="30"/>
      <c r="B10" s="3" t="s">
        <v>269</v>
      </c>
      <c r="C10" s="29"/>
      <c r="D10" s="24">
        <v>1.4142135623731905E-2</v>
      </c>
      <c r="E10" s="15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27</v>
      </c>
    </row>
    <row r="11" spans="1:66">
      <c r="A11" s="30"/>
      <c r="B11" s="3" t="s">
        <v>86</v>
      </c>
      <c r="C11" s="29"/>
      <c r="D11" s="13">
        <v>9.4722944566188246E-4</v>
      </c>
      <c r="E11" s="15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270</v>
      </c>
      <c r="C12" s="29"/>
      <c r="D12" s="13">
        <v>0</v>
      </c>
      <c r="E12" s="15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271</v>
      </c>
      <c r="C13" s="47"/>
      <c r="D13" s="45" t="s">
        <v>272</v>
      </c>
      <c r="E13" s="15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529</v>
      </c>
      <c r="BM15" s="28" t="s">
        <v>295</v>
      </c>
    </row>
    <row r="16" spans="1:66" ht="15">
      <c r="A16" s="25" t="s">
        <v>104</v>
      </c>
      <c r="B16" s="18" t="s">
        <v>114</v>
      </c>
      <c r="C16" s="15" t="s">
        <v>115</v>
      </c>
      <c r="D16" s="16" t="s">
        <v>296</v>
      </c>
      <c r="E16" s="1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234</v>
      </c>
      <c r="C17" s="9" t="s">
        <v>234</v>
      </c>
      <c r="D17" s="10" t="s">
        <v>116</v>
      </c>
      <c r="E17" s="1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99</v>
      </c>
      <c r="E18" s="15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3</v>
      </c>
    </row>
    <row r="19" spans="1:65">
      <c r="A19" s="30"/>
      <c r="B19" s="19"/>
      <c r="C19" s="9"/>
      <c r="D19" s="26"/>
      <c r="E19" s="15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0"/>
      <c r="B20" s="18">
        <v>1</v>
      </c>
      <c r="C20" s="14">
        <v>1</v>
      </c>
      <c r="D20" s="215">
        <v>0.66</v>
      </c>
      <c r="E20" s="204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  <c r="BH20" s="205"/>
      <c r="BI20" s="205"/>
      <c r="BJ20" s="205"/>
      <c r="BK20" s="205"/>
      <c r="BL20" s="205"/>
      <c r="BM20" s="216">
        <v>1</v>
      </c>
    </row>
    <row r="21" spans="1:65">
      <c r="A21" s="30"/>
      <c r="B21" s="19">
        <v>1</v>
      </c>
      <c r="C21" s="9">
        <v>2</v>
      </c>
      <c r="D21" s="24">
        <v>0.63</v>
      </c>
      <c r="E21" s="204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  <c r="Y21" s="205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05"/>
      <c r="BG21" s="205"/>
      <c r="BH21" s="205"/>
      <c r="BI21" s="205"/>
      <c r="BJ21" s="205"/>
      <c r="BK21" s="205"/>
      <c r="BL21" s="205"/>
      <c r="BM21" s="216">
        <v>22</v>
      </c>
    </row>
    <row r="22" spans="1:65">
      <c r="A22" s="30"/>
      <c r="B22" s="20" t="s">
        <v>267</v>
      </c>
      <c r="C22" s="12"/>
      <c r="D22" s="217">
        <v>0.64500000000000002</v>
      </c>
      <c r="E22" s="204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216">
        <v>16</v>
      </c>
    </row>
    <row r="23" spans="1:65">
      <c r="A23" s="30"/>
      <c r="B23" s="3" t="s">
        <v>268</v>
      </c>
      <c r="C23" s="29"/>
      <c r="D23" s="24">
        <v>0.64500000000000002</v>
      </c>
      <c r="E23" s="204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216">
        <v>0.64500000000000002</v>
      </c>
    </row>
    <row r="24" spans="1:65">
      <c r="A24" s="30"/>
      <c r="B24" s="3" t="s">
        <v>269</v>
      </c>
      <c r="C24" s="29"/>
      <c r="D24" s="24">
        <v>2.1213203435596444E-2</v>
      </c>
      <c r="E24" s="204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216">
        <v>28</v>
      </c>
    </row>
    <row r="25" spans="1:65">
      <c r="A25" s="30"/>
      <c r="B25" s="3" t="s">
        <v>86</v>
      </c>
      <c r="C25" s="29"/>
      <c r="D25" s="13">
        <v>3.2888687497048749E-2</v>
      </c>
      <c r="E25" s="15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270</v>
      </c>
      <c r="C26" s="29"/>
      <c r="D26" s="13">
        <v>0</v>
      </c>
      <c r="E26" s="15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271</v>
      </c>
      <c r="C27" s="47"/>
      <c r="D27" s="45" t="s">
        <v>272</v>
      </c>
      <c r="E27" s="15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9.5">
      <c r="B29" s="8" t="s">
        <v>530</v>
      </c>
      <c r="BM29" s="28" t="s">
        <v>295</v>
      </c>
    </row>
    <row r="30" spans="1:65" ht="19.5">
      <c r="A30" s="25" t="s">
        <v>301</v>
      </c>
      <c r="B30" s="18" t="s">
        <v>114</v>
      </c>
      <c r="C30" s="15" t="s">
        <v>115</v>
      </c>
      <c r="D30" s="16" t="s">
        <v>296</v>
      </c>
      <c r="E30" s="15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234</v>
      </c>
      <c r="C31" s="9" t="s">
        <v>234</v>
      </c>
      <c r="D31" s="10" t="s">
        <v>116</v>
      </c>
      <c r="E31" s="15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1</v>
      </c>
    </row>
    <row r="32" spans="1:65">
      <c r="A32" s="30"/>
      <c r="B32" s="19"/>
      <c r="C32" s="9"/>
      <c r="D32" s="10" t="s">
        <v>99</v>
      </c>
      <c r="E32" s="15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2</v>
      </c>
    </row>
    <row r="33" spans="1:65">
      <c r="A33" s="30"/>
      <c r="B33" s="19"/>
      <c r="C33" s="9"/>
      <c r="D33" s="26"/>
      <c r="E33" s="15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2</v>
      </c>
    </row>
    <row r="34" spans="1:65">
      <c r="A34" s="30"/>
      <c r="B34" s="18">
        <v>1</v>
      </c>
      <c r="C34" s="14">
        <v>1</v>
      </c>
      <c r="D34" s="22">
        <v>6.16</v>
      </c>
      <c r="E34" s="15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>
        <v>1</v>
      </c>
      <c r="C35" s="9">
        <v>2</v>
      </c>
      <c r="D35" s="11">
        <v>6.16</v>
      </c>
      <c r="E35" s="15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>
        <v>23</v>
      </c>
    </row>
    <row r="36" spans="1:65">
      <c r="A36" s="30"/>
      <c r="B36" s="20" t="s">
        <v>267</v>
      </c>
      <c r="C36" s="12"/>
      <c r="D36" s="23">
        <v>6.16</v>
      </c>
      <c r="E36" s="15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16</v>
      </c>
    </row>
    <row r="37" spans="1:65">
      <c r="A37" s="30"/>
      <c r="B37" s="3" t="s">
        <v>268</v>
      </c>
      <c r="C37" s="29"/>
      <c r="D37" s="11">
        <v>6.16</v>
      </c>
      <c r="E37" s="15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6.16</v>
      </c>
    </row>
    <row r="38" spans="1:65">
      <c r="A38" s="30"/>
      <c r="B38" s="3" t="s">
        <v>269</v>
      </c>
      <c r="C38" s="29"/>
      <c r="D38" s="24">
        <v>0</v>
      </c>
      <c r="E38" s="15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29</v>
      </c>
    </row>
    <row r="39" spans="1:65">
      <c r="A39" s="30"/>
      <c r="B39" s="3" t="s">
        <v>86</v>
      </c>
      <c r="C39" s="29"/>
      <c r="D39" s="13">
        <v>0</v>
      </c>
      <c r="E39" s="15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270</v>
      </c>
      <c r="C40" s="29"/>
      <c r="D40" s="13">
        <v>0</v>
      </c>
      <c r="E40" s="15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271</v>
      </c>
      <c r="C41" s="47"/>
      <c r="D41" s="45" t="s">
        <v>272</v>
      </c>
      <c r="E41" s="15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9.5">
      <c r="B43" s="8" t="s">
        <v>531</v>
      </c>
      <c r="BM43" s="28" t="s">
        <v>295</v>
      </c>
    </row>
    <row r="44" spans="1:65" ht="19.5">
      <c r="A44" s="25" t="s">
        <v>302</v>
      </c>
      <c r="B44" s="18" t="s">
        <v>114</v>
      </c>
      <c r="C44" s="15" t="s">
        <v>115</v>
      </c>
      <c r="D44" s="16" t="s">
        <v>296</v>
      </c>
      <c r="E44" s="15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234</v>
      </c>
      <c r="C45" s="9" t="s">
        <v>234</v>
      </c>
      <c r="D45" s="10" t="s">
        <v>116</v>
      </c>
      <c r="E45" s="15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99</v>
      </c>
      <c r="E46" s="15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3.61</v>
      </c>
      <c r="E48" s="15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3.6000000000000005</v>
      </c>
      <c r="E49" s="15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24</v>
      </c>
    </row>
    <row r="50" spans="1:65">
      <c r="A50" s="30"/>
      <c r="B50" s="20" t="s">
        <v>267</v>
      </c>
      <c r="C50" s="12"/>
      <c r="D50" s="23">
        <v>3.6050000000000004</v>
      </c>
      <c r="E50" s="15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268</v>
      </c>
      <c r="C51" s="29"/>
      <c r="D51" s="11">
        <v>3.6050000000000004</v>
      </c>
      <c r="E51" s="15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3.605</v>
      </c>
    </row>
    <row r="52" spans="1:65">
      <c r="A52" s="30"/>
      <c r="B52" s="3" t="s">
        <v>269</v>
      </c>
      <c r="C52" s="29"/>
      <c r="D52" s="24">
        <v>7.0710678118650104E-3</v>
      </c>
      <c r="E52" s="15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30</v>
      </c>
    </row>
    <row r="53" spans="1:65">
      <c r="A53" s="30"/>
      <c r="B53" s="3" t="s">
        <v>86</v>
      </c>
      <c r="C53" s="29"/>
      <c r="D53" s="13">
        <v>1.9614612515575615E-3</v>
      </c>
      <c r="E53" s="15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270</v>
      </c>
      <c r="C54" s="29"/>
      <c r="D54" s="13">
        <v>2.2204460492503131E-16</v>
      </c>
      <c r="E54" s="15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271</v>
      </c>
      <c r="C55" s="47"/>
      <c r="D55" s="45" t="s">
        <v>272</v>
      </c>
      <c r="E55" s="15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532</v>
      </c>
      <c r="BM57" s="28" t="s">
        <v>295</v>
      </c>
    </row>
    <row r="58" spans="1:65" ht="15">
      <c r="A58" s="25" t="s">
        <v>111</v>
      </c>
      <c r="B58" s="18" t="s">
        <v>114</v>
      </c>
      <c r="C58" s="15" t="s">
        <v>115</v>
      </c>
      <c r="D58" s="16" t="s">
        <v>296</v>
      </c>
      <c r="E58" s="15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234</v>
      </c>
      <c r="C59" s="9" t="s">
        <v>234</v>
      </c>
      <c r="D59" s="10" t="s">
        <v>116</v>
      </c>
      <c r="E59" s="15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1</v>
      </c>
    </row>
    <row r="60" spans="1:65">
      <c r="A60" s="30"/>
      <c r="B60" s="19"/>
      <c r="C60" s="9"/>
      <c r="D60" s="10" t="s">
        <v>99</v>
      </c>
      <c r="E60" s="15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2.57</v>
      </c>
      <c r="E62" s="15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2.58</v>
      </c>
      <c r="E63" s="15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21</v>
      </c>
    </row>
    <row r="64" spans="1:65">
      <c r="A64" s="30"/>
      <c r="B64" s="20" t="s">
        <v>267</v>
      </c>
      <c r="C64" s="12"/>
      <c r="D64" s="23">
        <v>2.5750000000000002</v>
      </c>
      <c r="E64" s="15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268</v>
      </c>
      <c r="C65" s="29"/>
      <c r="D65" s="11">
        <v>2.5750000000000002</v>
      </c>
      <c r="E65" s="15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2.5750000000000002</v>
      </c>
    </row>
    <row r="66" spans="1:65">
      <c r="A66" s="30"/>
      <c r="B66" s="3" t="s">
        <v>269</v>
      </c>
      <c r="C66" s="29"/>
      <c r="D66" s="24">
        <v>7.0710678118656384E-3</v>
      </c>
      <c r="E66" s="15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27</v>
      </c>
    </row>
    <row r="67" spans="1:65">
      <c r="A67" s="30"/>
      <c r="B67" s="3" t="s">
        <v>86</v>
      </c>
      <c r="C67" s="29"/>
      <c r="D67" s="13">
        <v>2.7460457521808301E-3</v>
      </c>
      <c r="E67" s="15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270</v>
      </c>
      <c r="C68" s="29"/>
      <c r="D68" s="13">
        <v>0</v>
      </c>
      <c r="E68" s="15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271</v>
      </c>
      <c r="C69" s="47"/>
      <c r="D69" s="45" t="s">
        <v>272</v>
      </c>
      <c r="E69" s="15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533</v>
      </c>
      <c r="BM71" s="28" t="s">
        <v>295</v>
      </c>
    </row>
    <row r="72" spans="1:65" ht="15">
      <c r="A72" s="25" t="s">
        <v>112</v>
      </c>
      <c r="B72" s="18" t="s">
        <v>114</v>
      </c>
      <c r="C72" s="15" t="s">
        <v>115</v>
      </c>
      <c r="D72" s="16" t="s">
        <v>296</v>
      </c>
      <c r="E72" s="15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234</v>
      </c>
      <c r="C73" s="9" t="s">
        <v>234</v>
      </c>
      <c r="D73" s="10" t="s">
        <v>116</v>
      </c>
      <c r="E73" s="15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1</v>
      </c>
    </row>
    <row r="74" spans="1:65">
      <c r="A74" s="30"/>
      <c r="B74" s="19"/>
      <c r="C74" s="9"/>
      <c r="D74" s="10" t="s">
        <v>99</v>
      </c>
      <c r="E74" s="15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3</v>
      </c>
    </row>
    <row r="75" spans="1:65">
      <c r="A75" s="30"/>
      <c r="B75" s="19"/>
      <c r="C75" s="9"/>
      <c r="D75" s="26"/>
      <c r="E75" s="15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3</v>
      </c>
    </row>
    <row r="76" spans="1:65">
      <c r="A76" s="30"/>
      <c r="B76" s="18">
        <v>1</v>
      </c>
      <c r="C76" s="14">
        <v>1</v>
      </c>
      <c r="D76" s="215">
        <v>0.08</v>
      </c>
      <c r="E76" s="204"/>
      <c r="F76" s="205"/>
      <c r="G76" s="205"/>
      <c r="H76" s="205"/>
      <c r="I76" s="205"/>
      <c r="J76" s="205"/>
      <c r="K76" s="205"/>
      <c r="L76" s="205"/>
      <c r="M76" s="205"/>
      <c r="N76" s="205"/>
      <c r="O76" s="205"/>
      <c r="P76" s="205"/>
      <c r="Q76" s="205"/>
      <c r="R76" s="205"/>
      <c r="S76" s="205"/>
      <c r="T76" s="205"/>
      <c r="U76" s="205"/>
      <c r="V76" s="205"/>
      <c r="W76" s="205"/>
      <c r="X76" s="205"/>
      <c r="Y76" s="205"/>
      <c r="Z76" s="205"/>
      <c r="AA76" s="205"/>
      <c r="AB76" s="205"/>
      <c r="AC76" s="205"/>
      <c r="AD76" s="205"/>
      <c r="AE76" s="205"/>
      <c r="AF76" s="205"/>
      <c r="AG76" s="205"/>
      <c r="AH76" s="205"/>
      <c r="AI76" s="205"/>
      <c r="AJ76" s="205"/>
      <c r="AK76" s="205"/>
      <c r="AL76" s="205"/>
      <c r="AM76" s="205"/>
      <c r="AN76" s="205"/>
      <c r="AO76" s="205"/>
      <c r="AP76" s="205"/>
      <c r="AQ76" s="205"/>
      <c r="AR76" s="205"/>
      <c r="AS76" s="205"/>
      <c r="AT76" s="205"/>
      <c r="AU76" s="205"/>
      <c r="AV76" s="205"/>
      <c r="AW76" s="205"/>
      <c r="AX76" s="205"/>
      <c r="AY76" s="205"/>
      <c r="AZ76" s="205"/>
      <c r="BA76" s="205"/>
      <c r="BB76" s="205"/>
      <c r="BC76" s="205"/>
      <c r="BD76" s="205"/>
      <c r="BE76" s="205"/>
      <c r="BF76" s="205"/>
      <c r="BG76" s="205"/>
      <c r="BH76" s="205"/>
      <c r="BI76" s="205"/>
      <c r="BJ76" s="205"/>
      <c r="BK76" s="205"/>
      <c r="BL76" s="205"/>
      <c r="BM76" s="216">
        <v>1</v>
      </c>
    </row>
    <row r="77" spans="1:65">
      <c r="A77" s="30"/>
      <c r="B77" s="19">
        <v>1</v>
      </c>
      <c r="C77" s="9">
        <v>2</v>
      </c>
      <c r="D77" s="24">
        <v>0.08</v>
      </c>
      <c r="E77" s="204"/>
      <c r="F77" s="205"/>
      <c r="G77" s="205"/>
      <c r="H77" s="205"/>
      <c r="I77" s="205"/>
      <c r="J77" s="205"/>
      <c r="K77" s="205"/>
      <c r="L77" s="205"/>
      <c r="M77" s="205"/>
      <c r="N77" s="205"/>
      <c r="O77" s="205"/>
      <c r="P77" s="205"/>
      <c r="Q77" s="205"/>
      <c r="R77" s="205"/>
      <c r="S77" s="205"/>
      <c r="T77" s="205"/>
      <c r="U77" s="205"/>
      <c r="V77" s="205"/>
      <c r="W77" s="205"/>
      <c r="X77" s="205"/>
      <c r="Y77" s="205"/>
      <c r="Z77" s="205"/>
      <c r="AA77" s="205"/>
      <c r="AB77" s="205"/>
      <c r="AC77" s="205"/>
      <c r="AD77" s="205"/>
      <c r="AE77" s="205"/>
      <c r="AF77" s="205"/>
      <c r="AG77" s="205"/>
      <c r="AH77" s="205"/>
      <c r="AI77" s="205"/>
      <c r="AJ77" s="205"/>
      <c r="AK77" s="205"/>
      <c r="AL77" s="205"/>
      <c r="AM77" s="205"/>
      <c r="AN77" s="205"/>
      <c r="AO77" s="205"/>
      <c r="AP77" s="205"/>
      <c r="AQ77" s="205"/>
      <c r="AR77" s="205"/>
      <c r="AS77" s="205"/>
      <c r="AT77" s="205"/>
      <c r="AU77" s="205"/>
      <c r="AV77" s="205"/>
      <c r="AW77" s="205"/>
      <c r="AX77" s="205"/>
      <c r="AY77" s="205"/>
      <c r="AZ77" s="205"/>
      <c r="BA77" s="205"/>
      <c r="BB77" s="205"/>
      <c r="BC77" s="205"/>
      <c r="BD77" s="205"/>
      <c r="BE77" s="205"/>
      <c r="BF77" s="205"/>
      <c r="BG77" s="205"/>
      <c r="BH77" s="205"/>
      <c r="BI77" s="205"/>
      <c r="BJ77" s="205"/>
      <c r="BK77" s="205"/>
      <c r="BL77" s="205"/>
      <c r="BM77" s="216">
        <v>22</v>
      </c>
    </row>
    <row r="78" spans="1:65">
      <c r="A78" s="30"/>
      <c r="B78" s="20" t="s">
        <v>267</v>
      </c>
      <c r="C78" s="12"/>
      <c r="D78" s="217">
        <v>0.08</v>
      </c>
      <c r="E78" s="204"/>
      <c r="F78" s="205"/>
      <c r="G78" s="205"/>
      <c r="H78" s="205"/>
      <c r="I78" s="205"/>
      <c r="J78" s="205"/>
      <c r="K78" s="205"/>
      <c r="L78" s="205"/>
      <c r="M78" s="205"/>
      <c r="N78" s="205"/>
      <c r="O78" s="205"/>
      <c r="P78" s="205"/>
      <c r="Q78" s="205"/>
      <c r="R78" s="205"/>
      <c r="S78" s="205"/>
      <c r="T78" s="205"/>
      <c r="U78" s="205"/>
      <c r="V78" s="205"/>
      <c r="W78" s="205"/>
      <c r="X78" s="205"/>
      <c r="Y78" s="205"/>
      <c r="Z78" s="205"/>
      <c r="AA78" s="205"/>
      <c r="AB78" s="205"/>
      <c r="AC78" s="205"/>
      <c r="AD78" s="205"/>
      <c r="AE78" s="205"/>
      <c r="AF78" s="205"/>
      <c r="AG78" s="205"/>
      <c r="AH78" s="205"/>
      <c r="AI78" s="205"/>
      <c r="AJ78" s="205"/>
      <c r="AK78" s="205"/>
      <c r="AL78" s="205"/>
      <c r="AM78" s="205"/>
      <c r="AN78" s="205"/>
      <c r="AO78" s="205"/>
      <c r="AP78" s="205"/>
      <c r="AQ78" s="205"/>
      <c r="AR78" s="205"/>
      <c r="AS78" s="205"/>
      <c r="AT78" s="205"/>
      <c r="AU78" s="205"/>
      <c r="AV78" s="205"/>
      <c r="AW78" s="205"/>
      <c r="AX78" s="205"/>
      <c r="AY78" s="205"/>
      <c r="AZ78" s="205"/>
      <c r="BA78" s="205"/>
      <c r="BB78" s="205"/>
      <c r="BC78" s="205"/>
      <c r="BD78" s="205"/>
      <c r="BE78" s="205"/>
      <c r="BF78" s="205"/>
      <c r="BG78" s="205"/>
      <c r="BH78" s="205"/>
      <c r="BI78" s="205"/>
      <c r="BJ78" s="205"/>
      <c r="BK78" s="205"/>
      <c r="BL78" s="205"/>
      <c r="BM78" s="216">
        <v>16</v>
      </c>
    </row>
    <row r="79" spans="1:65">
      <c r="A79" s="30"/>
      <c r="B79" s="3" t="s">
        <v>268</v>
      </c>
      <c r="C79" s="29"/>
      <c r="D79" s="24">
        <v>0.08</v>
      </c>
      <c r="E79" s="204"/>
      <c r="F79" s="205"/>
      <c r="G79" s="205"/>
      <c r="H79" s="205"/>
      <c r="I79" s="205"/>
      <c r="J79" s="205"/>
      <c r="K79" s="205"/>
      <c r="L79" s="205"/>
      <c r="M79" s="205"/>
      <c r="N79" s="205"/>
      <c r="O79" s="205"/>
      <c r="P79" s="205"/>
      <c r="Q79" s="205"/>
      <c r="R79" s="205"/>
      <c r="S79" s="205"/>
      <c r="T79" s="205"/>
      <c r="U79" s="205"/>
      <c r="V79" s="205"/>
      <c r="W79" s="205"/>
      <c r="X79" s="205"/>
      <c r="Y79" s="205"/>
      <c r="Z79" s="205"/>
      <c r="AA79" s="205"/>
      <c r="AB79" s="205"/>
      <c r="AC79" s="205"/>
      <c r="AD79" s="205"/>
      <c r="AE79" s="205"/>
      <c r="AF79" s="205"/>
      <c r="AG79" s="205"/>
      <c r="AH79" s="205"/>
      <c r="AI79" s="205"/>
      <c r="AJ79" s="205"/>
      <c r="AK79" s="205"/>
      <c r="AL79" s="205"/>
      <c r="AM79" s="205"/>
      <c r="AN79" s="205"/>
      <c r="AO79" s="205"/>
      <c r="AP79" s="205"/>
      <c r="AQ79" s="205"/>
      <c r="AR79" s="205"/>
      <c r="AS79" s="205"/>
      <c r="AT79" s="205"/>
      <c r="AU79" s="205"/>
      <c r="AV79" s="205"/>
      <c r="AW79" s="205"/>
      <c r="AX79" s="205"/>
      <c r="AY79" s="205"/>
      <c r="AZ79" s="205"/>
      <c r="BA79" s="205"/>
      <c r="BB79" s="205"/>
      <c r="BC79" s="205"/>
      <c r="BD79" s="205"/>
      <c r="BE79" s="205"/>
      <c r="BF79" s="205"/>
      <c r="BG79" s="205"/>
      <c r="BH79" s="205"/>
      <c r="BI79" s="205"/>
      <c r="BJ79" s="205"/>
      <c r="BK79" s="205"/>
      <c r="BL79" s="205"/>
      <c r="BM79" s="216">
        <v>0.08</v>
      </c>
    </row>
    <row r="80" spans="1:65">
      <c r="A80" s="30"/>
      <c r="B80" s="3" t="s">
        <v>269</v>
      </c>
      <c r="C80" s="29"/>
      <c r="D80" s="24">
        <v>0</v>
      </c>
      <c r="E80" s="204"/>
      <c r="F80" s="205"/>
      <c r="G80" s="205"/>
      <c r="H80" s="205"/>
      <c r="I80" s="205"/>
      <c r="J80" s="205"/>
      <c r="K80" s="205"/>
      <c r="L80" s="205"/>
      <c r="M80" s="205"/>
      <c r="N80" s="205"/>
      <c r="O80" s="205"/>
      <c r="P80" s="205"/>
      <c r="Q80" s="205"/>
      <c r="R80" s="205"/>
      <c r="S80" s="205"/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205"/>
      <c r="AG80" s="205"/>
      <c r="AH80" s="205"/>
      <c r="AI80" s="205"/>
      <c r="AJ80" s="205"/>
      <c r="AK80" s="205"/>
      <c r="AL80" s="205"/>
      <c r="AM80" s="205"/>
      <c r="AN80" s="205"/>
      <c r="AO80" s="205"/>
      <c r="AP80" s="205"/>
      <c r="AQ80" s="205"/>
      <c r="AR80" s="205"/>
      <c r="AS80" s="205"/>
      <c r="AT80" s="205"/>
      <c r="AU80" s="205"/>
      <c r="AV80" s="205"/>
      <c r="AW80" s="205"/>
      <c r="AX80" s="205"/>
      <c r="AY80" s="205"/>
      <c r="AZ80" s="205"/>
      <c r="BA80" s="205"/>
      <c r="BB80" s="205"/>
      <c r="BC80" s="205"/>
      <c r="BD80" s="205"/>
      <c r="BE80" s="205"/>
      <c r="BF80" s="205"/>
      <c r="BG80" s="205"/>
      <c r="BH80" s="205"/>
      <c r="BI80" s="205"/>
      <c r="BJ80" s="205"/>
      <c r="BK80" s="205"/>
      <c r="BL80" s="205"/>
      <c r="BM80" s="216">
        <v>28</v>
      </c>
    </row>
    <row r="81" spans="1:65">
      <c r="A81" s="30"/>
      <c r="B81" s="3" t="s">
        <v>86</v>
      </c>
      <c r="C81" s="29"/>
      <c r="D81" s="13">
        <v>0</v>
      </c>
      <c r="E81" s="15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270</v>
      </c>
      <c r="C82" s="29"/>
      <c r="D82" s="13">
        <v>0</v>
      </c>
      <c r="E82" s="15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271</v>
      </c>
      <c r="C83" s="47"/>
      <c r="D83" s="45" t="s">
        <v>272</v>
      </c>
      <c r="E83" s="15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9.5">
      <c r="B85" s="8" t="s">
        <v>534</v>
      </c>
      <c r="BM85" s="28" t="s">
        <v>295</v>
      </c>
    </row>
    <row r="86" spans="1:65" ht="19.5">
      <c r="A86" s="25" t="s">
        <v>303</v>
      </c>
      <c r="B86" s="18" t="s">
        <v>114</v>
      </c>
      <c r="C86" s="15" t="s">
        <v>115</v>
      </c>
      <c r="D86" s="16" t="s">
        <v>296</v>
      </c>
      <c r="E86" s="15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234</v>
      </c>
      <c r="C87" s="9" t="s">
        <v>234</v>
      </c>
      <c r="D87" s="10" t="s">
        <v>116</v>
      </c>
      <c r="E87" s="15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1</v>
      </c>
    </row>
    <row r="88" spans="1:65">
      <c r="A88" s="30"/>
      <c r="B88" s="19"/>
      <c r="C88" s="9"/>
      <c r="D88" s="10" t="s">
        <v>99</v>
      </c>
      <c r="E88" s="15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3</v>
      </c>
    </row>
    <row r="89" spans="1:65">
      <c r="A89" s="30"/>
      <c r="B89" s="19"/>
      <c r="C89" s="9"/>
      <c r="D89" s="26"/>
      <c r="E89" s="15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3</v>
      </c>
    </row>
    <row r="90" spans="1:65">
      <c r="A90" s="30"/>
      <c r="B90" s="18">
        <v>1</v>
      </c>
      <c r="C90" s="14">
        <v>1</v>
      </c>
      <c r="D90" s="215">
        <v>0.14299999999999999</v>
      </c>
      <c r="E90" s="204"/>
      <c r="F90" s="205"/>
      <c r="G90" s="205"/>
      <c r="H90" s="205"/>
      <c r="I90" s="205"/>
      <c r="J90" s="205"/>
      <c r="K90" s="205"/>
      <c r="L90" s="205"/>
      <c r="M90" s="205"/>
      <c r="N90" s="205"/>
      <c r="O90" s="205"/>
      <c r="P90" s="205"/>
      <c r="Q90" s="205"/>
      <c r="R90" s="205"/>
      <c r="S90" s="205"/>
      <c r="T90" s="205"/>
      <c r="U90" s="205"/>
      <c r="V90" s="205"/>
      <c r="W90" s="205"/>
      <c r="X90" s="205"/>
      <c r="Y90" s="205"/>
      <c r="Z90" s="205"/>
      <c r="AA90" s="205"/>
      <c r="AB90" s="205"/>
      <c r="AC90" s="205"/>
      <c r="AD90" s="205"/>
      <c r="AE90" s="205"/>
      <c r="AF90" s="205"/>
      <c r="AG90" s="205"/>
      <c r="AH90" s="205"/>
      <c r="AI90" s="205"/>
      <c r="AJ90" s="205"/>
      <c r="AK90" s="205"/>
      <c r="AL90" s="205"/>
      <c r="AM90" s="205"/>
      <c r="AN90" s="205"/>
      <c r="AO90" s="205"/>
      <c r="AP90" s="205"/>
      <c r="AQ90" s="205"/>
      <c r="AR90" s="205"/>
      <c r="AS90" s="205"/>
      <c r="AT90" s="205"/>
      <c r="AU90" s="205"/>
      <c r="AV90" s="205"/>
      <c r="AW90" s="205"/>
      <c r="AX90" s="205"/>
      <c r="AY90" s="205"/>
      <c r="AZ90" s="205"/>
      <c r="BA90" s="205"/>
      <c r="BB90" s="205"/>
      <c r="BC90" s="205"/>
      <c r="BD90" s="205"/>
      <c r="BE90" s="205"/>
      <c r="BF90" s="205"/>
      <c r="BG90" s="205"/>
      <c r="BH90" s="205"/>
      <c r="BI90" s="205"/>
      <c r="BJ90" s="205"/>
      <c r="BK90" s="205"/>
      <c r="BL90" s="205"/>
      <c r="BM90" s="216">
        <v>1</v>
      </c>
    </row>
    <row r="91" spans="1:65">
      <c r="A91" s="30"/>
      <c r="B91" s="19">
        <v>1</v>
      </c>
      <c r="C91" s="9">
        <v>2</v>
      </c>
      <c r="D91" s="24">
        <v>0.14000000000000001</v>
      </c>
      <c r="E91" s="204"/>
      <c r="F91" s="205"/>
      <c r="G91" s="205"/>
      <c r="H91" s="205"/>
      <c r="I91" s="205"/>
      <c r="J91" s="205"/>
      <c r="K91" s="205"/>
      <c r="L91" s="205"/>
      <c r="M91" s="205"/>
      <c r="N91" s="205"/>
      <c r="O91" s="205"/>
      <c r="P91" s="205"/>
      <c r="Q91" s="205"/>
      <c r="R91" s="205"/>
      <c r="S91" s="205"/>
      <c r="T91" s="205"/>
      <c r="U91" s="205"/>
      <c r="V91" s="205"/>
      <c r="W91" s="205"/>
      <c r="X91" s="205"/>
      <c r="Y91" s="205"/>
      <c r="Z91" s="205"/>
      <c r="AA91" s="205"/>
      <c r="AB91" s="205"/>
      <c r="AC91" s="205"/>
      <c r="AD91" s="205"/>
      <c r="AE91" s="205"/>
      <c r="AF91" s="205"/>
      <c r="AG91" s="205"/>
      <c r="AH91" s="205"/>
      <c r="AI91" s="205"/>
      <c r="AJ91" s="205"/>
      <c r="AK91" s="205"/>
      <c r="AL91" s="205"/>
      <c r="AM91" s="205"/>
      <c r="AN91" s="205"/>
      <c r="AO91" s="205"/>
      <c r="AP91" s="205"/>
      <c r="AQ91" s="205"/>
      <c r="AR91" s="205"/>
      <c r="AS91" s="205"/>
      <c r="AT91" s="205"/>
      <c r="AU91" s="205"/>
      <c r="AV91" s="205"/>
      <c r="AW91" s="205"/>
      <c r="AX91" s="205"/>
      <c r="AY91" s="205"/>
      <c r="AZ91" s="205"/>
      <c r="BA91" s="205"/>
      <c r="BB91" s="205"/>
      <c r="BC91" s="205"/>
      <c r="BD91" s="205"/>
      <c r="BE91" s="205"/>
      <c r="BF91" s="205"/>
      <c r="BG91" s="205"/>
      <c r="BH91" s="205"/>
      <c r="BI91" s="205"/>
      <c r="BJ91" s="205"/>
      <c r="BK91" s="205"/>
      <c r="BL91" s="205"/>
      <c r="BM91" s="216">
        <v>23</v>
      </c>
    </row>
    <row r="92" spans="1:65">
      <c r="A92" s="30"/>
      <c r="B92" s="20" t="s">
        <v>267</v>
      </c>
      <c r="C92" s="12"/>
      <c r="D92" s="217">
        <v>0.14150000000000001</v>
      </c>
      <c r="E92" s="204"/>
      <c r="F92" s="205"/>
      <c r="G92" s="205"/>
      <c r="H92" s="205"/>
      <c r="I92" s="205"/>
      <c r="J92" s="205"/>
      <c r="K92" s="205"/>
      <c r="L92" s="205"/>
      <c r="M92" s="205"/>
      <c r="N92" s="205"/>
      <c r="O92" s="205"/>
      <c r="P92" s="205"/>
      <c r="Q92" s="205"/>
      <c r="R92" s="205"/>
      <c r="S92" s="205"/>
      <c r="T92" s="205"/>
      <c r="U92" s="205"/>
      <c r="V92" s="205"/>
      <c r="W92" s="205"/>
      <c r="X92" s="205"/>
      <c r="Y92" s="205"/>
      <c r="Z92" s="205"/>
      <c r="AA92" s="205"/>
      <c r="AB92" s="205"/>
      <c r="AC92" s="205"/>
      <c r="AD92" s="205"/>
      <c r="AE92" s="205"/>
      <c r="AF92" s="205"/>
      <c r="AG92" s="205"/>
      <c r="AH92" s="205"/>
      <c r="AI92" s="205"/>
      <c r="AJ92" s="205"/>
      <c r="AK92" s="205"/>
      <c r="AL92" s="205"/>
      <c r="AM92" s="205"/>
      <c r="AN92" s="205"/>
      <c r="AO92" s="205"/>
      <c r="AP92" s="205"/>
      <c r="AQ92" s="205"/>
      <c r="AR92" s="205"/>
      <c r="AS92" s="205"/>
      <c r="AT92" s="205"/>
      <c r="AU92" s="205"/>
      <c r="AV92" s="205"/>
      <c r="AW92" s="205"/>
      <c r="AX92" s="205"/>
      <c r="AY92" s="205"/>
      <c r="AZ92" s="205"/>
      <c r="BA92" s="205"/>
      <c r="BB92" s="205"/>
      <c r="BC92" s="205"/>
      <c r="BD92" s="205"/>
      <c r="BE92" s="205"/>
      <c r="BF92" s="205"/>
      <c r="BG92" s="205"/>
      <c r="BH92" s="205"/>
      <c r="BI92" s="205"/>
      <c r="BJ92" s="205"/>
      <c r="BK92" s="205"/>
      <c r="BL92" s="205"/>
      <c r="BM92" s="216">
        <v>16</v>
      </c>
    </row>
    <row r="93" spans="1:65">
      <c r="A93" s="30"/>
      <c r="B93" s="3" t="s">
        <v>268</v>
      </c>
      <c r="C93" s="29"/>
      <c r="D93" s="24">
        <v>0.14150000000000001</v>
      </c>
      <c r="E93" s="204"/>
      <c r="F93" s="205"/>
      <c r="G93" s="205"/>
      <c r="H93" s="205"/>
      <c r="I93" s="205"/>
      <c r="J93" s="205"/>
      <c r="K93" s="205"/>
      <c r="L93" s="205"/>
      <c r="M93" s="205"/>
      <c r="N93" s="205"/>
      <c r="O93" s="205"/>
      <c r="P93" s="205"/>
      <c r="Q93" s="205"/>
      <c r="R93" s="205"/>
      <c r="S93" s="205"/>
      <c r="T93" s="205"/>
      <c r="U93" s="205"/>
      <c r="V93" s="205"/>
      <c r="W93" s="205"/>
      <c r="X93" s="205"/>
      <c r="Y93" s="205"/>
      <c r="Z93" s="205"/>
      <c r="AA93" s="205"/>
      <c r="AB93" s="205"/>
      <c r="AC93" s="205"/>
      <c r="AD93" s="205"/>
      <c r="AE93" s="205"/>
      <c r="AF93" s="205"/>
      <c r="AG93" s="205"/>
      <c r="AH93" s="205"/>
      <c r="AI93" s="205"/>
      <c r="AJ93" s="205"/>
      <c r="AK93" s="205"/>
      <c r="AL93" s="205"/>
      <c r="AM93" s="205"/>
      <c r="AN93" s="205"/>
      <c r="AO93" s="205"/>
      <c r="AP93" s="205"/>
      <c r="AQ93" s="205"/>
      <c r="AR93" s="205"/>
      <c r="AS93" s="205"/>
      <c r="AT93" s="205"/>
      <c r="AU93" s="205"/>
      <c r="AV93" s="205"/>
      <c r="AW93" s="205"/>
      <c r="AX93" s="205"/>
      <c r="AY93" s="205"/>
      <c r="AZ93" s="205"/>
      <c r="BA93" s="205"/>
      <c r="BB93" s="205"/>
      <c r="BC93" s="205"/>
      <c r="BD93" s="205"/>
      <c r="BE93" s="205"/>
      <c r="BF93" s="205"/>
      <c r="BG93" s="205"/>
      <c r="BH93" s="205"/>
      <c r="BI93" s="205"/>
      <c r="BJ93" s="205"/>
      <c r="BK93" s="205"/>
      <c r="BL93" s="205"/>
      <c r="BM93" s="216">
        <v>0.14149999999999999</v>
      </c>
    </row>
    <row r="94" spans="1:65">
      <c r="A94" s="30"/>
      <c r="B94" s="3" t="s">
        <v>269</v>
      </c>
      <c r="C94" s="29"/>
      <c r="D94" s="24">
        <v>2.1213203435596246E-3</v>
      </c>
      <c r="E94" s="204"/>
      <c r="F94" s="205"/>
      <c r="G94" s="205"/>
      <c r="H94" s="205"/>
      <c r="I94" s="205"/>
      <c r="J94" s="205"/>
      <c r="K94" s="205"/>
      <c r="L94" s="205"/>
      <c r="M94" s="205"/>
      <c r="N94" s="205"/>
      <c r="O94" s="205"/>
      <c r="P94" s="205"/>
      <c r="Q94" s="205"/>
      <c r="R94" s="205"/>
      <c r="S94" s="205"/>
      <c r="T94" s="205"/>
      <c r="U94" s="205"/>
      <c r="V94" s="205"/>
      <c r="W94" s="205"/>
      <c r="X94" s="205"/>
      <c r="Y94" s="205"/>
      <c r="Z94" s="205"/>
      <c r="AA94" s="205"/>
      <c r="AB94" s="205"/>
      <c r="AC94" s="205"/>
      <c r="AD94" s="205"/>
      <c r="AE94" s="205"/>
      <c r="AF94" s="205"/>
      <c r="AG94" s="205"/>
      <c r="AH94" s="205"/>
      <c r="AI94" s="205"/>
      <c r="AJ94" s="205"/>
      <c r="AK94" s="205"/>
      <c r="AL94" s="205"/>
      <c r="AM94" s="205"/>
      <c r="AN94" s="205"/>
      <c r="AO94" s="205"/>
      <c r="AP94" s="205"/>
      <c r="AQ94" s="205"/>
      <c r="AR94" s="205"/>
      <c r="AS94" s="205"/>
      <c r="AT94" s="205"/>
      <c r="AU94" s="205"/>
      <c r="AV94" s="205"/>
      <c r="AW94" s="205"/>
      <c r="AX94" s="205"/>
      <c r="AY94" s="205"/>
      <c r="AZ94" s="205"/>
      <c r="BA94" s="205"/>
      <c r="BB94" s="205"/>
      <c r="BC94" s="205"/>
      <c r="BD94" s="205"/>
      <c r="BE94" s="205"/>
      <c r="BF94" s="205"/>
      <c r="BG94" s="205"/>
      <c r="BH94" s="205"/>
      <c r="BI94" s="205"/>
      <c r="BJ94" s="205"/>
      <c r="BK94" s="205"/>
      <c r="BL94" s="205"/>
      <c r="BM94" s="216">
        <v>29</v>
      </c>
    </row>
    <row r="95" spans="1:65">
      <c r="A95" s="30"/>
      <c r="B95" s="3" t="s">
        <v>86</v>
      </c>
      <c r="C95" s="29"/>
      <c r="D95" s="13">
        <v>1.499166320536837E-2</v>
      </c>
      <c r="E95" s="15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270</v>
      </c>
      <c r="C96" s="29"/>
      <c r="D96" s="13">
        <v>2.2204460492503131E-16</v>
      </c>
      <c r="E96" s="15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271</v>
      </c>
      <c r="C97" s="47"/>
      <c r="D97" s="45" t="s">
        <v>272</v>
      </c>
      <c r="E97" s="15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535</v>
      </c>
      <c r="BM99" s="28" t="s">
        <v>295</v>
      </c>
    </row>
    <row r="100" spans="1:65" ht="15">
      <c r="A100" s="25" t="s">
        <v>60</v>
      </c>
      <c r="B100" s="18" t="s">
        <v>114</v>
      </c>
      <c r="C100" s="15" t="s">
        <v>115</v>
      </c>
      <c r="D100" s="16" t="s">
        <v>296</v>
      </c>
      <c r="E100" s="15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234</v>
      </c>
      <c r="C101" s="9" t="s">
        <v>234</v>
      </c>
      <c r="D101" s="10" t="s">
        <v>116</v>
      </c>
      <c r="E101" s="15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1</v>
      </c>
    </row>
    <row r="102" spans="1:65">
      <c r="A102" s="30"/>
      <c r="B102" s="19"/>
      <c r="C102" s="9"/>
      <c r="D102" s="10" t="s">
        <v>99</v>
      </c>
      <c r="E102" s="15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3</v>
      </c>
    </row>
    <row r="103" spans="1:65">
      <c r="A103" s="30"/>
      <c r="B103" s="19"/>
      <c r="C103" s="9"/>
      <c r="D103" s="26"/>
      <c r="E103" s="15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3</v>
      </c>
    </row>
    <row r="104" spans="1:65">
      <c r="A104" s="30"/>
      <c r="B104" s="18">
        <v>1</v>
      </c>
      <c r="C104" s="14">
        <v>1</v>
      </c>
      <c r="D104" s="215">
        <v>0.56059999999999999</v>
      </c>
      <c r="E104" s="204"/>
      <c r="F104" s="205"/>
      <c r="G104" s="205"/>
      <c r="H104" s="205"/>
      <c r="I104" s="205"/>
      <c r="J104" s="205"/>
      <c r="K104" s="205"/>
      <c r="L104" s="205"/>
      <c r="M104" s="205"/>
      <c r="N104" s="205"/>
      <c r="O104" s="205"/>
      <c r="P104" s="205"/>
      <c r="Q104" s="205"/>
      <c r="R104" s="205"/>
      <c r="S104" s="205"/>
      <c r="T104" s="205"/>
      <c r="U104" s="205"/>
      <c r="V104" s="205"/>
      <c r="W104" s="205"/>
      <c r="X104" s="205"/>
      <c r="Y104" s="205"/>
      <c r="Z104" s="205"/>
      <c r="AA104" s="205"/>
      <c r="AB104" s="205"/>
      <c r="AC104" s="205"/>
      <c r="AD104" s="205"/>
      <c r="AE104" s="205"/>
      <c r="AF104" s="205"/>
      <c r="AG104" s="205"/>
      <c r="AH104" s="205"/>
      <c r="AI104" s="205"/>
      <c r="AJ104" s="205"/>
      <c r="AK104" s="205"/>
      <c r="AL104" s="205"/>
      <c r="AM104" s="205"/>
      <c r="AN104" s="205"/>
      <c r="AO104" s="205"/>
      <c r="AP104" s="205"/>
      <c r="AQ104" s="205"/>
      <c r="AR104" s="205"/>
      <c r="AS104" s="205"/>
      <c r="AT104" s="205"/>
      <c r="AU104" s="205"/>
      <c r="AV104" s="205"/>
      <c r="AW104" s="205"/>
      <c r="AX104" s="205"/>
      <c r="AY104" s="205"/>
      <c r="AZ104" s="205"/>
      <c r="BA104" s="205"/>
      <c r="BB104" s="205"/>
      <c r="BC104" s="205"/>
      <c r="BD104" s="205"/>
      <c r="BE104" s="205"/>
      <c r="BF104" s="205"/>
      <c r="BG104" s="205"/>
      <c r="BH104" s="205"/>
      <c r="BI104" s="205"/>
      <c r="BJ104" s="205"/>
      <c r="BK104" s="205"/>
      <c r="BL104" s="205"/>
      <c r="BM104" s="216">
        <v>1</v>
      </c>
    </row>
    <row r="105" spans="1:65">
      <c r="A105" s="30"/>
      <c r="B105" s="19">
        <v>1</v>
      </c>
      <c r="C105" s="9">
        <v>2</v>
      </c>
      <c r="D105" s="24">
        <v>0.55659999999999998</v>
      </c>
      <c r="E105" s="204"/>
      <c r="F105" s="205"/>
      <c r="G105" s="205"/>
      <c r="H105" s="205"/>
      <c r="I105" s="205"/>
      <c r="J105" s="205"/>
      <c r="K105" s="205"/>
      <c r="L105" s="205"/>
      <c r="M105" s="205"/>
      <c r="N105" s="205"/>
      <c r="O105" s="205"/>
      <c r="P105" s="205"/>
      <c r="Q105" s="205"/>
      <c r="R105" s="205"/>
      <c r="S105" s="205"/>
      <c r="T105" s="205"/>
      <c r="U105" s="205"/>
      <c r="V105" s="205"/>
      <c r="W105" s="205"/>
      <c r="X105" s="205"/>
      <c r="Y105" s="205"/>
      <c r="Z105" s="205"/>
      <c r="AA105" s="205"/>
      <c r="AB105" s="205"/>
      <c r="AC105" s="205"/>
      <c r="AD105" s="205"/>
      <c r="AE105" s="205"/>
      <c r="AF105" s="205"/>
      <c r="AG105" s="205"/>
      <c r="AH105" s="205"/>
      <c r="AI105" s="205"/>
      <c r="AJ105" s="205"/>
      <c r="AK105" s="205"/>
      <c r="AL105" s="205"/>
      <c r="AM105" s="205"/>
      <c r="AN105" s="205"/>
      <c r="AO105" s="205"/>
      <c r="AP105" s="205"/>
      <c r="AQ105" s="205"/>
      <c r="AR105" s="205"/>
      <c r="AS105" s="205"/>
      <c r="AT105" s="205"/>
      <c r="AU105" s="205"/>
      <c r="AV105" s="205"/>
      <c r="AW105" s="205"/>
      <c r="AX105" s="205"/>
      <c r="AY105" s="205"/>
      <c r="AZ105" s="205"/>
      <c r="BA105" s="205"/>
      <c r="BB105" s="205"/>
      <c r="BC105" s="205"/>
      <c r="BD105" s="205"/>
      <c r="BE105" s="205"/>
      <c r="BF105" s="205"/>
      <c r="BG105" s="205"/>
      <c r="BH105" s="205"/>
      <c r="BI105" s="205"/>
      <c r="BJ105" s="205"/>
      <c r="BK105" s="205"/>
      <c r="BL105" s="205"/>
      <c r="BM105" s="216">
        <v>24</v>
      </c>
    </row>
    <row r="106" spans="1:65">
      <c r="A106" s="30"/>
      <c r="B106" s="20" t="s">
        <v>267</v>
      </c>
      <c r="C106" s="12"/>
      <c r="D106" s="217">
        <v>0.55859999999999999</v>
      </c>
      <c r="E106" s="204"/>
      <c r="F106" s="205"/>
      <c r="G106" s="205"/>
      <c r="H106" s="205"/>
      <c r="I106" s="205"/>
      <c r="J106" s="205"/>
      <c r="K106" s="205"/>
      <c r="L106" s="205"/>
      <c r="M106" s="205"/>
      <c r="N106" s="205"/>
      <c r="O106" s="205"/>
      <c r="P106" s="205"/>
      <c r="Q106" s="205"/>
      <c r="R106" s="205"/>
      <c r="S106" s="205"/>
      <c r="T106" s="205"/>
      <c r="U106" s="205"/>
      <c r="V106" s="205"/>
      <c r="W106" s="205"/>
      <c r="X106" s="205"/>
      <c r="Y106" s="205"/>
      <c r="Z106" s="205"/>
      <c r="AA106" s="205"/>
      <c r="AB106" s="205"/>
      <c r="AC106" s="205"/>
      <c r="AD106" s="205"/>
      <c r="AE106" s="205"/>
      <c r="AF106" s="205"/>
      <c r="AG106" s="205"/>
      <c r="AH106" s="205"/>
      <c r="AI106" s="205"/>
      <c r="AJ106" s="205"/>
      <c r="AK106" s="205"/>
      <c r="AL106" s="205"/>
      <c r="AM106" s="205"/>
      <c r="AN106" s="205"/>
      <c r="AO106" s="205"/>
      <c r="AP106" s="205"/>
      <c r="AQ106" s="205"/>
      <c r="AR106" s="205"/>
      <c r="AS106" s="205"/>
      <c r="AT106" s="205"/>
      <c r="AU106" s="205"/>
      <c r="AV106" s="205"/>
      <c r="AW106" s="205"/>
      <c r="AX106" s="205"/>
      <c r="AY106" s="205"/>
      <c r="AZ106" s="205"/>
      <c r="BA106" s="205"/>
      <c r="BB106" s="205"/>
      <c r="BC106" s="205"/>
      <c r="BD106" s="205"/>
      <c r="BE106" s="205"/>
      <c r="BF106" s="205"/>
      <c r="BG106" s="205"/>
      <c r="BH106" s="205"/>
      <c r="BI106" s="205"/>
      <c r="BJ106" s="205"/>
      <c r="BK106" s="205"/>
      <c r="BL106" s="205"/>
      <c r="BM106" s="216">
        <v>16</v>
      </c>
    </row>
    <row r="107" spans="1:65">
      <c r="A107" s="30"/>
      <c r="B107" s="3" t="s">
        <v>268</v>
      </c>
      <c r="C107" s="29"/>
      <c r="D107" s="24">
        <v>0.55859999999999999</v>
      </c>
      <c r="E107" s="204"/>
      <c r="F107" s="205"/>
      <c r="G107" s="205"/>
      <c r="H107" s="205"/>
      <c r="I107" s="205"/>
      <c r="J107" s="205"/>
      <c r="K107" s="205"/>
      <c r="L107" s="205"/>
      <c r="M107" s="205"/>
      <c r="N107" s="205"/>
      <c r="O107" s="205"/>
      <c r="P107" s="205"/>
      <c r="Q107" s="205"/>
      <c r="R107" s="205"/>
      <c r="S107" s="205"/>
      <c r="T107" s="205"/>
      <c r="U107" s="205"/>
      <c r="V107" s="205"/>
      <c r="W107" s="205"/>
      <c r="X107" s="205"/>
      <c r="Y107" s="205"/>
      <c r="Z107" s="205"/>
      <c r="AA107" s="205"/>
      <c r="AB107" s="205"/>
      <c r="AC107" s="205"/>
      <c r="AD107" s="205"/>
      <c r="AE107" s="205"/>
      <c r="AF107" s="205"/>
      <c r="AG107" s="205"/>
      <c r="AH107" s="205"/>
      <c r="AI107" s="205"/>
      <c r="AJ107" s="205"/>
      <c r="AK107" s="205"/>
      <c r="AL107" s="205"/>
      <c r="AM107" s="205"/>
      <c r="AN107" s="205"/>
      <c r="AO107" s="205"/>
      <c r="AP107" s="205"/>
      <c r="AQ107" s="205"/>
      <c r="AR107" s="205"/>
      <c r="AS107" s="205"/>
      <c r="AT107" s="205"/>
      <c r="AU107" s="205"/>
      <c r="AV107" s="205"/>
      <c r="AW107" s="205"/>
      <c r="AX107" s="205"/>
      <c r="AY107" s="205"/>
      <c r="AZ107" s="205"/>
      <c r="BA107" s="205"/>
      <c r="BB107" s="205"/>
      <c r="BC107" s="205"/>
      <c r="BD107" s="205"/>
      <c r="BE107" s="205"/>
      <c r="BF107" s="205"/>
      <c r="BG107" s="205"/>
      <c r="BH107" s="205"/>
      <c r="BI107" s="205"/>
      <c r="BJ107" s="205"/>
      <c r="BK107" s="205"/>
      <c r="BL107" s="205"/>
      <c r="BM107" s="216">
        <v>0.55862774999999998</v>
      </c>
    </row>
    <row r="108" spans="1:65">
      <c r="A108" s="30"/>
      <c r="B108" s="3" t="s">
        <v>269</v>
      </c>
      <c r="C108" s="29"/>
      <c r="D108" s="24">
        <v>2.8284271247461927E-3</v>
      </c>
      <c r="E108" s="204"/>
      <c r="F108" s="205"/>
      <c r="G108" s="205"/>
      <c r="H108" s="205"/>
      <c r="I108" s="205"/>
      <c r="J108" s="205"/>
      <c r="K108" s="205"/>
      <c r="L108" s="205"/>
      <c r="M108" s="205"/>
      <c r="N108" s="205"/>
      <c r="O108" s="205"/>
      <c r="P108" s="205"/>
      <c r="Q108" s="205"/>
      <c r="R108" s="205"/>
      <c r="S108" s="205"/>
      <c r="T108" s="205"/>
      <c r="U108" s="205"/>
      <c r="V108" s="205"/>
      <c r="W108" s="205"/>
      <c r="X108" s="205"/>
      <c r="Y108" s="205"/>
      <c r="Z108" s="205"/>
      <c r="AA108" s="205"/>
      <c r="AB108" s="205"/>
      <c r="AC108" s="205"/>
      <c r="AD108" s="205"/>
      <c r="AE108" s="205"/>
      <c r="AF108" s="205"/>
      <c r="AG108" s="205"/>
      <c r="AH108" s="205"/>
      <c r="AI108" s="205"/>
      <c r="AJ108" s="205"/>
      <c r="AK108" s="205"/>
      <c r="AL108" s="205"/>
      <c r="AM108" s="205"/>
      <c r="AN108" s="205"/>
      <c r="AO108" s="205"/>
      <c r="AP108" s="205"/>
      <c r="AQ108" s="205"/>
      <c r="AR108" s="205"/>
      <c r="AS108" s="205"/>
      <c r="AT108" s="205"/>
      <c r="AU108" s="205"/>
      <c r="AV108" s="205"/>
      <c r="AW108" s="205"/>
      <c r="AX108" s="205"/>
      <c r="AY108" s="205"/>
      <c r="AZ108" s="205"/>
      <c r="BA108" s="205"/>
      <c r="BB108" s="205"/>
      <c r="BC108" s="205"/>
      <c r="BD108" s="205"/>
      <c r="BE108" s="205"/>
      <c r="BF108" s="205"/>
      <c r="BG108" s="205"/>
      <c r="BH108" s="205"/>
      <c r="BI108" s="205"/>
      <c r="BJ108" s="205"/>
      <c r="BK108" s="205"/>
      <c r="BL108" s="205"/>
      <c r="BM108" s="216">
        <v>30</v>
      </c>
    </row>
    <row r="109" spans="1:65">
      <c r="A109" s="30"/>
      <c r="B109" s="3" t="s">
        <v>86</v>
      </c>
      <c r="C109" s="29"/>
      <c r="D109" s="13">
        <v>5.063421275950936E-3</v>
      </c>
      <c r="E109" s="15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270</v>
      </c>
      <c r="C110" s="29"/>
      <c r="D110" s="13">
        <v>-4.9675298085305464E-5</v>
      </c>
      <c r="E110" s="15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271</v>
      </c>
      <c r="C111" s="47"/>
      <c r="D111" s="45" t="s">
        <v>272</v>
      </c>
      <c r="E111" s="15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536</v>
      </c>
      <c r="BM113" s="28" t="s">
        <v>67</v>
      </c>
    </row>
    <row r="114" spans="1:65" ht="15">
      <c r="A114" s="25" t="s">
        <v>6</v>
      </c>
      <c r="B114" s="18" t="s">
        <v>114</v>
      </c>
      <c r="C114" s="15" t="s">
        <v>115</v>
      </c>
      <c r="D114" s="16" t="s">
        <v>233</v>
      </c>
      <c r="E114" s="17" t="s">
        <v>233</v>
      </c>
      <c r="F114" s="17" t="s">
        <v>233</v>
      </c>
      <c r="G114" s="17" t="s">
        <v>233</v>
      </c>
      <c r="H114" s="17" t="s">
        <v>233</v>
      </c>
      <c r="I114" s="17" t="s">
        <v>233</v>
      </c>
      <c r="J114" s="17" t="s">
        <v>233</v>
      </c>
      <c r="K114" s="17" t="s">
        <v>233</v>
      </c>
      <c r="L114" s="17" t="s">
        <v>233</v>
      </c>
      <c r="M114" s="17" t="s">
        <v>233</v>
      </c>
      <c r="N114" s="17" t="s">
        <v>233</v>
      </c>
      <c r="O114" s="17" t="s">
        <v>233</v>
      </c>
      <c r="P114" s="152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234</v>
      </c>
      <c r="C115" s="9" t="s">
        <v>234</v>
      </c>
      <c r="D115" s="150" t="s">
        <v>237</v>
      </c>
      <c r="E115" s="151" t="s">
        <v>241</v>
      </c>
      <c r="F115" s="151" t="s">
        <v>243</v>
      </c>
      <c r="G115" s="151" t="s">
        <v>245</v>
      </c>
      <c r="H115" s="151" t="s">
        <v>246</v>
      </c>
      <c r="I115" s="151" t="s">
        <v>247</v>
      </c>
      <c r="J115" s="151" t="s">
        <v>287</v>
      </c>
      <c r="K115" s="151" t="s">
        <v>251</v>
      </c>
      <c r="L115" s="151" t="s">
        <v>255</v>
      </c>
      <c r="M115" s="151" t="s">
        <v>297</v>
      </c>
      <c r="N115" s="151" t="s">
        <v>298</v>
      </c>
      <c r="O115" s="151" t="s">
        <v>299</v>
      </c>
      <c r="P115" s="152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99</v>
      </c>
      <c r="E116" s="11" t="s">
        <v>99</v>
      </c>
      <c r="F116" s="11" t="s">
        <v>300</v>
      </c>
      <c r="G116" s="11" t="s">
        <v>300</v>
      </c>
      <c r="H116" s="11" t="s">
        <v>300</v>
      </c>
      <c r="I116" s="11" t="s">
        <v>300</v>
      </c>
      <c r="J116" s="11" t="s">
        <v>300</v>
      </c>
      <c r="K116" s="11" t="s">
        <v>103</v>
      </c>
      <c r="L116" s="11" t="s">
        <v>99</v>
      </c>
      <c r="M116" s="11" t="s">
        <v>99</v>
      </c>
      <c r="N116" s="11" t="s">
        <v>99</v>
      </c>
      <c r="O116" s="11" t="s">
        <v>99</v>
      </c>
      <c r="P116" s="152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3</v>
      </c>
    </row>
    <row r="117" spans="1:65">
      <c r="A117" s="30"/>
      <c r="B117" s="19"/>
      <c r="C117" s="9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152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3</v>
      </c>
    </row>
    <row r="118" spans="1:65">
      <c r="A118" s="30"/>
      <c r="B118" s="18">
        <v>1</v>
      </c>
      <c r="C118" s="14">
        <v>1</v>
      </c>
      <c r="D118" s="227">
        <v>0.79500000000000004</v>
      </c>
      <c r="E118" s="215">
        <v>0.8909999999999999</v>
      </c>
      <c r="F118" s="215">
        <v>0.8589</v>
      </c>
      <c r="G118" s="215">
        <v>0.84</v>
      </c>
      <c r="H118" s="215">
        <v>0.85699999999999998</v>
      </c>
      <c r="I118" s="215">
        <v>0.85799999999999987</v>
      </c>
      <c r="J118" s="215">
        <v>0.84299999999999997</v>
      </c>
      <c r="K118" s="215">
        <v>0.86999999999999988</v>
      </c>
      <c r="L118" s="215">
        <v>0.81999999999999984</v>
      </c>
      <c r="M118" s="215">
        <v>0.84</v>
      </c>
      <c r="N118" s="215">
        <v>0.85021867167919796</v>
      </c>
      <c r="O118" s="215">
        <v>0.86843999999999988</v>
      </c>
      <c r="P118" s="204"/>
      <c r="Q118" s="205"/>
      <c r="R118" s="205"/>
      <c r="S118" s="205"/>
      <c r="T118" s="205"/>
      <c r="U118" s="205"/>
      <c r="V118" s="205"/>
      <c r="W118" s="205"/>
      <c r="X118" s="205"/>
      <c r="Y118" s="205"/>
      <c r="Z118" s="205"/>
      <c r="AA118" s="205"/>
      <c r="AB118" s="205"/>
      <c r="AC118" s="205"/>
      <c r="AD118" s="205"/>
      <c r="AE118" s="205"/>
      <c r="AF118" s="205"/>
      <c r="AG118" s="205"/>
      <c r="AH118" s="205"/>
      <c r="AI118" s="205"/>
      <c r="AJ118" s="205"/>
      <c r="AK118" s="205"/>
      <c r="AL118" s="205"/>
      <c r="AM118" s="205"/>
      <c r="AN118" s="205"/>
      <c r="AO118" s="205"/>
      <c r="AP118" s="205"/>
      <c r="AQ118" s="205"/>
      <c r="AR118" s="205"/>
      <c r="AS118" s="205"/>
      <c r="AT118" s="205"/>
      <c r="AU118" s="205"/>
      <c r="AV118" s="205"/>
      <c r="AW118" s="205"/>
      <c r="AX118" s="205"/>
      <c r="AY118" s="205"/>
      <c r="AZ118" s="205"/>
      <c r="BA118" s="205"/>
      <c r="BB118" s="205"/>
      <c r="BC118" s="205"/>
      <c r="BD118" s="205"/>
      <c r="BE118" s="205"/>
      <c r="BF118" s="205"/>
      <c r="BG118" s="205"/>
      <c r="BH118" s="205"/>
      <c r="BI118" s="205"/>
      <c r="BJ118" s="205"/>
      <c r="BK118" s="205"/>
      <c r="BL118" s="205"/>
      <c r="BM118" s="216">
        <v>1</v>
      </c>
    </row>
    <row r="119" spans="1:65">
      <c r="A119" s="30"/>
      <c r="B119" s="19">
        <v>1</v>
      </c>
      <c r="C119" s="9">
        <v>2</v>
      </c>
      <c r="D119" s="228">
        <v>0.78500000000000014</v>
      </c>
      <c r="E119" s="24">
        <v>0.86399999999999999</v>
      </c>
      <c r="F119" s="24">
        <v>0.85470000000000013</v>
      </c>
      <c r="G119" s="24">
        <v>0.85099999999999998</v>
      </c>
      <c r="H119" s="24">
        <v>0.86899999999999999</v>
      </c>
      <c r="I119" s="24">
        <v>0.84699999999999998</v>
      </c>
      <c r="J119" s="24">
        <v>0.83599999999999997</v>
      </c>
      <c r="K119" s="24">
        <v>0.88</v>
      </c>
      <c r="L119" s="24">
        <v>0.83</v>
      </c>
      <c r="M119" s="24">
        <v>0.84</v>
      </c>
      <c r="N119" s="24">
        <v>0.85038178780284035</v>
      </c>
      <c r="O119" s="24">
        <v>0.84837999999999991</v>
      </c>
      <c r="P119" s="204"/>
      <c r="Q119" s="205"/>
      <c r="R119" s="205"/>
      <c r="S119" s="205"/>
      <c r="T119" s="205"/>
      <c r="U119" s="205"/>
      <c r="V119" s="205"/>
      <c r="W119" s="205"/>
      <c r="X119" s="205"/>
      <c r="Y119" s="205"/>
      <c r="Z119" s="205"/>
      <c r="AA119" s="205"/>
      <c r="AB119" s="205"/>
      <c r="AC119" s="205"/>
      <c r="AD119" s="205"/>
      <c r="AE119" s="205"/>
      <c r="AF119" s="205"/>
      <c r="AG119" s="205"/>
      <c r="AH119" s="205"/>
      <c r="AI119" s="205"/>
      <c r="AJ119" s="205"/>
      <c r="AK119" s="205"/>
      <c r="AL119" s="205"/>
      <c r="AM119" s="205"/>
      <c r="AN119" s="205"/>
      <c r="AO119" s="205"/>
      <c r="AP119" s="205"/>
      <c r="AQ119" s="205"/>
      <c r="AR119" s="205"/>
      <c r="AS119" s="205"/>
      <c r="AT119" s="205"/>
      <c r="AU119" s="205"/>
      <c r="AV119" s="205"/>
      <c r="AW119" s="205"/>
      <c r="AX119" s="205"/>
      <c r="AY119" s="205"/>
      <c r="AZ119" s="205"/>
      <c r="BA119" s="205"/>
      <c r="BB119" s="205"/>
      <c r="BC119" s="205"/>
      <c r="BD119" s="205"/>
      <c r="BE119" s="205"/>
      <c r="BF119" s="205"/>
      <c r="BG119" s="205"/>
      <c r="BH119" s="205"/>
      <c r="BI119" s="205"/>
      <c r="BJ119" s="205"/>
      <c r="BK119" s="205"/>
      <c r="BL119" s="205"/>
      <c r="BM119" s="216">
        <v>44</v>
      </c>
    </row>
    <row r="120" spans="1:65">
      <c r="A120" s="30"/>
      <c r="B120" s="19">
        <v>1</v>
      </c>
      <c r="C120" s="9">
        <v>3</v>
      </c>
      <c r="D120" s="228">
        <v>0.79500000000000004</v>
      </c>
      <c r="E120" s="24">
        <v>0.89700000000000002</v>
      </c>
      <c r="F120" s="24">
        <v>0.85489999999999988</v>
      </c>
      <c r="G120" s="24">
        <v>0.83899999999999997</v>
      </c>
      <c r="H120" s="24">
        <v>0.85899999999999999</v>
      </c>
      <c r="I120" s="24">
        <v>0.86799999999999999</v>
      </c>
      <c r="J120" s="24">
        <v>0.84600000000000009</v>
      </c>
      <c r="K120" s="24">
        <v>0.86</v>
      </c>
      <c r="L120" s="24">
        <v>0.86</v>
      </c>
      <c r="M120" s="24">
        <v>0.85000000000000009</v>
      </c>
      <c r="N120" s="24">
        <v>0.85005096073517117</v>
      </c>
      <c r="O120" s="24">
        <v>0.80950999999999995</v>
      </c>
      <c r="P120" s="204"/>
      <c r="Q120" s="205"/>
      <c r="R120" s="205"/>
      <c r="S120" s="205"/>
      <c r="T120" s="205"/>
      <c r="U120" s="205"/>
      <c r="V120" s="205"/>
      <c r="W120" s="205"/>
      <c r="X120" s="205"/>
      <c r="Y120" s="205"/>
      <c r="Z120" s="205"/>
      <c r="AA120" s="205"/>
      <c r="AB120" s="205"/>
      <c r="AC120" s="205"/>
      <c r="AD120" s="205"/>
      <c r="AE120" s="205"/>
      <c r="AF120" s="205"/>
      <c r="AG120" s="205"/>
      <c r="AH120" s="205"/>
      <c r="AI120" s="205"/>
      <c r="AJ120" s="205"/>
      <c r="AK120" s="205"/>
      <c r="AL120" s="205"/>
      <c r="AM120" s="205"/>
      <c r="AN120" s="205"/>
      <c r="AO120" s="205"/>
      <c r="AP120" s="205"/>
      <c r="AQ120" s="205"/>
      <c r="AR120" s="205"/>
      <c r="AS120" s="205"/>
      <c r="AT120" s="205"/>
      <c r="AU120" s="205"/>
      <c r="AV120" s="205"/>
      <c r="AW120" s="205"/>
      <c r="AX120" s="205"/>
      <c r="AY120" s="205"/>
      <c r="AZ120" s="205"/>
      <c r="BA120" s="205"/>
      <c r="BB120" s="205"/>
      <c r="BC120" s="205"/>
      <c r="BD120" s="205"/>
      <c r="BE120" s="205"/>
      <c r="BF120" s="205"/>
      <c r="BG120" s="205"/>
      <c r="BH120" s="205"/>
      <c r="BI120" s="205"/>
      <c r="BJ120" s="205"/>
      <c r="BK120" s="205"/>
      <c r="BL120" s="205"/>
      <c r="BM120" s="216">
        <v>16</v>
      </c>
    </row>
    <row r="121" spans="1:65">
      <c r="A121" s="30"/>
      <c r="B121" s="19">
        <v>1</v>
      </c>
      <c r="C121" s="9">
        <v>4</v>
      </c>
      <c r="D121" s="228">
        <v>0.77999999999999992</v>
      </c>
      <c r="E121" s="24">
        <v>0.86899999999999999</v>
      </c>
      <c r="F121" s="24">
        <v>0.85240000000000005</v>
      </c>
      <c r="G121" s="24">
        <v>0.85299999999999998</v>
      </c>
      <c r="H121" s="24">
        <v>0.8630000000000001</v>
      </c>
      <c r="I121" s="24">
        <v>0.85699999999999998</v>
      </c>
      <c r="J121" s="24">
        <v>0.86</v>
      </c>
      <c r="K121" s="24">
        <v>0.88</v>
      </c>
      <c r="L121" s="24">
        <v>0.89</v>
      </c>
      <c r="M121" s="24">
        <v>0.83</v>
      </c>
      <c r="N121" s="24">
        <v>0.84453258145363408</v>
      </c>
      <c r="O121" s="24">
        <v>0.82731999999999994</v>
      </c>
      <c r="P121" s="204"/>
      <c r="Q121" s="205"/>
      <c r="R121" s="205"/>
      <c r="S121" s="205"/>
      <c r="T121" s="205"/>
      <c r="U121" s="205"/>
      <c r="V121" s="205"/>
      <c r="W121" s="205"/>
      <c r="X121" s="205"/>
      <c r="Y121" s="205"/>
      <c r="Z121" s="205"/>
      <c r="AA121" s="205"/>
      <c r="AB121" s="205"/>
      <c r="AC121" s="205"/>
      <c r="AD121" s="205"/>
      <c r="AE121" s="205"/>
      <c r="AF121" s="205"/>
      <c r="AG121" s="205"/>
      <c r="AH121" s="205"/>
      <c r="AI121" s="205"/>
      <c r="AJ121" s="205"/>
      <c r="AK121" s="205"/>
      <c r="AL121" s="205"/>
      <c r="AM121" s="205"/>
      <c r="AN121" s="205"/>
      <c r="AO121" s="205"/>
      <c r="AP121" s="205"/>
      <c r="AQ121" s="205"/>
      <c r="AR121" s="205"/>
      <c r="AS121" s="205"/>
      <c r="AT121" s="205"/>
      <c r="AU121" s="205"/>
      <c r="AV121" s="205"/>
      <c r="AW121" s="205"/>
      <c r="AX121" s="205"/>
      <c r="AY121" s="205"/>
      <c r="AZ121" s="205"/>
      <c r="BA121" s="205"/>
      <c r="BB121" s="205"/>
      <c r="BC121" s="205"/>
      <c r="BD121" s="205"/>
      <c r="BE121" s="205"/>
      <c r="BF121" s="205"/>
      <c r="BG121" s="205"/>
      <c r="BH121" s="205"/>
      <c r="BI121" s="205"/>
      <c r="BJ121" s="205"/>
      <c r="BK121" s="205"/>
      <c r="BL121" s="205"/>
      <c r="BM121" s="216">
        <v>0.85590578919521032</v>
      </c>
    </row>
    <row r="122" spans="1:65">
      <c r="A122" s="30"/>
      <c r="B122" s="19">
        <v>1</v>
      </c>
      <c r="C122" s="9">
        <v>5</v>
      </c>
      <c r="D122" s="228">
        <v>0.78999999999999992</v>
      </c>
      <c r="E122" s="24">
        <v>0.84699999999999998</v>
      </c>
      <c r="F122" s="24">
        <v>0.8567999999999999</v>
      </c>
      <c r="G122" s="229">
        <v>0.79200000000000004</v>
      </c>
      <c r="H122" s="24">
        <v>0.86199999999999988</v>
      </c>
      <c r="I122" s="24">
        <v>0.86599999999999988</v>
      </c>
      <c r="J122" s="24">
        <v>0.84899999999999998</v>
      </c>
      <c r="K122" s="24">
        <v>0.89</v>
      </c>
      <c r="L122" s="24">
        <v>0.84</v>
      </c>
      <c r="M122" s="24">
        <v>0.84</v>
      </c>
      <c r="N122" s="24">
        <v>0.84384795321637429</v>
      </c>
      <c r="O122" s="229">
        <v>0.76020999999999994</v>
      </c>
      <c r="P122" s="204"/>
      <c r="Q122" s="205"/>
      <c r="R122" s="205"/>
      <c r="S122" s="205"/>
      <c r="T122" s="205"/>
      <c r="U122" s="205"/>
      <c r="V122" s="205"/>
      <c r="W122" s="205"/>
      <c r="X122" s="205"/>
      <c r="Y122" s="205"/>
      <c r="Z122" s="205"/>
      <c r="AA122" s="205"/>
      <c r="AB122" s="205"/>
      <c r="AC122" s="205"/>
      <c r="AD122" s="205"/>
      <c r="AE122" s="205"/>
      <c r="AF122" s="205"/>
      <c r="AG122" s="205"/>
      <c r="AH122" s="205"/>
      <c r="AI122" s="205"/>
      <c r="AJ122" s="205"/>
      <c r="AK122" s="205"/>
      <c r="AL122" s="205"/>
      <c r="AM122" s="205"/>
      <c r="AN122" s="205"/>
      <c r="AO122" s="205"/>
      <c r="AP122" s="205"/>
      <c r="AQ122" s="205"/>
      <c r="AR122" s="205"/>
      <c r="AS122" s="205"/>
      <c r="AT122" s="205"/>
      <c r="AU122" s="205"/>
      <c r="AV122" s="205"/>
      <c r="AW122" s="205"/>
      <c r="AX122" s="205"/>
      <c r="AY122" s="205"/>
      <c r="AZ122" s="205"/>
      <c r="BA122" s="205"/>
      <c r="BB122" s="205"/>
      <c r="BC122" s="205"/>
      <c r="BD122" s="205"/>
      <c r="BE122" s="205"/>
      <c r="BF122" s="205"/>
      <c r="BG122" s="205"/>
      <c r="BH122" s="205"/>
      <c r="BI122" s="205"/>
      <c r="BJ122" s="205"/>
      <c r="BK122" s="205"/>
      <c r="BL122" s="205"/>
      <c r="BM122" s="216">
        <v>17</v>
      </c>
    </row>
    <row r="123" spans="1:65">
      <c r="A123" s="30"/>
      <c r="B123" s="19">
        <v>1</v>
      </c>
      <c r="C123" s="9">
        <v>6</v>
      </c>
      <c r="D123" s="228">
        <v>0.78500000000000014</v>
      </c>
      <c r="E123" s="24">
        <v>0.89400000000000002</v>
      </c>
      <c r="F123" s="24">
        <v>0.85769999999999991</v>
      </c>
      <c r="G123" s="24">
        <v>0.86399999999999999</v>
      </c>
      <c r="H123" s="24">
        <v>0.86099999999999999</v>
      </c>
      <c r="I123" s="24">
        <v>0.85699999999999998</v>
      </c>
      <c r="J123" s="24">
        <v>0.84899999999999998</v>
      </c>
      <c r="K123" s="24">
        <v>0.89</v>
      </c>
      <c r="L123" s="24">
        <v>0.86999999999999988</v>
      </c>
      <c r="M123" s="24">
        <v>0.85000000000000009</v>
      </c>
      <c r="N123" s="24">
        <v>0.85628613199665837</v>
      </c>
      <c r="O123" s="24">
        <v>0.8660699999999999</v>
      </c>
      <c r="P123" s="204"/>
      <c r="Q123" s="205"/>
      <c r="R123" s="205"/>
      <c r="S123" s="205"/>
      <c r="T123" s="205"/>
      <c r="U123" s="205"/>
      <c r="V123" s="205"/>
      <c r="W123" s="205"/>
      <c r="X123" s="205"/>
      <c r="Y123" s="205"/>
      <c r="Z123" s="205"/>
      <c r="AA123" s="205"/>
      <c r="AB123" s="205"/>
      <c r="AC123" s="205"/>
      <c r="AD123" s="205"/>
      <c r="AE123" s="205"/>
      <c r="AF123" s="205"/>
      <c r="AG123" s="205"/>
      <c r="AH123" s="205"/>
      <c r="AI123" s="205"/>
      <c r="AJ123" s="205"/>
      <c r="AK123" s="205"/>
      <c r="AL123" s="205"/>
      <c r="AM123" s="205"/>
      <c r="AN123" s="205"/>
      <c r="AO123" s="205"/>
      <c r="AP123" s="205"/>
      <c r="AQ123" s="205"/>
      <c r="AR123" s="205"/>
      <c r="AS123" s="205"/>
      <c r="AT123" s="205"/>
      <c r="AU123" s="205"/>
      <c r="AV123" s="205"/>
      <c r="AW123" s="205"/>
      <c r="AX123" s="205"/>
      <c r="AY123" s="205"/>
      <c r="AZ123" s="205"/>
      <c r="BA123" s="205"/>
      <c r="BB123" s="205"/>
      <c r="BC123" s="205"/>
      <c r="BD123" s="205"/>
      <c r="BE123" s="205"/>
      <c r="BF123" s="205"/>
      <c r="BG123" s="205"/>
      <c r="BH123" s="205"/>
      <c r="BI123" s="205"/>
      <c r="BJ123" s="205"/>
      <c r="BK123" s="205"/>
      <c r="BL123" s="205"/>
      <c r="BM123" s="56"/>
    </row>
    <row r="124" spans="1:65">
      <c r="A124" s="30"/>
      <c r="B124" s="20" t="s">
        <v>267</v>
      </c>
      <c r="C124" s="12"/>
      <c r="D124" s="217">
        <v>0.78833333333333344</v>
      </c>
      <c r="E124" s="217">
        <v>0.87700000000000011</v>
      </c>
      <c r="F124" s="217">
        <v>0.85589999999999977</v>
      </c>
      <c r="G124" s="217">
        <v>0.83983333333333332</v>
      </c>
      <c r="H124" s="217">
        <v>0.86183333333333323</v>
      </c>
      <c r="I124" s="217">
        <v>0.85883333333333323</v>
      </c>
      <c r="J124" s="217">
        <v>0.84716666666666673</v>
      </c>
      <c r="K124" s="217">
        <v>0.8783333333333333</v>
      </c>
      <c r="L124" s="217">
        <v>0.85166666666666668</v>
      </c>
      <c r="M124" s="217">
        <v>0.84166666666666679</v>
      </c>
      <c r="N124" s="217">
        <v>0.84921968114731283</v>
      </c>
      <c r="O124" s="217">
        <v>0.82998833333333322</v>
      </c>
      <c r="P124" s="204"/>
      <c r="Q124" s="205"/>
      <c r="R124" s="205"/>
      <c r="S124" s="205"/>
      <c r="T124" s="205"/>
      <c r="U124" s="205"/>
      <c r="V124" s="205"/>
      <c r="W124" s="205"/>
      <c r="X124" s="205"/>
      <c r="Y124" s="205"/>
      <c r="Z124" s="205"/>
      <c r="AA124" s="205"/>
      <c r="AB124" s="205"/>
      <c r="AC124" s="205"/>
      <c r="AD124" s="205"/>
      <c r="AE124" s="205"/>
      <c r="AF124" s="205"/>
      <c r="AG124" s="205"/>
      <c r="AH124" s="205"/>
      <c r="AI124" s="205"/>
      <c r="AJ124" s="205"/>
      <c r="AK124" s="205"/>
      <c r="AL124" s="205"/>
      <c r="AM124" s="205"/>
      <c r="AN124" s="205"/>
      <c r="AO124" s="205"/>
      <c r="AP124" s="205"/>
      <c r="AQ124" s="205"/>
      <c r="AR124" s="205"/>
      <c r="AS124" s="205"/>
      <c r="AT124" s="205"/>
      <c r="AU124" s="205"/>
      <c r="AV124" s="205"/>
      <c r="AW124" s="205"/>
      <c r="AX124" s="205"/>
      <c r="AY124" s="205"/>
      <c r="AZ124" s="205"/>
      <c r="BA124" s="205"/>
      <c r="BB124" s="205"/>
      <c r="BC124" s="205"/>
      <c r="BD124" s="205"/>
      <c r="BE124" s="205"/>
      <c r="BF124" s="205"/>
      <c r="BG124" s="205"/>
      <c r="BH124" s="205"/>
      <c r="BI124" s="205"/>
      <c r="BJ124" s="205"/>
      <c r="BK124" s="205"/>
      <c r="BL124" s="205"/>
      <c r="BM124" s="56"/>
    </row>
    <row r="125" spans="1:65">
      <c r="A125" s="30"/>
      <c r="B125" s="3" t="s">
        <v>268</v>
      </c>
      <c r="C125" s="29"/>
      <c r="D125" s="24">
        <v>0.78750000000000009</v>
      </c>
      <c r="E125" s="24">
        <v>0.87999999999999989</v>
      </c>
      <c r="F125" s="24">
        <v>0.85584999999999989</v>
      </c>
      <c r="G125" s="24">
        <v>0.84549999999999992</v>
      </c>
      <c r="H125" s="24">
        <v>0.86149999999999993</v>
      </c>
      <c r="I125" s="24">
        <v>0.85749999999999993</v>
      </c>
      <c r="J125" s="24">
        <v>0.84750000000000003</v>
      </c>
      <c r="K125" s="24">
        <v>0.88</v>
      </c>
      <c r="L125" s="24">
        <v>0.85</v>
      </c>
      <c r="M125" s="24">
        <v>0.84</v>
      </c>
      <c r="N125" s="24">
        <v>0.85013481620718456</v>
      </c>
      <c r="O125" s="24">
        <v>0.83784999999999998</v>
      </c>
      <c r="P125" s="204"/>
      <c r="Q125" s="205"/>
      <c r="R125" s="205"/>
      <c r="S125" s="205"/>
      <c r="T125" s="205"/>
      <c r="U125" s="205"/>
      <c r="V125" s="205"/>
      <c r="W125" s="205"/>
      <c r="X125" s="205"/>
      <c r="Y125" s="205"/>
      <c r="Z125" s="205"/>
      <c r="AA125" s="205"/>
      <c r="AB125" s="205"/>
      <c r="AC125" s="205"/>
      <c r="AD125" s="205"/>
      <c r="AE125" s="205"/>
      <c r="AF125" s="205"/>
      <c r="AG125" s="205"/>
      <c r="AH125" s="205"/>
      <c r="AI125" s="205"/>
      <c r="AJ125" s="205"/>
      <c r="AK125" s="205"/>
      <c r="AL125" s="205"/>
      <c r="AM125" s="205"/>
      <c r="AN125" s="205"/>
      <c r="AO125" s="205"/>
      <c r="AP125" s="205"/>
      <c r="AQ125" s="205"/>
      <c r="AR125" s="205"/>
      <c r="AS125" s="205"/>
      <c r="AT125" s="205"/>
      <c r="AU125" s="205"/>
      <c r="AV125" s="205"/>
      <c r="AW125" s="205"/>
      <c r="AX125" s="205"/>
      <c r="AY125" s="205"/>
      <c r="AZ125" s="205"/>
      <c r="BA125" s="205"/>
      <c r="BB125" s="205"/>
      <c r="BC125" s="205"/>
      <c r="BD125" s="205"/>
      <c r="BE125" s="205"/>
      <c r="BF125" s="205"/>
      <c r="BG125" s="205"/>
      <c r="BH125" s="205"/>
      <c r="BI125" s="205"/>
      <c r="BJ125" s="205"/>
      <c r="BK125" s="205"/>
      <c r="BL125" s="205"/>
      <c r="BM125" s="56"/>
    </row>
    <row r="126" spans="1:65">
      <c r="A126" s="30"/>
      <c r="B126" s="3" t="s">
        <v>269</v>
      </c>
      <c r="C126" s="29"/>
      <c r="D126" s="24">
        <v>6.0553007081949892E-3</v>
      </c>
      <c r="E126" s="24">
        <v>2.0089798406156295E-2</v>
      </c>
      <c r="F126" s="24">
        <v>2.3554192832699263E-3</v>
      </c>
      <c r="G126" s="24">
        <v>2.5182665996011339E-2</v>
      </c>
      <c r="H126" s="24">
        <v>4.1190613817551616E-3</v>
      </c>
      <c r="I126" s="24">
        <v>7.5210814825174234E-3</v>
      </c>
      <c r="J126" s="24">
        <v>7.9351538527407724E-3</v>
      </c>
      <c r="K126" s="24">
        <v>1.1690451944500148E-2</v>
      </c>
      <c r="L126" s="24">
        <v>2.639444385977224E-2</v>
      </c>
      <c r="M126" s="24">
        <v>7.527726527090866E-3</v>
      </c>
      <c r="N126" s="24">
        <v>4.5562833938097491E-3</v>
      </c>
      <c r="O126" s="24">
        <v>4.1022356546969174E-2</v>
      </c>
      <c r="P126" s="204"/>
      <c r="Q126" s="205"/>
      <c r="R126" s="205"/>
      <c r="S126" s="205"/>
      <c r="T126" s="205"/>
      <c r="U126" s="205"/>
      <c r="V126" s="205"/>
      <c r="W126" s="205"/>
      <c r="X126" s="205"/>
      <c r="Y126" s="205"/>
      <c r="Z126" s="205"/>
      <c r="AA126" s="205"/>
      <c r="AB126" s="205"/>
      <c r="AC126" s="205"/>
      <c r="AD126" s="205"/>
      <c r="AE126" s="205"/>
      <c r="AF126" s="205"/>
      <c r="AG126" s="205"/>
      <c r="AH126" s="205"/>
      <c r="AI126" s="205"/>
      <c r="AJ126" s="205"/>
      <c r="AK126" s="205"/>
      <c r="AL126" s="205"/>
      <c r="AM126" s="205"/>
      <c r="AN126" s="205"/>
      <c r="AO126" s="205"/>
      <c r="AP126" s="205"/>
      <c r="AQ126" s="205"/>
      <c r="AR126" s="205"/>
      <c r="AS126" s="205"/>
      <c r="AT126" s="205"/>
      <c r="AU126" s="205"/>
      <c r="AV126" s="205"/>
      <c r="AW126" s="205"/>
      <c r="AX126" s="205"/>
      <c r="AY126" s="205"/>
      <c r="AZ126" s="205"/>
      <c r="BA126" s="205"/>
      <c r="BB126" s="205"/>
      <c r="BC126" s="205"/>
      <c r="BD126" s="205"/>
      <c r="BE126" s="205"/>
      <c r="BF126" s="205"/>
      <c r="BG126" s="205"/>
      <c r="BH126" s="205"/>
      <c r="BI126" s="205"/>
      <c r="BJ126" s="205"/>
      <c r="BK126" s="205"/>
      <c r="BL126" s="205"/>
      <c r="BM126" s="56"/>
    </row>
    <row r="127" spans="1:65">
      <c r="A127" s="30"/>
      <c r="B127" s="3" t="s">
        <v>86</v>
      </c>
      <c r="C127" s="29"/>
      <c r="D127" s="13">
        <v>7.6811425473932203E-3</v>
      </c>
      <c r="E127" s="13">
        <v>2.2907409813177071E-2</v>
      </c>
      <c r="F127" s="13">
        <v>2.751979534139417E-3</v>
      </c>
      <c r="G127" s="13">
        <v>2.9985313747979369E-2</v>
      </c>
      <c r="H127" s="13">
        <v>4.7794175769736939E-3</v>
      </c>
      <c r="I127" s="13">
        <v>8.7573236745787982E-3</v>
      </c>
      <c r="J127" s="13">
        <v>9.3666974456904639E-3</v>
      </c>
      <c r="K127" s="13">
        <v>1.3309812460531478E-2</v>
      </c>
      <c r="L127" s="13">
        <v>3.0991519209125917E-2</v>
      </c>
      <c r="M127" s="13">
        <v>8.9438334975337017E-3</v>
      </c>
      <c r="N127" s="13">
        <v>5.3652588310884632E-3</v>
      </c>
      <c r="O127" s="13">
        <v>4.9425220692221591E-2</v>
      </c>
      <c r="P127" s="152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A128" s="30"/>
      <c r="B128" s="3" t="s">
        <v>270</v>
      </c>
      <c r="C128" s="29"/>
      <c r="D128" s="13">
        <v>-7.8948473903201144E-2</v>
      </c>
      <c r="E128" s="13">
        <v>2.4645482097538141E-2</v>
      </c>
      <c r="F128" s="13">
        <v>-6.7638229389599402E-6</v>
      </c>
      <c r="G128" s="13">
        <v>-1.8778300211042653E-2</v>
      </c>
      <c r="H128" s="13">
        <v>6.9254633079376404E-3</v>
      </c>
      <c r="I128" s="13">
        <v>3.4204046462584792E-3</v>
      </c>
      <c r="J128" s="13">
        <v>-1.0210379038049E-2</v>
      </c>
      <c r="K128" s="13">
        <v>2.6203285947173027E-2</v>
      </c>
      <c r="L128" s="13">
        <v>-4.9527910455303692E-3</v>
      </c>
      <c r="M128" s="13">
        <v>-1.6636319917794129E-2</v>
      </c>
      <c r="N128" s="13">
        <v>-7.8117336420685524E-3</v>
      </c>
      <c r="O128" s="13">
        <v>-3.028073438578649E-2</v>
      </c>
      <c r="P128" s="152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5"/>
    </row>
    <row r="129" spans="1:65">
      <c r="A129" s="30"/>
      <c r="B129" s="46" t="s">
        <v>271</v>
      </c>
      <c r="C129" s="47"/>
      <c r="D129" s="45">
        <v>4.32</v>
      </c>
      <c r="E129" s="45">
        <v>1.85</v>
      </c>
      <c r="F129" s="45">
        <v>0.38</v>
      </c>
      <c r="G129" s="45">
        <v>0.74</v>
      </c>
      <c r="H129" s="45">
        <v>0.79</v>
      </c>
      <c r="I129" s="45">
        <v>0.57999999999999996</v>
      </c>
      <c r="J129" s="45">
        <v>0.23</v>
      </c>
      <c r="K129" s="45">
        <v>1.94</v>
      </c>
      <c r="L129" s="45">
        <v>0.09</v>
      </c>
      <c r="M129" s="45">
        <v>0.61</v>
      </c>
      <c r="N129" s="45">
        <v>0.09</v>
      </c>
      <c r="O129" s="45">
        <v>1.42</v>
      </c>
      <c r="P129" s="152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55"/>
    </row>
    <row r="130" spans="1:65">
      <c r="B130" s="31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BM130" s="55"/>
    </row>
    <row r="131" spans="1:65" ht="19.5">
      <c r="B131" s="8" t="s">
        <v>537</v>
      </c>
      <c r="BM131" s="28" t="s">
        <v>295</v>
      </c>
    </row>
    <row r="132" spans="1:65" ht="19.5">
      <c r="A132" s="25" t="s">
        <v>304</v>
      </c>
      <c r="B132" s="18" t="s">
        <v>114</v>
      </c>
      <c r="C132" s="15" t="s">
        <v>115</v>
      </c>
      <c r="D132" s="16" t="s">
        <v>296</v>
      </c>
      <c r="E132" s="15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 t="s">
        <v>234</v>
      </c>
      <c r="C133" s="9" t="s">
        <v>234</v>
      </c>
      <c r="D133" s="10" t="s">
        <v>116</v>
      </c>
      <c r="E133" s="15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 t="s">
        <v>1</v>
      </c>
    </row>
    <row r="134" spans="1:65">
      <c r="A134" s="30"/>
      <c r="B134" s="19"/>
      <c r="C134" s="9"/>
      <c r="D134" s="10" t="s">
        <v>99</v>
      </c>
      <c r="E134" s="15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2</v>
      </c>
    </row>
    <row r="135" spans="1:65">
      <c r="A135" s="30"/>
      <c r="B135" s="19"/>
      <c r="C135" s="9"/>
      <c r="D135" s="26"/>
      <c r="E135" s="15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2</v>
      </c>
    </row>
    <row r="136" spans="1:65">
      <c r="A136" s="30"/>
      <c r="B136" s="18">
        <v>1</v>
      </c>
      <c r="C136" s="14">
        <v>1</v>
      </c>
      <c r="D136" s="22">
        <v>65.58</v>
      </c>
      <c r="E136" s="15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</v>
      </c>
    </row>
    <row r="137" spans="1:65">
      <c r="A137" s="30"/>
      <c r="B137" s="19">
        <v>1</v>
      </c>
      <c r="C137" s="9">
        <v>2</v>
      </c>
      <c r="D137" s="11">
        <v>65.650000000000006</v>
      </c>
      <c r="E137" s="15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21</v>
      </c>
    </row>
    <row r="138" spans="1:65">
      <c r="A138" s="30"/>
      <c r="B138" s="20" t="s">
        <v>267</v>
      </c>
      <c r="C138" s="12"/>
      <c r="D138" s="23">
        <v>65.615000000000009</v>
      </c>
      <c r="E138" s="15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16</v>
      </c>
    </row>
    <row r="139" spans="1:65">
      <c r="A139" s="30"/>
      <c r="B139" s="3" t="s">
        <v>268</v>
      </c>
      <c r="C139" s="29"/>
      <c r="D139" s="11">
        <v>65.615000000000009</v>
      </c>
      <c r="E139" s="15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8">
        <v>65.614999999999995</v>
      </c>
    </row>
    <row r="140" spans="1:65">
      <c r="A140" s="30"/>
      <c r="B140" s="3" t="s">
        <v>269</v>
      </c>
      <c r="C140" s="29"/>
      <c r="D140" s="24">
        <v>4.949747468306355E-2</v>
      </c>
      <c r="E140" s="15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28">
        <v>27</v>
      </c>
    </row>
    <row r="141" spans="1:65">
      <c r="A141" s="30"/>
      <c r="B141" s="3" t="s">
        <v>86</v>
      </c>
      <c r="C141" s="29"/>
      <c r="D141" s="13">
        <v>7.5436218369372165E-4</v>
      </c>
      <c r="E141" s="15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270</v>
      </c>
      <c r="C142" s="29"/>
      <c r="D142" s="13">
        <v>2.2204460492503131E-16</v>
      </c>
      <c r="E142" s="15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46" t="s">
        <v>271</v>
      </c>
      <c r="C143" s="47"/>
      <c r="D143" s="45" t="s">
        <v>272</v>
      </c>
      <c r="E143" s="15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B144" s="31"/>
      <c r="C144" s="20"/>
      <c r="D144" s="20"/>
      <c r="BM144" s="55"/>
    </row>
    <row r="145" spans="1:65" ht="19.5">
      <c r="B145" s="8" t="s">
        <v>538</v>
      </c>
      <c r="BM145" s="28" t="s">
        <v>295</v>
      </c>
    </row>
    <row r="146" spans="1:65" ht="19.5">
      <c r="A146" s="25" t="s">
        <v>305</v>
      </c>
      <c r="B146" s="18" t="s">
        <v>114</v>
      </c>
      <c r="C146" s="15" t="s">
        <v>115</v>
      </c>
      <c r="D146" s="16" t="s">
        <v>296</v>
      </c>
      <c r="E146" s="15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 t="s">
        <v>234</v>
      </c>
      <c r="C147" s="9" t="s">
        <v>234</v>
      </c>
      <c r="D147" s="10" t="s">
        <v>116</v>
      </c>
      <c r="E147" s="15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 t="s">
        <v>1</v>
      </c>
    </row>
    <row r="148" spans="1:65">
      <c r="A148" s="30"/>
      <c r="B148" s="19"/>
      <c r="C148" s="9"/>
      <c r="D148" s="10" t="s">
        <v>99</v>
      </c>
      <c r="E148" s="15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3</v>
      </c>
    </row>
    <row r="149" spans="1:65">
      <c r="A149" s="30"/>
      <c r="B149" s="19"/>
      <c r="C149" s="9"/>
      <c r="D149" s="26"/>
      <c r="E149" s="15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3</v>
      </c>
    </row>
    <row r="150" spans="1:65">
      <c r="A150" s="30"/>
      <c r="B150" s="18">
        <v>1</v>
      </c>
      <c r="C150" s="14">
        <v>1</v>
      </c>
      <c r="D150" s="215">
        <v>0.75</v>
      </c>
      <c r="E150" s="204"/>
      <c r="F150" s="205"/>
      <c r="G150" s="205"/>
      <c r="H150" s="205"/>
      <c r="I150" s="205"/>
      <c r="J150" s="205"/>
      <c r="K150" s="205"/>
      <c r="L150" s="205"/>
      <c r="M150" s="205"/>
      <c r="N150" s="205"/>
      <c r="O150" s="205"/>
      <c r="P150" s="205"/>
      <c r="Q150" s="205"/>
      <c r="R150" s="205"/>
      <c r="S150" s="205"/>
      <c r="T150" s="205"/>
      <c r="U150" s="205"/>
      <c r="V150" s="205"/>
      <c r="W150" s="205"/>
      <c r="X150" s="205"/>
      <c r="Y150" s="205"/>
      <c r="Z150" s="205"/>
      <c r="AA150" s="205"/>
      <c r="AB150" s="205"/>
      <c r="AC150" s="205"/>
      <c r="AD150" s="205"/>
      <c r="AE150" s="205"/>
      <c r="AF150" s="205"/>
      <c r="AG150" s="205"/>
      <c r="AH150" s="205"/>
      <c r="AI150" s="205"/>
      <c r="AJ150" s="205"/>
      <c r="AK150" s="205"/>
      <c r="AL150" s="205"/>
      <c r="AM150" s="205"/>
      <c r="AN150" s="205"/>
      <c r="AO150" s="205"/>
      <c r="AP150" s="205"/>
      <c r="AQ150" s="205"/>
      <c r="AR150" s="205"/>
      <c r="AS150" s="205"/>
      <c r="AT150" s="205"/>
      <c r="AU150" s="205"/>
      <c r="AV150" s="205"/>
      <c r="AW150" s="205"/>
      <c r="AX150" s="205"/>
      <c r="AY150" s="205"/>
      <c r="AZ150" s="205"/>
      <c r="BA150" s="205"/>
      <c r="BB150" s="205"/>
      <c r="BC150" s="205"/>
      <c r="BD150" s="205"/>
      <c r="BE150" s="205"/>
      <c r="BF150" s="205"/>
      <c r="BG150" s="205"/>
      <c r="BH150" s="205"/>
      <c r="BI150" s="205"/>
      <c r="BJ150" s="205"/>
      <c r="BK150" s="205"/>
      <c r="BL150" s="205"/>
      <c r="BM150" s="216">
        <v>1</v>
      </c>
    </row>
    <row r="151" spans="1:65">
      <c r="A151" s="30"/>
      <c r="B151" s="19">
        <v>1</v>
      </c>
      <c r="C151" s="9">
        <v>2</v>
      </c>
      <c r="D151" s="24">
        <v>0.75</v>
      </c>
      <c r="E151" s="204"/>
      <c r="F151" s="205"/>
      <c r="G151" s="205"/>
      <c r="H151" s="205"/>
      <c r="I151" s="205"/>
      <c r="J151" s="205"/>
      <c r="K151" s="205"/>
      <c r="L151" s="205"/>
      <c r="M151" s="205"/>
      <c r="N151" s="205"/>
      <c r="O151" s="205"/>
      <c r="P151" s="205"/>
      <c r="Q151" s="205"/>
      <c r="R151" s="205"/>
      <c r="S151" s="205"/>
      <c r="T151" s="205"/>
      <c r="U151" s="205"/>
      <c r="V151" s="205"/>
      <c r="W151" s="205"/>
      <c r="X151" s="205"/>
      <c r="Y151" s="205"/>
      <c r="Z151" s="205"/>
      <c r="AA151" s="205"/>
      <c r="AB151" s="205"/>
      <c r="AC151" s="205"/>
      <c r="AD151" s="205"/>
      <c r="AE151" s="205"/>
      <c r="AF151" s="205"/>
      <c r="AG151" s="205"/>
      <c r="AH151" s="205"/>
      <c r="AI151" s="205"/>
      <c r="AJ151" s="205"/>
      <c r="AK151" s="205"/>
      <c r="AL151" s="205"/>
      <c r="AM151" s="205"/>
      <c r="AN151" s="205"/>
      <c r="AO151" s="205"/>
      <c r="AP151" s="205"/>
      <c r="AQ151" s="205"/>
      <c r="AR151" s="205"/>
      <c r="AS151" s="205"/>
      <c r="AT151" s="205"/>
      <c r="AU151" s="205"/>
      <c r="AV151" s="205"/>
      <c r="AW151" s="205"/>
      <c r="AX151" s="205"/>
      <c r="AY151" s="205"/>
      <c r="AZ151" s="205"/>
      <c r="BA151" s="205"/>
      <c r="BB151" s="205"/>
      <c r="BC151" s="205"/>
      <c r="BD151" s="205"/>
      <c r="BE151" s="205"/>
      <c r="BF151" s="205"/>
      <c r="BG151" s="205"/>
      <c r="BH151" s="205"/>
      <c r="BI151" s="205"/>
      <c r="BJ151" s="205"/>
      <c r="BK151" s="205"/>
      <c r="BL151" s="205"/>
      <c r="BM151" s="216">
        <v>22</v>
      </c>
    </row>
    <row r="152" spans="1:65">
      <c r="A152" s="30"/>
      <c r="B152" s="20" t="s">
        <v>267</v>
      </c>
      <c r="C152" s="12"/>
      <c r="D152" s="217">
        <v>0.75</v>
      </c>
      <c r="E152" s="204"/>
      <c r="F152" s="205"/>
      <c r="G152" s="205"/>
      <c r="H152" s="205"/>
      <c r="I152" s="205"/>
      <c r="J152" s="205"/>
      <c r="K152" s="205"/>
      <c r="L152" s="205"/>
      <c r="M152" s="205"/>
      <c r="N152" s="205"/>
      <c r="O152" s="205"/>
      <c r="P152" s="205"/>
      <c r="Q152" s="205"/>
      <c r="R152" s="205"/>
      <c r="S152" s="205"/>
      <c r="T152" s="205"/>
      <c r="U152" s="205"/>
      <c r="V152" s="205"/>
      <c r="W152" s="205"/>
      <c r="X152" s="205"/>
      <c r="Y152" s="205"/>
      <c r="Z152" s="205"/>
      <c r="AA152" s="205"/>
      <c r="AB152" s="205"/>
      <c r="AC152" s="205"/>
      <c r="AD152" s="205"/>
      <c r="AE152" s="205"/>
      <c r="AF152" s="205"/>
      <c r="AG152" s="205"/>
      <c r="AH152" s="205"/>
      <c r="AI152" s="205"/>
      <c r="AJ152" s="205"/>
      <c r="AK152" s="205"/>
      <c r="AL152" s="205"/>
      <c r="AM152" s="205"/>
      <c r="AN152" s="205"/>
      <c r="AO152" s="205"/>
      <c r="AP152" s="205"/>
      <c r="AQ152" s="205"/>
      <c r="AR152" s="205"/>
      <c r="AS152" s="205"/>
      <c r="AT152" s="205"/>
      <c r="AU152" s="205"/>
      <c r="AV152" s="205"/>
      <c r="AW152" s="205"/>
      <c r="AX152" s="205"/>
      <c r="AY152" s="205"/>
      <c r="AZ152" s="205"/>
      <c r="BA152" s="205"/>
      <c r="BB152" s="205"/>
      <c r="BC152" s="205"/>
      <c r="BD152" s="205"/>
      <c r="BE152" s="205"/>
      <c r="BF152" s="205"/>
      <c r="BG152" s="205"/>
      <c r="BH152" s="205"/>
      <c r="BI152" s="205"/>
      <c r="BJ152" s="205"/>
      <c r="BK152" s="205"/>
      <c r="BL152" s="205"/>
      <c r="BM152" s="216">
        <v>16</v>
      </c>
    </row>
    <row r="153" spans="1:65">
      <c r="A153" s="30"/>
      <c r="B153" s="3" t="s">
        <v>268</v>
      </c>
      <c r="C153" s="29"/>
      <c r="D153" s="24">
        <v>0.75</v>
      </c>
      <c r="E153" s="204"/>
      <c r="F153" s="205"/>
      <c r="G153" s="205"/>
      <c r="H153" s="205"/>
      <c r="I153" s="205"/>
      <c r="J153" s="205"/>
      <c r="K153" s="205"/>
      <c r="L153" s="205"/>
      <c r="M153" s="205"/>
      <c r="N153" s="205"/>
      <c r="O153" s="205"/>
      <c r="P153" s="205"/>
      <c r="Q153" s="205"/>
      <c r="R153" s="205"/>
      <c r="S153" s="205"/>
      <c r="T153" s="205"/>
      <c r="U153" s="205"/>
      <c r="V153" s="205"/>
      <c r="W153" s="205"/>
      <c r="X153" s="205"/>
      <c r="Y153" s="205"/>
      <c r="Z153" s="205"/>
      <c r="AA153" s="205"/>
      <c r="AB153" s="205"/>
      <c r="AC153" s="205"/>
      <c r="AD153" s="205"/>
      <c r="AE153" s="205"/>
      <c r="AF153" s="205"/>
      <c r="AG153" s="205"/>
      <c r="AH153" s="205"/>
      <c r="AI153" s="205"/>
      <c r="AJ153" s="205"/>
      <c r="AK153" s="205"/>
      <c r="AL153" s="205"/>
      <c r="AM153" s="205"/>
      <c r="AN153" s="205"/>
      <c r="AO153" s="205"/>
      <c r="AP153" s="205"/>
      <c r="AQ153" s="205"/>
      <c r="AR153" s="205"/>
      <c r="AS153" s="205"/>
      <c r="AT153" s="205"/>
      <c r="AU153" s="205"/>
      <c r="AV153" s="205"/>
      <c r="AW153" s="205"/>
      <c r="AX153" s="205"/>
      <c r="AY153" s="205"/>
      <c r="AZ153" s="205"/>
      <c r="BA153" s="205"/>
      <c r="BB153" s="205"/>
      <c r="BC153" s="205"/>
      <c r="BD153" s="205"/>
      <c r="BE153" s="205"/>
      <c r="BF153" s="205"/>
      <c r="BG153" s="205"/>
      <c r="BH153" s="205"/>
      <c r="BI153" s="205"/>
      <c r="BJ153" s="205"/>
      <c r="BK153" s="205"/>
      <c r="BL153" s="205"/>
      <c r="BM153" s="216">
        <v>0.75</v>
      </c>
    </row>
    <row r="154" spans="1:65">
      <c r="A154" s="30"/>
      <c r="B154" s="3" t="s">
        <v>269</v>
      </c>
      <c r="C154" s="29"/>
      <c r="D154" s="24">
        <v>0</v>
      </c>
      <c r="E154" s="204"/>
      <c r="F154" s="205"/>
      <c r="G154" s="205"/>
      <c r="H154" s="205"/>
      <c r="I154" s="205"/>
      <c r="J154" s="205"/>
      <c r="K154" s="205"/>
      <c r="L154" s="205"/>
      <c r="M154" s="205"/>
      <c r="N154" s="205"/>
      <c r="O154" s="205"/>
      <c r="P154" s="205"/>
      <c r="Q154" s="205"/>
      <c r="R154" s="205"/>
      <c r="S154" s="205"/>
      <c r="T154" s="205"/>
      <c r="U154" s="205"/>
      <c r="V154" s="205"/>
      <c r="W154" s="205"/>
      <c r="X154" s="205"/>
      <c r="Y154" s="205"/>
      <c r="Z154" s="205"/>
      <c r="AA154" s="205"/>
      <c r="AB154" s="205"/>
      <c r="AC154" s="205"/>
      <c r="AD154" s="205"/>
      <c r="AE154" s="205"/>
      <c r="AF154" s="205"/>
      <c r="AG154" s="205"/>
      <c r="AH154" s="205"/>
      <c r="AI154" s="205"/>
      <c r="AJ154" s="205"/>
      <c r="AK154" s="205"/>
      <c r="AL154" s="205"/>
      <c r="AM154" s="205"/>
      <c r="AN154" s="205"/>
      <c r="AO154" s="205"/>
      <c r="AP154" s="205"/>
      <c r="AQ154" s="205"/>
      <c r="AR154" s="205"/>
      <c r="AS154" s="205"/>
      <c r="AT154" s="205"/>
      <c r="AU154" s="205"/>
      <c r="AV154" s="205"/>
      <c r="AW154" s="205"/>
      <c r="AX154" s="205"/>
      <c r="AY154" s="205"/>
      <c r="AZ154" s="205"/>
      <c r="BA154" s="205"/>
      <c r="BB154" s="205"/>
      <c r="BC154" s="205"/>
      <c r="BD154" s="205"/>
      <c r="BE154" s="205"/>
      <c r="BF154" s="205"/>
      <c r="BG154" s="205"/>
      <c r="BH154" s="205"/>
      <c r="BI154" s="205"/>
      <c r="BJ154" s="205"/>
      <c r="BK154" s="205"/>
      <c r="BL154" s="205"/>
      <c r="BM154" s="216">
        <v>28</v>
      </c>
    </row>
    <row r="155" spans="1:65">
      <c r="A155" s="30"/>
      <c r="B155" s="3" t="s">
        <v>86</v>
      </c>
      <c r="C155" s="29"/>
      <c r="D155" s="13">
        <v>0</v>
      </c>
      <c r="E155" s="15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5"/>
    </row>
    <row r="156" spans="1:65">
      <c r="A156" s="30"/>
      <c r="B156" s="3" t="s">
        <v>270</v>
      </c>
      <c r="C156" s="29"/>
      <c r="D156" s="13">
        <v>0</v>
      </c>
      <c r="E156" s="15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5"/>
    </row>
    <row r="157" spans="1:65">
      <c r="A157" s="30"/>
      <c r="B157" s="46" t="s">
        <v>271</v>
      </c>
      <c r="C157" s="47"/>
      <c r="D157" s="45" t="s">
        <v>272</v>
      </c>
      <c r="E157" s="15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B158" s="31"/>
      <c r="C158" s="20"/>
      <c r="D158" s="20"/>
      <c r="BM158" s="55"/>
    </row>
    <row r="159" spans="1:65">
      <c r="BM159" s="55"/>
    </row>
    <row r="160" spans="1:65">
      <c r="BM160" s="55"/>
    </row>
    <row r="161" spans="65:65">
      <c r="BM161" s="55"/>
    </row>
    <row r="162" spans="65:65">
      <c r="BM162" s="55"/>
    </row>
    <row r="163" spans="65:65">
      <c r="BM163" s="55"/>
    </row>
    <row r="164" spans="65:65">
      <c r="BM164" s="55"/>
    </row>
    <row r="165" spans="65:65">
      <c r="BM165" s="55"/>
    </row>
    <row r="166" spans="65:65">
      <c r="BM166" s="55"/>
    </row>
    <row r="167" spans="65:65">
      <c r="BM167" s="55"/>
    </row>
    <row r="168" spans="65:65">
      <c r="BM168" s="55"/>
    </row>
    <row r="169" spans="65:65">
      <c r="BM169" s="55"/>
    </row>
    <row r="170" spans="65:65">
      <c r="BM170" s="55"/>
    </row>
    <row r="171" spans="65:65">
      <c r="BM171" s="55"/>
    </row>
    <row r="172" spans="65:65">
      <c r="BM172" s="55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5"/>
    </row>
    <row r="208" spans="65:65">
      <c r="BM208" s="55"/>
    </row>
    <row r="209" spans="65:65">
      <c r="BM209" s="55"/>
    </row>
    <row r="210" spans="65:65">
      <c r="BM210" s="55"/>
    </row>
    <row r="211" spans="65:65">
      <c r="BM211" s="56"/>
    </row>
    <row r="212" spans="65:65">
      <c r="BM212" s="57"/>
    </row>
    <row r="213" spans="65:65">
      <c r="BM213" s="57"/>
    </row>
    <row r="214" spans="65:65">
      <c r="BM214" s="57"/>
    </row>
    <row r="215" spans="65:65">
      <c r="BM215" s="57"/>
    </row>
    <row r="216" spans="65:65">
      <c r="BM216" s="57"/>
    </row>
    <row r="217" spans="65:65">
      <c r="BM217" s="57"/>
    </row>
    <row r="218" spans="65:65">
      <c r="BM218" s="57"/>
    </row>
    <row r="219" spans="65:65">
      <c r="BM219" s="57"/>
    </row>
    <row r="220" spans="65:65">
      <c r="BM220" s="57"/>
    </row>
    <row r="221" spans="65:65">
      <c r="BM221" s="57"/>
    </row>
    <row r="222" spans="65:65">
      <c r="BM222" s="57"/>
    </row>
    <row r="223" spans="65:65">
      <c r="BM223" s="57"/>
    </row>
    <row r="224" spans="65:65">
      <c r="BM224" s="57"/>
    </row>
    <row r="225" spans="65:65">
      <c r="BM225" s="57"/>
    </row>
    <row r="226" spans="65:65">
      <c r="BM226" s="57"/>
    </row>
    <row r="227" spans="65:65">
      <c r="BM227" s="57"/>
    </row>
    <row r="228" spans="65:65">
      <c r="BM228" s="57"/>
    </row>
    <row r="229" spans="65:65">
      <c r="BM229" s="57"/>
    </row>
    <row r="230" spans="65:65">
      <c r="BM230" s="57"/>
    </row>
    <row r="231" spans="65:65">
      <c r="BM231" s="57"/>
    </row>
    <row r="232" spans="65:65">
      <c r="BM232" s="57"/>
    </row>
    <row r="233" spans="65:65">
      <c r="BM233" s="57"/>
    </row>
    <row r="234" spans="65:65">
      <c r="BM234" s="57"/>
    </row>
    <row r="235" spans="65:65">
      <c r="BM235" s="57"/>
    </row>
    <row r="236" spans="65:65">
      <c r="BM236" s="57"/>
    </row>
    <row r="237" spans="65:65">
      <c r="BM237" s="57"/>
    </row>
    <row r="238" spans="65:65">
      <c r="BM238" s="57"/>
    </row>
    <row r="239" spans="65:65">
      <c r="BM239" s="57"/>
    </row>
    <row r="240" spans="65:65">
      <c r="BM240" s="57"/>
    </row>
    <row r="241" spans="65:65">
      <c r="BM241" s="57"/>
    </row>
    <row r="242" spans="65:65">
      <c r="BM242" s="57"/>
    </row>
    <row r="243" spans="65:65">
      <c r="BM243" s="57"/>
    </row>
    <row r="244" spans="65:65">
      <c r="BM244" s="57"/>
    </row>
    <row r="245" spans="65:65">
      <c r="BM245" s="57"/>
    </row>
  </sheetData>
  <dataConsolidate/>
  <conditionalFormatting sqref="B6:D7 B20:D21 B34:D35 B48:D49 B62:D63 B76:D77 B90:D91 B104:D105 B118:O123 B136:D137 B150:D151">
    <cfRule type="expression" dxfId="17" priority="33">
      <formula>AND($B6&lt;&gt;$B5,NOT(ISBLANK(INDIRECT(Anlyt_LabRefThisCol))))</formula>
    </cfRule>
  </conditionalFormatting>
  <conditionalFormatting sqref="C2:D13 C16:D27 C30:D41 C44:D55 C58:D69 C72:D83 C86:D97 C100:D111 C114:O129 C132:D143 C146:D157">
    <cfRule type="expression" dxfId="16" priority="31" stopIfTrue="1">
      <formula>AND(ISBLANK(INDIRECT(Anlyt_LabRefLastCol)),ISBLANK(INDIRECT(Anlyt_LabRefThisCol)))</formula>
    </cfRule>
    <cfRule type="expression" dxfId="15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BDAEB-C9FB-445E-8BBB-C8DD6D089565}">
  <sheetPr codeName="Sheet17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539</v>
      </c>
      <c r="BM1" s="28" t="s">
        <v>295</v>
      </c>
    </row>
    <row r="2" spans="1:66" ht="18">
      <c r="A2" s="25" t="s">
        <v>465</v>
      </c>
      <c r="B2" s="18" t="s">
        <v>114</v>
      </c>
      <c r="C2" s="15" t="s">
        <v>115</v>
      </c>
      <c r="D2" s="16" t="s">
        <v>296</v>
      </c>
      <c r="E2" s="15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234</v>
      </c>
      <c r="C3" s="9" t="s">
        <v>234</v>
      </c>
      <c r="D3" s="10" t="s">
        <v>116</v>
      </c>
      <c r="E3" s="15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306</v>
      </c>
      <c r="E4" s="15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3.3300000000000005</v>
      </c>
      <c r="E6" s="15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3.3300000000000005</v>
      </c>
      <c r="E7" s="15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26</v>
      </c>
    </row>
    <row r="8" spans="1:66">
      <c r="A8" s="30"/>
      <c r="B8" s="20" t="s">
        <v>267</v>
      </c>
      <c r="C8" s="12"/>
      <c r="D8" s="23">
        <v>3.3300000000000005</v>
      </c>
      <c r="E8" s="15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268</v>
      </c>
      <c r="C9" s="29"/>
      <c r="D9" s="11">
        <v>3.3300000000000005</v>
      </c>
      <c r="E9" s="15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3.33</v>
      </c>
      <c r="BN9" s="28"/>
    </row>
    <row r="10" spans="1:66">
      <c r="A10" s="30"/>
      <c r="B10" s="3" t="s">
        <v>269</v>
      </c>
      <c r="C10" s="29"/>
      <c r="D10" s="24">
        <v>0</v>
      </c>
      <c r="E10" s="15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32</v>
      </c>
    </row>
    <row r="11" spans="1:66">
      <c r="A11" s="30"/>
      <c r="B11" s="3" t="s">
        <v>86</v>
      </c>
      <c r="C11" s="29"/>
      <c r="D11" s="13">
        <v>0</v>
      </c>
      <c r="E11" s="15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270</v>
      </c>
      <c r="C12" s="29"/>
      <c r="D12" s="13">
        <v>2.2204460492503131E-16</v>
      </c>
      <c r="E12" s="15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271</v>
      </c>
      <c r="C13" s="47"/>
      <c r="D13" s="45" t="s">
        <v>272</v>
      </c>
      <c r="E13" s="15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14" priority="3">
      <formula>AND($B6&lt;&gt;$B5,NOT(ISBLANK(INDIRECT(Anlyt_LabRefThisCol))))</formula>
    </cfRule>
  </conditionalFormatting>
  <conditionalFormatting sqref="C2:D13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87443-70EE-4B27-816A-04CD6816D651}">
  <sheetPr codeName="Sheet18"/>
  <dimension ref="A1:BN11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540</v>
      </c>
      <c r="BM1" s="28" t="s">
        <v>295</v>
      </c>
    </row>
    <row r="2" spans="1:66" ht="15">
      <c r="A2" s="25" t="s">
        <v>113</v>
      </c>
      <c r="B2" s="18" t="s">
        <v>114</v>
      </c>
      <c r="C2" s="15" t="s">
        <v>115</v>
      </c>
      <c r="D2" s="16" t="s">
        <v>296</v>
      </c>
      <c r="E2" s="15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234</v>
      </c>
      <c r="C3" s="9" t="s">
        <v>234</v>
      </c>
      <c r="D3" s="10" t="s">
        <v>116</v>
      </c>
      <c r="E3" s="15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100</v>
      </c>
      <c r="E4" s="15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5">
        <v>0.25</v>
      </c>
      <c r="E6" s="204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16">
        <v>1</v>
      </c>
    </row>
    <row r="7" spans="1:66">
      <c r="A7" s="30"/>
      <c r="B7" s="19">
        <v>1</v>
      </c>
      <c r="C7" s="9">
        <v>2</v>
      </c>
      <c r="D7" s="24">
        <v>0.25</v>
      </c>
      <c r="E7" s="204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16">
        <v>28</v>
      </c>
    </row>
    <row r="8" spans="1:66">
      <c r="A8" s="30"/>
      <c r="B8" s="20" t="s">
        <v>267</v>
      </c>
      <c r="C8" s="12"/>
      <c r="D8" s="217">
        <v>0.25</v>
      </c>
      <c r="E8" s="204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16">
        <v>16</v>
      </c>
    </row>
    <row r="9" spans="1:66">
      <c r="A9" s="30"/>
      <c r="B9" s="3" t="s">
        <v>268</v>
      </c>
      <c r="C9" s="29"/>
      <c r="D9" s="24">
        <v>0.25</v>
      </c>
      <c r="E9" s="204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16">
        <v>0.25</v>
      </c>
      <c r="BN9" s="28"/>
    </row>
    <row r="10" spans="1:66">
      <c r="A10" s="30"/>
      <c r="B10" s="3" t="s">
        <v>269</v>
      </c>
      <c r="C10" s="29"/>
      <c r="D10" s="24">
        <v>0</v>
      </c>
      <c r="E10" s="204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16">
        <v>34</v>
      </c>
    </row>
    <row r="11" spans="1:66">
      <c r="A11" s="30"/>
      <c r="B11" s="3" t="s">
        <v>86</v>
      </c>
      <c r="C11" s="29"/>
      <c r="D11" s="13">
        <v>0</v>
      </c>
      <c r="E11" s="15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270</v>
      </c>
      <c r="C12" s="29"/>
      <c r="D12" s="13">
        <v>0</v>
      </c>
      <c r="E12" s="15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271</v>
      </c>
      <c r="C13" s="47"/>
      <c r="D13" s="45" t="s">
        <v>272</v>
      </c>
      <c r="E13" s="15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541</v>
      </c>
      <c r="BM15" s="28" t="s">
        <v>295</v>
      </c>
    </row>
    <row r="16" spans="1:66" ht="15">
      <c r="A16" s="25" t="s">
        <v>60</v>
      </c>
      <c r="B16" s="18" t="s">
        <v>114</v>
      </c>
      <c r="C16" s="15" t="s">
        <v>115</v>
      </c>
      <c r="D16" s="16" t="s">
        <v>296</v>
      </c>
      <c r="E16" s="1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234</v>
      </c>
      <c r="C17" s="9" t="s">
        <v>234</v>
      </c>
      <c r="D17" s="10" t="s">
        <v>116</v>
      </c>
      <c r="E17" s="1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100</v>
      </c>
      <c r="E18" s="15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3</v>
      </c>
    </row>
    <row r="19" spans="1:65">
      <c r="A19" s="30"/>
      <c r="B19" s="19"/>
      <c r="C19" s="9"/>
      <c r="D19" s="26"/>
      <c r="E19" s="15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0"/>
      <c r="B20" s="18">
        <v>1</v>
      </c>
      <c r="C20" s="14">
        <v>1</v>
      </c>
      <c r="D20" s="215">
        <v>0.57999999999999996</v>
      </c>
      <c r="E20" s="204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  <c r="BH20" s="205"/>
      <c r="BI20" s="205"/>
      <c r="BJ20" s="205"/>
      <c r="BK20" s="205"/>
      <c r="BL20" s="205"/>
      <c r="BM20" s="216">
        <v>1</v>
      </c>
    </row>
    <row r="21" spans="1:65">
      <c r="A21" s="30"/>
      <c r="B21" s="19">
        <v>1</v>
      </c>
      <c r="C21" s="9">
        <v>2</v>
      </c>
      <c r="D21" s="24">
        <v>0.56999999999999995</v>
      </c>
      <c r="E21" s="204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  <c r="Y21" s="205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05"/>
      <c r="BG21" s="205"/>
      <c r="BH21" s="205"/>
      <c r="BI21" s="205"/>
      <c r="BJ21" s="205"/>
      <c r="BK21" s="205"/>
      <c r="BL21" s="205"/>
      <c r="BM21" s="216">
        <v>24</v>
      </c>
    </row>
    <row r="22" spans="1:65">
      <c r="A22" s="30"/>
      <c r="B22" s="20" t="s">
        <v>267</v>
      </c>
      <c r="C22" s="12"/>
      <c r="D22" s="217">
        <v>0.57499999999999996</v>
      </c>
      <c r="E22" s="204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216">
        <v>16</v>
      </c>
    </row>
    <row r="23" spans="1:65">
      <c r="A23" s="30"/>
      <c r="B23" s="3" t="s">
        <v>268</v>
      </c>
      <c r="C23" s="29"/>
      <c r="D23" s="24">
        <v>0.57499999999999996</v>
      </c>
      <c r="E23" s="204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216">
        <v>0.57499999999999996</v>
      </c>
    </row>
    <row r="24" spans="1:65">
      <c r="A24" s="30"/>
      <c r="B24" s="3" t="s">
        <v>269</v>
      </c>
      <c r="C24" s="29"/>
      <c r="D24" s="24">
        <v>7.0710678118654814E-3</v>
      </c>
      <c r="E24" s="204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216">
        <v>34</v>
      </c>
    </row>
    <row r="25" spans="1:65">
      <c r="A25" s="30"/>
      <c r="B25" s="3" t="s">
        <v>86</v>
      </c>
      <c r="C25" s="29"/>
      <c r="D25" s="13">
        <v>1.2297509238026924E-2</v>
      </c>
      <c r="E25" s="15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270</v>
      </c>
      <c r="C26" s="29"/>
      <c r="D26" s="13">
        <v>0</v>
      </c>
      <c r="E26" s="15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271</v>
      </c>
      <c r="C27" s="47"/>
      <c r="D27" s="45" t="s">
        <v>272</v>
      </c>
      <c r="E27" s="15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D21">
    <cfRule type="expression" dxfId="11" priority="6">
      <formula>AND($B6&lt;&gt;$B5,NOT(ISBLANK(INDIRECT(Anlyt_LabRefThisCol))))</formula>
    </cfRule>
  </conditionalFormatting>
  <conditionalFormatting sqref="C2:D13 C16:D27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E717E-50C9-4B96-ACCB-01002425200F}">
  <sheetPr codeName="Sheet19"/>
  <dimension ref="A1:BN78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542</v>
      </c>
      <c r="BM1" s="28" t="s">
        <v>295</v>
      </c>
    </row>
    <row r="2" spans="1:66" ht="15">
      <c r="A2" s="25" t="s">
        <v>4</v>
      </c>
      <c r="B2" s="18" t="s">
        <v>114</v>
      </c>
      <c r="C2" s="15" t="s">
        <v>115</v>
      </c>
      <c r="D2" s="16" t="s">
        <v>296</v>
      </c>
      <c r="E2" s="15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234</v>
      </c>
      <c r="C3" s="9" t="s">
        <v>234</v>
      </c>
      <c r="D3" s="10" t="s">
        <v>116</v>
      </c>
      <c r="E3" s="15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307</v>
      </c>
      <c r="E4" s="15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5">
        <v>0.3</v>
      </c>
      <c r="E6" s="204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16">
        <v>1</v>
      </c>
    </row>
    <row r="7" spans="1:66">
      <c r="A7" s="30"/>
      <c r="B7" s="19">
        <v>1</v>
      </c>
      <c r="C7" s="9">
        <v>2</v>
      </c>
      <c r="D7" s="24">
        <v>0.2</v>
      </c>
      <c r="E7" s="204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16">
        <v>1</v>
      </c>
    </row>
    <row r="8" spans="1:66">
      <c r="A8" s="30"/>
      <c r="B8" s="20" t="s">
        <v>267</v>
      </c>
      <c r="C8" s="12"/>
      <c r="D8" s="217">
        <v>0.25</v>
      </c>
      <c r="E8" s="204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16">
        <v>16</v>
      </c>
    </row>
    <row r="9" spans="1:66">
      <c r="A9" s="30"/>
      <c r="B9" s="3" t="s">
        <v>268</v>
      </c>
      <c r="C9" s="29"/>
      <c r="D9" s="24">
        <v>0.25</v>
      </c>
      <c r="E9" s="204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16">
        <v>0.25</v>
      </c>
      <c r="BN9" s="28"/>
    </row>
    <row r="10" spans="1:66">
      <c r="A10" s="30"/>
      <c r="B10" s="3" t="s">
        <v>269</v>
      </c>
      <c r="C10" s="29"/>
      <c r="D10" s="24">
        <v>7.0710678118654779E-2</v>
      </c>
      <c r="E10" s="204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16">
        <v>36</v>
      </c>
    </row>
    <row r="11" spans="1:66">
      <c r="A11" s="30"/>
      <c r="B11" s="3" t="s">
        <v>86</v>
      </c>
      <c r="C11" s="29"/>
      <c r="D11" s="13">
        <v>0.28284271247461912</v>
      </c>
      <c r="E11" s="15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270</v>
      </c>
      <c r="C12" s="29"/>
      <c r="D12" s="13">
        <v>0</v>
      </c>
      <c r="E12" s="15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271</v>
      </c>
      <c r="C13" s="47"/>
      <c r="D13" s="45" t="s">
        <v>272</v>
      </c>
      <c r="E13" s="15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543</v>
      </c>
      <c r="BM15" s="28" t="s">
        <v>295</v>
      </c>
    </row>
    <row r="16" spans="1:66" ht="15">
      <c r="A16" s="25" t="s">
        <v>7</v>
      </c>
      <c r="B16" s="18" t="s">
        <v>114</v>
      </c>
      <c r="C16" s="15" t="s">
        <v>115</v>
      </c>
      <c r="D16" s="16" t="s">
        <v>296</v>
      </c>
      <c r="E16" s="1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234</v>
      </c>
      <c r="C17" s="9" t="s">
        <v>234</v>
      </c>
      <c r="D17" s="10" t="s">
        <v>116</v>
      </c>
      <c r="E17" s="1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307</v>
      </c>
      <c r="E18" s="15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06">
        <v>321</v>
      </c>
      <c r="E20" s="207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  <c r="BE20" s="208"/>
      <c r="BF20" s="208"/>
      <c r="BG20" s="208"/>
      <c r="BH20" s="208"/>
      <c r="BI20" s="208"/>
      <c r="BJ20" s="208"/>
      <c r="BK20" s="208"/>
      <c r="BL20" s="208"/>
      <c r="BM20" s="209">
        <v>1</v>
      </c>
    </row>
    <row r="21" spans="1:65">
      <c r="A21" s="30"/>
      <c r="B21" s="19">
        <v>1</v>
      </c>
      <c r="C21" s="9">
        <v>2</v>
      </c>
      <c r="D21" s="210">
        <v>342</v>
      </c>
      <c r="E21" s="207"/>
      <c r="F21" s="208"/>
      <c r="G21" s="208"/>
      <c r="H21" s="208"/>
      <c r="I21" s="208"/>
      <c r="J21" s="208"/>
      <c r="K21" s="208"/>
      <c r="L21" s="208"/>
      <c r="M21" s="208"/>
      <c r="N21" s="208"/>
      <c r="O21" s="208"/>
      <c r="P21" s="208"/>
      <c r="Q21" s="208"/>
      <c r="R21" s="208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  <c r="BE21" s="208"/>
      <c r="BF21" s="208"/>
      <c r="BG21" s="208"/>
      <c r="BH21" s="208"/>
      <c r="BI21" s="208"/>
      <c r="BJ21" s="208"/>
      <c r="BK21" s="208"/>
      <c r="BL21" s="208"/>
      <c r="BM21" s="209">
        <v>3</v>
      </c>
    </row>
    <row r="22" spans="1:65">
      <c r="A22" s="30"/>
      <c r="B22" s="20" t="s">
        <v>267</v>
      </c>
      <c r="C22" s="12"/>
      <c r="D22" s="212">
        <v>331.5</v>
      </c>
      <c r="E22" s="207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8"/>
      <c r="R22" s="208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  <c r="BE22" s="208"/>
      <c r="BF22" s="208"/>
      <c r="BG22" s="208"/>
      <c r="BH22" s="208"/>
      <c r="BI22" s="208"/>
      <c r="BJ22" s="208"/>
      <c r="BK22" s="208"/>
      <c r="BL22" s="208"/>
      <c r="BM22" s="209">
        <v>16</v>
      </c>
    </row>
    <row r="23" spans="1:65">
      <c r="A23" s="30"/>
      <c r="B23" s="3" t="s">
        <v>268</v>
      </c>
      <c r="C23" s="29"/>
      <c r="D23" s="210">
        <v>331.5</v>
      </c>
      <c r="E23" s="207"/>
      <c r="F23" s="208"/>
      <c r="G23" s="208"/>
      <c r="H23" s="208"/>
      <c r="I23" s="208"/>
      <c r="J23" s="208"/>
      <c r="K23" s="208"/>
      <c r="L23" s="208"/>
      <c r="M23" s="208"/>
      <c r="N23" s="208"/>
      <c r="O23" s="208"/>
      <c r="P23" s="208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  <c r="BE23" s="208"/>
      <c r="BF23" s="208"/>
      <c r="BG23" s="208"/>
      <c r="BH23" s="208"/>
      <c r="BI23" s="208"/>
      <c r="BJ23" s="208"/>
      <c r="BK23" s="208"/>
      <c r="BL23" s="208"/>
      <c r="BM23" s="209">
        <v>331.5</v>
      </c>
    </row>
    <row r="24" spans="1:65">
      <c r="A24" s="30"/>
      <c r="B24" s="3" t="s">
        <v>269</v>
      </c>
      <c r="C24" s="29"/>
      <c r="D24" s="210">
        <v>14.849242404917497</v>
      </c>
      <c r="E24" s="207"/>
      <c r="F24" s="208"/>
      <c r="G24" s="208"/>
      <c r="H24" s="208"/>
      <c r="I24" s="208"/>
      <c r="J24" s="208"/>
      <c r="K24" s="208"/>
      <c r="L24" s="208"/>
      <c r="M24" s="208"/>
      <c r="N24" s="208"/>
      <c r="O24" s="208"/>
      <c r="P24" s="208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  <c r="BE24" s="208"/>
      <c r="BF24" s="208"/>
      <c r="BG24" s="208"/>
      <c r="BH24" s="208"/>
      <c r="BI24" s="208"/>
      <c r="BJ24" s="208"/>
      <c r="BK24" s="208"/>
      <c r="BL24" s="208"/>
      <c r="BM24" s="209">
        <v>37</v>
      </c>
    </row>
    <row r="25" spans="1:65">
      <c r="A25" s="30"/>
      <c r="B25" s="3" t="s">
        <v>86</v>
      </c>
      <c r="C25" s="29"/>
      <c r="D25" s="13">
        <v>4.4794094735799386E-2</v>
      </c>
      <c r="E25" s="15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270</v>
      </c>
      <c r="C26" s="29"/>
      <c r="D26" s="13">
        <v>0</v>
      </c>
      <c r="E26" s="15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271</v>
      </c>
      <c r="C27" s="47"/>
      <c r="D27" s="45" t="s">
        <v>272</v>
      </c>
      <c r="E27" s="15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544</v>
      </c>
      <c r="BM29" s="28" t="s">
        <v>295</v>
      </c>
    </row>
    <row r="30" spans="1:65" ht="15">
      <c r="A30" s="25" t="s">
        <v>10</v>
      </c>
      <c r="B30" s="18" t="s">
        <v>114</v>
      </c>
      <c r="C30" s="15" t="s">
        <v>115</v>
      </c>
      <c r="D30" s="16" t="s">
        <v>296</v>
      </c>
      <c r="E30" s="15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234</v>
      </c>
      <c r="C31" s="9" t="s">
        <v>234</v>
      </c>
      <c r="D31" s="10" t="s">
        <v>116</v>
      </c>
      <c r="E31" s="15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307</v>
      </c>
      <c r="E32" s="15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06">
        <v>739</v>
      </c>
      <c r="E34" s="207"/>
      <c r="F34" s="208"/>
      <c r="G34" s="208"/>
      <c r="H34" s="208"/>
      <c r="I34" s="208"/>
      <c r="J34" s="208"/>
      <c r="K34" s="208"/>
      <c r="L34" s="208"/>
      <c r="M34" s="208"/>
      <c r="N34" s="208"/>
      <c r="O34" s="208"/>
      <c r="P34" s="208"/>
      <c r="Q34" s="208"/>
      <c r="R34" s="208"/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  <c r="AS34" s="208"/>
      <c r="AT34" s="208"/>
      <c r="AU34" s="208"/>
      <c r="AV34" s="208"/>
      <c r="AW34" s="208"/>
      <c r="AX34" s="208"/>
      <c r="AY34" s="208"/>
      <c r="AZ34" s="208"/>
      <c r="BA34" s="208"/>
      <c r="BB34" s="208"/>
      <c r="BC34" s="208"/>
      <c r="BD34" s="208"/>
      <c r="BE34" s="208"/>
      <c r="BF34" s="208"/>
      <c r="BG34" s="208"/>
      <c r="BH34" s="208"/>
      <c r="BI34" s="208"/>
      <c r="BJ34" s="208"/>
      <c r="BK34" s="208"/>
      <c r="BL34" s="208"/>
      <c r="BM34" s="209">
        <v>1</v>
      </c>
    </row>
    <row r="35" spans="1:65">
      <c r="A35" s="30"/>
      <c r="B35" s="19">
        <v>1</v>
      </c>
      <c r="C35" s="9">
        <v>2</v>
      </c>
      <c r="D35" s="210">
        <v>737</v>
      </c>
      <c r="E35" s="207"/>
      <c r="F35" s="208"/>
      <c r="G35" s="208"/>
      <c r="H35" s="208"/>
      <c r="I35" s="208"/>
      <c r="J35" s="208"/>
      <c r="K35" s="208"/>
      <c r="L35" s="208"/>
      <c r="M35" s="208"/>
      <c r="N35" s="208"/>
      <c r="O35" s="208"/>
      <c r="P35" s="208"/>
      <c r="Q35" s="208"/>
      <c r="R35" s="208"/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8"/>
      <c r="AT35" s="208"/>
      <c r="AU35" s="208"/>
      <c r="AV35" s="208"/>
      <c r="AW35" s="208"/>
      <c r="AX35" s="208"/>
      <c r="AY35" s="208"/>
      <c r="AZ35" s="208"/>
      <c r="BA35" s="208"/>
      <c r="BB35" s="208"/>
      <c r="BC35" s="208"/>
      <c r="BD35" s="208"/>
      <c r="BE35" s="208"/>
      <c r="BF35" s="208"/>
      <c r="BG35" s="208"/>
      <c r="BH35" s="208"/>
      <c r="BI35" s="208"/>
      <c r="BJ35" s="208"/>
      <c r="BK35" s="208"/>
      <c r="BL35" s="208"/>
      <c r="BM35" s="209">
        <v>5</v>
      </c>
    </row>
    <row r="36" spans="1:65">
      <c r="A36" s="30"/>
      <c r="B36" s="20" t="s">
        <v>267</v>
      </c>
      <c r="C36" s="12"/>
      <c r="D36" s="212">
        <v>738</v>
      </c>
      <c r="E36" s="207"/>
      <c r="F36" s="208"/>
      <c r="G36" s="208"/>
      <c r="H36" s="208"/>
      <c r="I36" s="208"/>
      <c r="J36" s="208"/>
      <c r="K36" s="208"/>
      <c r="L36" s="208"/>
      <c r="M36" s="208"/>
      <c r="N36" s="208"/>
      <c r="O36" s="208"/>
      <c r="P36" s="208"/>
      <c r="Q36" s="208"/>
      <c r="R36" s="208"/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08"/>
      <c r="AJ36" s="208"/>
      <c r="AK36" s="208"/>
      <c r="AL36" s="208"/>
      <c r="AM36" s="208"/>
      <c r="AN36" s="208"/>
      <c r="AO36" s="208"/>
      <c r="AP36" s="208"/>
      <c r="AQ36" s="208"/>
      <c r="AR36" s="208"/>
      <c r="AS36" s="208"/>
      <c r="AT36" s="208"/>
      <c r="AU36" s="208"/>
      <c r="AV36" s="208"/>
      <c r="AW36" s="208"/>
      <c r="AX36" s="208"/>
      <c r="AY36" s="208"/>
      <c r="AZ36" s="208"/>
      <c r="BA36" s="208"/>
      <c r="BB36" s="208"/>
      <c r="BC36" s="208"/>
      <c r="BD36" s="208"/>
      <c r="BE36" s="208"/>
      <c r="BF36" s="208"/>
      <c r="BG36" s="208"/>
      <c r="BH36" s="208"/>
      <c r="BI36" s="208"/>
      <c r="BJ36" s="208"/>
      <c r="BK36" s="208"/>
      <c r="BL36" s="208"/>
      <c r="BM36" s="209">
        <v>16</v>
      </c>
    </row>
    <row r="37" spans="1:65">
      <c r="A37" s="30"/>
      <c r="B37" s="3" t="s">
        <v>268</v>
      </c>
      <c r="C37" s="29"/>
      <c r="D37" s="210">
        <v>738</v>
      </c>
      <c r="E37" s="207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08"/>
      <c r="AJ37" s="208"/>
      <c r="AK37" s="208"/>
      <c r="AL37" s="208"/>
      <c r="AM37" s="208"/>
      <c r="AN37" s="208"/>
      <c r="AO37" s="208"/>
      <c r="AP37" s="208"/>
      <c r="AQ37" s="208"/>
      <c r="AR37" s="208"/>
      <c r="AS37" s="208"/>
      <c r="AT37" s="208"/>
      <c r="AU37" s="208"/>
      <c r="AV37" s="208"/>
      <c r="AW37" s="208"/>
      <c r="AX37" s="208"/>
      <c r="AY37" s="208"/>
      <c r="AZ37" s="208"/>
      <c r="BA37" s="208"/>
      <c r="BB37" s="208"/>
      <c r="BC37" s="208"/>
      <c r="BD37" s="208"/>
      <c r="BE37" s="208"/>
      <c r="BF37" s="208"/>
      <c r="BG37" s="208"/>
      <c r="BH37" s="208"/>
      <c r="BI37" s="208"/>
      <c r="BJ37" s="208"/>
      <c r="BK37" s="208"/>
      <c r="BL37" s="208"/>
      <c r="BM37" s="209">
        <v>738</v>
      </c>
    </row>
    <row r="38" spans="1:65">
      <c r="A38" s="30"/>
      <c r="B38" s="3" t="s">
        <v>269</v>
      </c>
      <c r="C38" s="29"/>
      <c r="D38" s="210">
        <v>1.4142135623730951</v>
      </c>
      <c r="E38" s="207"/>
      <c r="F38" s="208"/>
      <c r="G38" s="208"/>
      <c r="H38" s="208"/>
      <c r="I38" s="208"/>
      <c r="J38" s="208"/>
      <c r="K38" s="208"/>
      <c r="L38" s="208"/>
      <c r="M38" s="208"/>
      <c r="N38" s="208"/>
      <c r="O38" s="208"/>
      <c r="P38" s="208"/>
      <c r="Q38" s="208"/>
      <c r="R38" s="208"/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08"/>
      <c r="AJ38" s="208"/>
      <c r="AK38" s="208"/>
      <c r="AL38" s="208"/>
      <c r="AM38" s="208"/>
      <c r="AN38" s="208"/>
      <c r="AO38" s="208"/>
      <c r="AP38" s="208"/>
      <c r="AQ38" s="208"/>
      <c r="AR38" s="208"/>
      <c r="AS38" s="208"/>
      <c r="AT38" s="208"/>
      <c r="AU38" s="208"/>
      <c r="AV38" s="208"/>
      <c r="AW38" s="208"/>
      <c r="AX38" s="208"/>
      <c r="AY38" s="208"/>
      <c r="AZ38" s="208"/>
      <c r="BA38" s="208"/>
      <c r="BB38" s="208"/>
      <c r="BC38" s="208"/>
      <c r="BD38" s="208"/>
      <c r="BE38" s="208"/>
      <c r="BF38" s="208"/>
      <c r="BG38" s="208"/>
      <c r="BH38" s="208"/>
      <c r="BI38" s="208"/>
      <c r="BJ38" s="208"/>
      <c r="BK38" s="208"/>
      <c r="BL38" s="208"/>
      <c r="BM38" s="209">
        <v>38</v>
      </c>
    </row>
    <row r="39" spans="1:65">
      <c r="A39" s="30"/>
      <c r="B39" s="3" t="s">
        <v>86</v>
      </c>
      <c r="C39" s="29"/>
      <c r="D39" s="13">
        <v>1.916278539800942E-3</v>
      </c>
      <c r="E39" s="15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270</v>
      </c>
      <c r="C40" s="29"/>
      <c r="D40" s="13">
        <v>0</v>
      </c>
      <c r="E40" s="15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271</v>
      </c>
      <c r="C41" s="47"/>
      <c r="D41" s="45" t="s">
        <v>272</v>
      </c>
      <c r="E41" s="15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545</v>
      </c>
      <c r="BM43" s="28" t="s">
        <v>295</v>
      </c>
    </row>
    <row r="44" spans="1:65" ht="15">
      <c r="A44" s="25" t="s">
        <v>13</v>
      </c>
      <c r="B44" s="18" t="s">
        <v>114</v>
      </c>
      <c r="C44" s="15" t="s">
        <v>115</v>
      </c>
      <c r="D44" s="16" t="s">
        <v>296</v>
      </c>
      <c r="E44" s="15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234</v>
      </c>
      <c r="C45" s="9" t="s">
        <v>234</v>
      </c>
      <c r="D45" s="10" t="s">
        <v>116</v>
      </c>
      <c r="E45" s="15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307</v>
      </c>
      <c r="E46" s="15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3</v>
      </c>
      <c r="E48" s="15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2.6</v>
      </c>
      <c r="E49" s="15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6</v>
      </c>
    </row>
    <row r="50" spans="1:65">
      <c r="A50" s="30"/>
      <c r="B50" s="20" t="s">
        <v>267</v>
      </c>
      <c r="C50" s="12"/>
      <c r="D50" s="23">
        <v>2.8</v>
      </c>
      <c r="E50" s="15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268</v>
      </c>
      <c r="C51" s="29"/>
      <c r="D51" s="11">
        <v>2.8</v>
      </c>
      <c r="E51" s="15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2.8</v>
      </c>
    </row>
    <row r="52" spans="1:65">
      <c r="A52" s="30"/>
      <c r="B52" s="3" t="s">
        <v>269</v>
      </c>
      <c r="C52" s="29"/>
      <c r="D52" s="24">
        <v>0.28284271247461895</v>
      </c>
      <c r="E52" s="15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39</v>
      </c>
    </row>
    <row r="53" spans="1:65">
      <c r="A53" s="30"/>
      <c r="B53" s="3" t="s">
        <v>86</v>
      </c>
      <c r="C53" s="29"/>
      <c r="D53" s="13">
        <v>0.10101525445522105</v>
      </c>
      <c r="E53" s="15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270</v>
      </c>
      <c r="C54" s="29"/>
      <c r="D54" s="13">
        <v>0</v>
      </c>
      <c r="E54" s="15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271</v>
      </c>
      <c r="C55" s="47"/>
      <c r="D55" s="45" t="s">
        <v>272</v>
      </c>
      <c r="E55" s="15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546</v>
      </c>
      <c r="BM57" s="28" t="s">
        <v>295</v>
      </c>
    </row>
    <row r="58" spans="1:65" ht="15">
      <c r="A58" s="25" t="s">
        <v>16</v>
      </c>
      <c r="B58" s="18" t="s">
        <v>114</v>
      </c>
      <c r="C58" s="15" t="s">
        <v>115</v>
      </c>
      <c r="D58" s="16" t="s">
        <v>296</v>
      </c>
      <c r="E58" s="15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234</v>
      </c>
      <c r="C59" s="9" t="s">
        <v>234</v>
      </c>
      <c r="D59" s="10" t="s">
        <v>116</v>
      </c>
      <c r="E59" s="15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307</v>
      </c>
      <c r="E60" s="15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0.44</v>
      </c>
      <c r="E62" s="15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0.4</v>
      </c>
      <c r="E63" s="15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7</v>
      </c>
    </row>
    <row r="64" spans="1:65">
      <c r="A64" s="30"/>
      <c r="B64" s="20" t="s">
        <v>267</v>
      </c>
      <c r="C64" s="12"/>
      <c r="D64" s="23">
        <v>0.42000000000000004</v>
      </c>
      <c r="E64" s="15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268</v>
      </c>
      <c r="C65" s="29"/>
      <c r="D65" s="11">
        <v>0.42000000000000004</v>
      </c>
      <c r="E65" s="15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0.42</v>
      </c>
    </row>
    <row r="66" spans="1:65">
      <c r="A66" s="30"/>
      <c r="B66" s="3" t="s">
        <v>269</v>
      </c>
      <c r="C66" s="29"/>
      <c r="D66" s="24">
        <v>2.8284271247461888E-2</v>
      </c>
      <c r="E66" s="15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40</v>
      </c>
    </row>
    <row r="67" spans="1:65">
      <c r="A67" s="30"/>
      <c r="B67" s="3" t="s">
        <v>86</v>
      </c>
      <c r="C67" s="29"/>
      <c r="D67" s="13">
        <v>6.7343502970147351E-2</v>
      </c>
      <c r="E67" s="15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270</v>
      </c>
      <c r="C68" s="29"/>
      <c r="D68" s="13">
        <v>2.2204460492503131E-16</v>
      </c>
      <c r="E68" s="15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271</v>
      </c>
      <c r="C69" s="47"/>
      <c r="D69" s="45" t="s">
        <v>272</v>
      </c>
      <c r="E69" s="15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547</v>
      </c>
      <c r="BM71" s="28" t="s">
        <v>295</v>
      </c>
    </row>
    <row r="72" spans="1:65" ht="15">
      <c r="A72" s="25" t="s">
        <v>19</v>
      </c>
      <c r="B72" s="18" t="s">
        <v>114</v>
      </c>
      <c r="C72" s="15" t="s">
        <v>115</v>
      </c>
      <c r="D72" s="16" t="s">
        <v>296</v>
      </c>
      <c r="E72" s="15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234</v>
      </c>
      <c r="C73" s="9" t="s">
        <v>234</v>
      </c>
      <c r="D73" s="10" t="s">
        <v>116</v>
      </c>
      <c r="E73" s="15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307</v>
      </c>
      <c r="E74" s="15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3</v>
      </c>
    </row>
    <row r="75" spans="1:65">
      <c r="A75" s="30"/>
      <c r="B75" s="19"/>
      <c r="C75" s="9"/>
      <c r="D75" s="26"/>
      <c r="E75" s="15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3</v>
      </c>
    </row>
    <row r="76" spans="1:65">
      <c r="A76" s="30"/>
      <c r="B76" s="18">
        <v>1</v>
      </c>
      <c r="C76" s="14">
        <v>1</v>
      </c>
      <c r="D76" s="215">
        <v>0.1</v>
      </c>
      <c r="E76" s="204"/>
      <c r="F76" s="205"/>
      <c r="G76" s="205"/>
      <c r="H76" s="205"/>
      <c r="I76" s="205"/>
      <c r="J76" s="205"/>
      <c r="K76" s="205"/>
      <c r="L76" s="205"/>
      <c r="M76" s="205"/>
      <c r="N76" s="205"/>
      <c r="O76" s="205"/>
      <c r="P76" s="205"/>
      <c r="Q76" s="205"/>
      <c r="R76" s="205"/>
      <c r="S76" s="205"/>
      <c r="T76" s="205"/>
      <c r="U76" s="205"/>
      <c r="V76" s="205"/>
      <c r="W76" s="205"/>
      <c r="X76" s="205"/>
      <c r="Y76" s="205"/>
      <c r="Z76" s="205"/>
      <c r="AA76" s="205"/>
      <c r="AB76" s="205"/>
      <c r="AC76" s="205"/>
      <c r="AD76" s="205"/>
      <c r="AE76" s="205"/>
      <c r="AF76" s="205"/>
      <c r="AG76" s="205"/>
      <c r="AH76" s="205"/>
      <c r="AI76" s="205"/>
      <c r="AJ76" s="205"/>
      <c r="AK76" s="205"/>
      <c r="AL76" s="205"/>
      <c r="AM76" s="205"/>
      <c r="AN76" s="205"/>
      <c r="AO76" s="205"/>
      <c r="AP76" s="205"/>
      <c r="AQ76" s="205"/>
      <c r="AR76" s="205"/>
      <c r="AS76" s="205"/>
      <c r="AT76" s="205"/>
      <c r="AU76" s="205"/>
      <c r="AV76" s="205"/>
      <c r="AW76" s="205"/>
      <c r="AX76" s="205"/>
      <c r="AY76" s="205"/>
      <c r="AZ76" s="205"/>
      <c r="BA76" s="205"/>
      <c r="BB76" s="205"/>
      <c r="BC76" s="205"/>
      <c r="BD76" s="205"/>
      <c r="BE76" s="205"/>
      <c r="BF76" s="205"/>
      <c r="BG76" s="205"/>
      <c r="BH76" s="205"/>
      <c r="BI76" s="205"/>
      <c r="BJ76" s="205"/>
      <c r="BK76" s="205"/>
      <c r="BL76" s="205"/>
      <c r="BM76" s="216">
        <v>1</v>
      </c>
    </row>
    <row r="77" spans="1:65">
      <c r="A77" s="30"/>
      <c r="B77" s="19">
        <v>1</v>
      </c>
      <c r="C77" s="9">
        <v>2</v>
      </c>
      <c r="D77" s="24" t="s">
        <v>109</v>
      </c>
      <c r="E77" s="204"/>
      <c r="F77" s="205"/>
      <c r="G77" s="205"/>
      <c r="H77" s="205"/>
      <c r="I77" s="205"/>
      <c r="J77" s="205"/>
      <c r="K77" s="205"/>
      <c r="L77" s="205"/>
      <c r="M77" s="205"/>
      <c r="N77" s="205"/>
      <c r="O77" s="205"/>
      <c r="P77" s="205"/>
      <c r="Q77" s="205"/>
      <c r="R77" s="205"/>
      <c r="S77" s="205"/>
      <c r="T77" s="205"/>
      <c r="U77" s="205"/>
      <c r="V77" s="205"/>
      <c r="W77" s="205"/>
      <c r="X77" s="205"/>
      <c r="Y77" s="205"/>
      <c r="Z77" s="205"/>
      <c r="AA77" s="205"/>
      <c r="AB77" s="205"/>
      <c r="AC77" s="205"/>
      <c r="AD77" s="205"/>
      <c r="AE77" s="205"/>
      <c r="AF77" s="205"/>
      <c r="AG77" s="205"/>
      <c r="AH77" s="205"/>
      <c r="AI77" s="205"/>
      <c r="AJ77" s="205"/>
      <c r="AK77" s="205"/>
      <c r="AL77" s="205"/>
      <c r="AM77" s="205"/>
      <c r="AN77" s="205"/>
      <c r="AO77" s="205"/>
      <c r="AP77" s="205"/>
      <c r="AQ77" s="205"/>
      <c r="AR77" s="205"/>
      <c r="AS77" s="205"/>
      <c r="AT77" s="205"/>
      <c r="AU77" s="205"/>
      <c r="AV77" s="205"/>
      <c r="AW77" s="205"/>
      <c r="AX77" s="205"/>
      <c r="AY77" s="205"/>
      <c r="AZ77" s="205"/>
      <c r="BA77" s="205"/>
      <c r="BB77" s="205"/>
      <c r="BC77" s="205"/>
      <c r="BD77" s="205"/>
      <c r="BE77" s="205"/>
      <c r="BF77" s="205"/>
      <c r="BG77" s="205"/>
      <c r="BH77" s="205"/>
      <c r="BI77" s="205"/>
      <c r="BJ77" s="205"/>
      <c r="BK77" s="205"/>
      <c r="BL77" s="205"/>
      <c r="BM77" s="216">
        <v>9</v>
      </c>
    </row>
    <row r="78" spans="1:65">
      <c r="A78" s="30"/>
      <c r="B78" s="20" t="s">
        <v>267</v>
      </c>
      <c r="C78" s="12"/>
      <c r="D78" s="217">
        <v>0.1</v>
      </c>
      <c r="E78" s="204"/>
      <c r="F78" s="205"/>
      <c r="G78" s="205"/>
      <c r="H78" s="205"/>
      <c r="I78" s="205"/>
      <c r="J78" s="205"/>
      <c r="K78" s="205"/>
      <c r="L78" s="205"/>
      <c r="M78" s="205"/>
      <c r="N78" s="205"/>
      <c r="O78" s="205"/>
      <c r="P78" s="205"/>
      <c r="Q78" s="205"/>
      <c r="R78" s="205"/>
      <c r="S78" s="205"/>
      <c r="T78" s="205"/>
      <c r="U78" s="205"/>
      <c r="V78" s="205"/>
      <c r="W78" s="205"/>
      <c r="X78" s="205"/>
      <c r="Y78" s="205"/>
      <c r="Z78" s="205"/>
      <c r="AA78" s="205"/>
      <c r="AB78" s="205"/>
      <c r="AC78" s="205"/>
      <c r="AD78" s="205"/>
      <c r="AE78" s="205"/>
      <c r="AF78" s="205"/>
      <c r="AG78" s="205"/>
      <c r="AH78" s="205"/>
      <c r="AI78" s="205"/>
      <c r="AJ78" s="205"/>
      <c r="AK78" s="205"/>
      <c r="AL78" s="205"/>
      <c r="AM78" s="205"/>
      <c r="AN78" s="205"/>
      <c r="AO78" s="205"/>
      <c r="AP78" s="205"/>
      <c r="AQ78" s="205"/>
      <c r="AR78" s="205"/>
      <c r="AS78" s="205"/>
      <c r="AT78" s="205"/>
      <c r="AU78" s="205"/>
      <c r="AV78" s="205"/>
      <c r="AW78" s="205"/>
      <c r="AX78" s="205"/>
      <c r="AY78" s="205"/>
      <c r="AZ78" s="205"/>
      <c r="BA78" s="205"/>
      <c r="BB78" s="205"/>
      <c r="BC78" s="205"/>
      <c r="BD78" s="205"/>
      <c r="BE78" s="205"/>
      <c r="BF78" s="205"/>
      <c r="BG78" s="205"/>
      <c r="BH78" s="205"/>
      <c r="BI78" s="205"/>
      <c r="BJ78" s="205"/>
      <c r="BK78" s="205"/>
      <c r="BL78" s="205"/>
      <c r="BM78" s="216">
        <v>16</v>
      </c>
    </row>
    <row r="79" spans="1:65">
      <c r="A79" s="30"/>
      <c r="B79" s="3" t="s">
        <v>268</v>
      </c>
      <c r="C79" s="29"/>
      <c r="D79" s="24">
        <v>0.1</v>
      </c>
      <c r="E79" s="204"/>
      <c r="F79" s="205"/>
      <c r="G79" s="205"/>
      <c r="H79" s="205"/>
      <c r="I79" s="205"/>
      <c r="J79" s="205"/>
      <c r="K79" s="205"/>
      <c r="L79" s="205"/>
      <c r="M79" s="205"/>
      <c r="N79" s="205"/>
      <c r="O79" s="205"/>
      <c r="P79" s="205"/>
      <c r="Q79" s="205"/>
      <c r="R79" s="205"/>
      <c r="S79" s="205"/>
      <c r="T79" s="205"/>
      <c r="U79" s="205"/>
      <c r="V79" s="205"/>
      <c r="W79" s="205"/>
      <c r="X79" s="205"/>
      <c r="Y79" s="205"/>
      <c r="Z79" s="205"/>
      <c r="AA79" s="205"/>
      <c r="AB79" s="205"/>
      <c r="AC79" s="205"/>
      <c r="AD79" s="205"/>
      <c r="AE79" s="205"/>
      <c r="AF79" s="205"/>
      <c r="AG79" s="205"/>
      <c r="AH79" s="205"/>
      <c r="AI79" s="205"/>
      <c r="AJ79" s="205"/>
      <c r="AK79" s="205"/>
      <c r="AL79" s="205"/>
      <c r="AM79" s="205"/>
      <c r="AN79" s="205"/>
      <c r="AO79" s="205"/>
      <c r="AP79" s="205"/>
      <c r="AQ79" s="205"/>
      <c r="AR79" s="205"/>
      <c r="AS79" s="205"/>
      <c r="AT79" s="205"/>
      <c r="AU79" s="205"/>
      <c r="AV79" s="205"/>
      <c r="AW79" s="205"/>
      <c r="AX79" s="205"/>
      <c r="AY79" s="205"/>
      <c r="AZ79" s="205"/>
      <c r="BA79" s="205"/>
      <c r="BB79" s="205"/>
      <c r="BC79" s="205"/>
      <c r="BD79" s="205"/>
      <c r="BE79" s="205"/>
      <c r="BF79" s="205"/>
      <c r="BG79" s="205"/>
      <c r="BH79" s="205"/>
      <c r="BI79" s="205"/>
      <c r="BJ79" s="205"/>
      <c r="BK79" s="205"/>
      <c r="BL79" s="205"/>
      <c r="BM79" s="216">
        <v>7.4999999999999997E-2</v>
      </c>
    </row>
    <row r="80" spans="1:65">
      <c r="A80" s="30"/>
      <c r="B80" s="3" t="s">
        <v>269</v>
      </c>
      <c r="C80" s="29"/>
      <c r="D80" s="24" t="s">
        <v>714</v>
      </c>
      <c r="E80" s="204"/>
      <c r="F80" s="205"/>
      <c r="G80" s="205"/>
      <c r="H80" s="205"/>
      <c r="I80" s="205"/>
      <c r="J80" s="205"/>
      <c r="K80" s="205"/>
      <c r="L80" s="205"/>
      <c r="M80" s="205"/>
      <c r="N80" s="205"/>
      <c r="O80" s="205"/>
      <c r="P80" s="205"/>
      <c r="Q80" s="205"/>
      <c r="R80" s="205"/>
      <c r="S80" s="205"/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205"/>
      <c r="AG80" s="205"/>
      <c r="AH80" s="205"/>
      <c r="AI80" s="205"/>
      <c r="AJ80" s="205"/>
      <c r="AK80" s="205"/>
      <c r="AL80" s="205"/>
      <c r="AM80" s="205"/>
      <c r="AN80" s="205"/>
      <c r="AO80" s="205"/>
      <c r="AP80" s="205"/>
      <c r="AQ80" s="205"/>
      <c r="AR80" s="205"/>
      <c r="AS80" s="205"/>
      <c r="AT80" s="205"/>
      <c r="AU80" s="205"/>
      <c r="AV80" s="205"/>
      <c r="AW80" s="205"/>
      <c r="AX80" s="205"/>
      <c r="AY80" s="205"/>
      <c r="AZ80" s="205"/>
      <c r="BA80" s="205"/>
      <c r="BB80" s="205"/>
      <c r="BC80" s="205"/>
      <c r="BD80" s="205"/>
      <c r="BE80" s="205"/>
      <c r="BF80" s="205"/>
      <c r="BG80" s="205"/>
      <c r="BH80" s="205"/>
      <c r="BI80" s="205"/>
      <c r="BJ80" s="205"/>
      <c r="BK80" s="205"/>
      <c r="BL80" s="205"/>
      <c r="BM80" s="216">
        <v>41</v>
      </c>
    </row>
    <row r="81" spans="1:65">
      <c r="A81" s="30"/>
      <c r="B81" s="3" t="s">
        <v>86</v>
      </c>
      <c r="C81" s="29"/>
      <c r="D81" s="13" t="s">
        <v>714</v>
      </c>
      <c r="E81" s="15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270</v>
      </c>
      <c r="C82" s="29"/>
      <c r="D82" s="13">
        <v>0.33333333333333348</v>
      </c>
      <c r="E82" s="15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271</v>
      </c>
      <c r="C83" s="47"/>
      <c r="D83" s="45" t="s">
        <v>272</v>
      </c>
      <c r="E83" s="15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548</v>
      </c>
      <c r="BM85" s="28" t="s">
        <v>295</v>
      </c>
    </row>
    <row r="86" spans="1:65" ht="15">
      <c r="A86" s="25" t="s">
        <v>22</v>
      </c>
      <c r="B86" s="18" t="s">
        <v>114</v>
      </c>
      <c r="C86" s="15" t="s">
        <v>115</v>
      </c>
      <c r="D86" s="16" t="s">
        <v>296</v>
      </c>
      <c r="E86" s="15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234</v>
      </c>
      <c r="C87" s="9" t="s">
        <v>234</v>
      </c>
      <c r="D87" s="10" t="s">
        <v>116</v>
      </c>
      <c r="E87" s="15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307</v>
      </c>
      <c r="E88" s="15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5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06">
        <v>85.1</v>
      </c>
      <c r="E90" s="207"/>
      <c r="F90" s="208"/>
      <c r="G90" s="208"/>
      <c r="H90" s="208"/>
      <c r="I90" s="208"/>
      <c r="J90" s="208"/>
      <c r="K90" s="208"/>
      <c r="L90" s="208"/>
      <c r="M90" s="208"/>
      <c r="N90" s="208"/>
      <c r="O90" s="208"/>
      <c r="P90" s="208"/>
      <c r="Q90" s="208"/>
      <c r="R90" s="208"/>
      <c r="S90" s="208"/>
      <c r="T90" s="208"/>
      <c r="U90" s="208"/>
      <c r="V90" s="208"/>
      <c r="W90" s="208"/>
      <c r="X90" s="208"/>
      <c r="Y90" s="208"/>
      <c r="Z90" s="208"/>
      <c r="AA90" s="208"/>
      <c r="AB90" s="208"/>
      <c r="AC90" s="208"/>
      <c r="AD90" s="208"/>
      <c r="AE90" s="208"/>
      <c r="AF90" s="208"/>
      <c r="AG90" s="208"/>
      <c r="AH90" s="208"/>
      <c r="AI90" s="208"/>
      <c r="AJ90" s="208"/>
      <c r="AK90" s="208"/>
      <c r="AL90" s="208"/>
      <c r="AM90" s="208"/>
      <c r="AN90" s="208"/>
      <c r="AO90" s="208"/>
      <c r="AP90" s="208"/>
      <c r="AQ90" s="208"/>
      <c r="AR90" s="208"/>
      <c r="AS90" s="208"/>
      <c r="AT90" s="208"/>
      <c r="AU90" s="208"/>
      <c r="AV90" s="208"/>
      <c r="AW90" s="208"/>
      <c r="AX90" s="208"/>
      <c r="AY90" s="208"/>
      <c r="AZ90" s="208"/>
      <c r="BA90" s="208"/>
      <c r="BB90" s="208"/>
      <c r="BC90" s="208"/>
      <c r="BD90" s="208"/>
      <c r="BE90" s="208"/>
      <c r="BF90" s="208"/>
      <c r="BG90" s="208"/>
      <c r="BH90" s="208"/>
      <c r="BI90" s="208"/>
      <c r="BJ90" s="208"/>
      <c r="BK90" s="208"/>
      <c r="BL90" s="208"/>
      <c r="BM90" s="209">
        <v>1</v>
      </c>
    </row>
    <row r="91" spans="1:65">
      <c r="A91" s="30"/>
      <c r="B91" s="19">
        <v>1</v>
      </c>
      <c r="C91" s="9">
        <v>2</v>
      </c>
      <c r="D91" s="210">
        <v>86.2</v>
      </c>
      <c r="E91" s="207"/>
      <c r="F91" s="208"/>
      <c r="G91" s="208"/>
      <c r="H91" s="208"/>
      <c r="I91" s="208"/>
      <c r="J91" s="208"/>
      <c r="K91" s="208"/>
      <c r="L91" s="208"/>
      <c r="M91" s="208"/>
      <c r="N91" s="208"/>
      <c r="O91" s="208"/>
      <c r="P91" s="208"/>
      <c r="Q91" s="208"/>
      <c r="R91" s="208"/>
      <c r="S91" s="208"/>
      <c r="T91" s="208"/>
      <c r="U91" s="208"/>
      <c r="V91" s="208"/>
      <c r="W91" s="208"/>
      <c r="X91" s="208"/>
      <c r="Y91" s="208"/>
      <c r="Z91" s="208"/>
      <c r="AA91" s="208"/>
      <c r="AB91" s="208"/>
      <c r="AC91" s="208"/>
      <c r="AD91" s="208"/>
      <c r="AE91" s="208"/>
      <c r="AF91" s="208"/>
      <c r="AG91" s="208"/>
      <c r="AH91" s="208"/>
      <c r="AI91" s="208"/>
      <c r="AJ91" s="208"/>
      <c r="AK91" s="208"/>
      <c r="AL91" s="208"/>
      <c r="AM91" s="208"/>
      <c r="AN91" s="208"/>
      <c r="AO91" s="208"/>
      <c r="AP91" s="208"/>
      <c r="AQ91" s="208"/>
      <c r="AR91" s="208"/>
      <c r="AS91" s="208"/>
      <c r="AT91" s="208"/>
      <c r="AU91" s="208"/>
      <c r="AV91" s="208"/>
      <c r="AW91" s="208"/>
      <c r="AX91" s="208"/>
      <c r="AY91" s="208"/>
      <c r="AZ91" s="208"/>
      <c r="BA91" s="208"/>
      <c r="BB91" s="208"/>
      <c r="BC91" s="208"/>
      <c r="BD91" s="208"/>
      <c r="BE91" s="208"/>
      <c r="BF91" s="208"/>
      <c r="BG91" s="208"/>
      <c r="BH91" s="208"/>
      <c r="BI91" s="208"/>
      <c r="BJ91" s="208"/>
      <c r="BK91" s="208"/>
      <c r="BL91" s="208"/>
      <c r="BM91" s="209">
        <v>10</v>
      </c>
    </row>
    <row r="92" spans="1:65">
      <c r="A92" s="30"/>
      <c r="B92" s="20" t="s">
        <v>267</v>
      </c>
      <c r="C92" s="12"/>
      <c r="D92" s="212">
        <v>85.65</v>
      </c>
      <c r="E92" s="207"/>
      <c r="F92" s="208"/>
      <c r="G92" s="208"/>
      <c r="H92" s="208"/>
      <c r="I92" s="208"/>
      <c r="J92" s="208"/>
      <c r="K92" s="208"/>
      <c r="L92" s="208"/>
      <c r="M92" s="208"/>
      <c r="N92" s="208"/>
      <c r="O92" s="208"/>
      <c r="P92" s="208"/>
      <c r="Q92" s="208"/>
      <c r="R92" s="208"/>
      <c r="S92" s="208"/>
      <c r="T92" s="208"/>
      <c r="U92" s="208"/>
      <c r="V92" s="208"/>
      <c r="W92" s="208"/>
      <c r="X92" s="208"/>
      <c r="Y92" s="208"/>
      <c r="Z92" s="208"/>
      <c r="AA92" s="208"/>
      <c r="AB92" s="208"/>
      <c r="AC92" s="208"/>
      <c r="AD92" s="208"/>
      <c r="AE92" s="208"/>
      <c r="AF92" s="208"/>
      <c r="AG92" s="208"/>
      <c r="AH92" s="208"/>
      <c r="AI92" s="208"/>
      <c r="AJ92" s="208"/>
      <c r="AK92" s="208"/>
      <c r="AL92" s="208"/>
      <c r="AM92" s="208"/>
      <c r="AN92" s="208"/>
      <c r="AO92" s="208"/>
      <c r="AP92" s="208"/>
      <c r="AQ92" s="208"/>
      <c r="AR92" s="208"/>
      <c r="AS92" s="208"/>
      <c r="AT92" s="208"/>
      <c r="AU92" s="208"/>
      <c r="AV92" s="208"/>
      <c r="AW92" s="208"/>
      <c r="AX92" s="208"/>
      <c r="AY92" s="208"/>
      <c r="AZ92" s="208"/>
      <c r="BA92" s="208"/>
      <c r="BB92" s="208"/>
      <c r="BC92" s="208"/>
      <c r="BD92" s="208"/>
      <c r="BE92" s="208"/>
      <c r="BF92" s="208"/>
      <c r="BG92" s="208"/>
      <c r="BH92" s="208"/>
      <c r="BI92" s="208"/>
      <c r="BJ92" s="208"/>
      <c r="BK92" s="208"/>
      <c r="BL92" s="208"/>
      <c r="BM92" s="209">
        <v>16</v>
      </c>
    </row>
    <row r="93" spans="1:65">
      <c r="A93" s="30"/>
      <c r="B93" s="3" t="s">
        <v>268</v>
      </c>
      <c r="C93" s="29"/>
      <c r="D93" s="210">
        <v>85.65</v>
      </c>
      <c r="E93" s="207"/>
      <c r="F93" s="208"/>
      <c r="G93" s="208"/>
      <c r="H93" s="208"/>
      <c r="I93" s="208"/>
      <c r="J93" s="208"/>
      <c r="K93" s="208"/>
      <c r="L93" s="208"/>
      <c r="M93" s="208"/>
      <c r="N93" s="208"/>
      <c r="O93" s="208"/>
      <c r="P93" s="208"/>
      <c r="Q93" s="208"/>
      <c r="R93" s="208"/>
      <c r="S93" s="208"/>
      <c r="T93" s="208"/>
      <c r="U93" s="208"/>
      <c r="V93" s="208"/>
      <c r="W93" s="208"/>
      <c r="X93" s="208"/>
      <c r="Y93" s="208"/>
      <c r="Z93" s="208"/>
      <c r="AA93" s="208"/>
      <c r="AB93" s="208"/>
      <c r="AC93" s="208"/>
      <c r="AD93" s="208"/>
      <c r="AE93" s="208"/>
      <c r="AF93" s="208"/>
      <c r="AG93" s="208"/>
      <c r="AH93" s="208"/>
      <c r="AI93" s="208"/>
      <c r="AJ93" s="208"/>
      <c r="AK93" s="208"/>
      <c r="AL93" s="208"/>
      <c r="AM93" s="208"/>
      <c r="AN93" s="208"/>
      <c r="AO93" s="208"/>
      <c r="AP93" s="208"/>
      <c r="AQ93" s="208"/>
      <c r="AR93" s="208"/>
      <c r="AS93" s="208"/>
      <c r="AT93" s="208"/>
      <c r="AU93" s="208"/>
      <c r="AV93" s="208"/>
      <c r="AW93" s="208"/>
      <c r="AX93" s="208"/>
      <c r="AY93" s="208"/>
      <c r="AZ93" s="208"/>
      <c r="BA93" s="208"/>
      <c r="BB93" s="208"/>
      <c r="BC93" s="208"/>
      <c r="BD93" s="208"/>
      <c r="BE93" s="208"/>
      <c r="BF93" s="208"/>
      <c r="BG93" s="208"/>
      <c r="BH93" s="208"/>
      <c r="BI93" s="208"/>
      <c r="BJ93" s="208"/>
      <c r="BK93" s="208"/>
      <c r="BL93" s="208"/>
      <c r="BM93" s="209">
        <v>85.65</v>
      </c>
    </row>
    <row r="94" spans="1:65">
      <c r="A94" s="30"/>
      <c r="B94" s="3" t="s">
        <v>269</v>
      </c>
      <c r="C94" s="29"/>
      <c r="D94" s="210">
        <v>0.77781745930520829</v>
      </c>
      <c r="E94" s="207"/>
      <c r="F94" s="208"/>
      <c r="G94" s="208"/>
      <c r="H94" s="208"/>
      <c r="I94" s="208"/>
      <c r="J94" s="208"/>
      <c r="K94" s="208"/>
      <c r="L94" s="208"/>
      <c r="M94" s="208"/>
      <c r="N94" s="208"/>
      <c r="O94" s="208"/>
      <c r="P94" s="208"/>
      <c r="Q94" s="208"/>
      <c r="R94" s="208"/>
      <c r="S94" s="208"/>
      <c r="T94" s="208"/>
      <c r="U94" s="208"/>
      <c r="V94" s="208"/>
      <c r="W94" s="208"/>
      <c r="X94" s="208"/>
      <c r="Y94" s="208"/>
      <c r="Z94" s="208"/>
      <c r="AA94" s="208"/>
      <c r="AB94" s="208"/>
      <c r="AC94" s="208"/>
      <c r="AD94" s="208"/>
      <c r="AE94" s="208"/>
      <c r="AF94" s="208"/>
      <c r="AG94" s="208"/>
      <c r="AH94" s="208"/>
      <c r="AI94" s="208"/>
      <c r="AJ94" s="208"/>
      <c r="AK94" s="208"/>
      <c r="AL94" s="208"/>
      <c r="AM94" s="208"/>
      <c r="AN94" s="208"/>
      <c r="AO94" s="208"/>
      <c r="AP94" s="208"/>
      <c r="AQ94" s="208"/>
      <c r="AR94" s="208"/>
      <c r="AS94" s="208"/>
      <c r="AT94" s="208"/>
      <c r="AU94" s="208"/>
      <c r="AV94" s="208"/>
      <c r="AW94" s="208"/>
      <c r="AX94" s="208"/>
      <c r="AY94" s="208"/>
      <c r="AZ94" s="208"/>
      <c r="BA94" s="208"/>
      <c r="BB94" s="208"/>
      <c r="BC94" s="208"/>
      <c r="BD94" s="208"/>
      <c r="BE94" s="208"/>
      <c r="BF94" s="208"/>
      <c r="BG94" s="208"/>
      <c r="BH94" s="208"/>
      <c r="BI94" s="208"/>
      <c r="BJ94" s="208"/>
      <c r="BK94" s="208"/>
      <c r="BL94" s="208"/>
      <c r="BM94" s="209">
        <v>42</v>
      </c>
    </row>
    <row r="95" spans="1:65">
      <c r="A95" s="30"/>
      <c r="B95" s="3" t="s">
        <v>86</v>
      </c>
      <c r="C95" s="29"/>
      <c r="D95" s="13">
        <v>9.0813480362546203E-3</v>
      </c>
      <c r="E95" s="15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270</v>
      </c>
      <c r="C96" s="29"/>
      <c r="D96" s="13">
        <v>0</v>
      </c>
      <c r="E96" s="15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271</v>
      </c>
      <c r="C97" s="47"/>
      <c r="D97" s="45" t="s">
        <v>272</v>
      </c>
      <c r="E97" s="15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549</v>
      </c>
      <c r="BM99" s="28" t="s">
        <v>295</v>
      </c>
    </row>
    <row r="100" spans="1:65" ht="15">
      <c r="A100" s="25" t="s">
        <v>25</v>
      </c>
      <c r="B100" s="18" t="s">
        <v>114</v>
      </c>
      <c r="C100" s="15" t="s">
        <v>115</v>
      </c>
      <c r="D100" s="16" t="s">
        <v>296</v>
      </c>
      <c r="E100" s="15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234</v>
      </c>
      <c r="C101" s="9" t="s">
        <v>234</v>
      </c>
      <c r="D101" s="10" t="s">
        <v>116</v>
      </c>
      <c r="E101" s="15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307</v>
      </c>
      <c r="E102" s="15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5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26">
        <v>15.8</v>
      </c>
      <c r="E104" s="219"/>
      <c r="F104" s="220"/>
      <c r="G104" s="220"/>
      <c r="H104" s="220"/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  <c r="AJ104" s="220"/>
      <c r="AK104" s="220"/>
      <c r="AL104" s="220"/>
      <c r="AM104" s="220"/>
      <c r="AN104" s="220"/>
      <c r="AO104" s="220"/>
      <c r="AP104" s="220"/>
      <c r="AQ104" s="220"/>
      <c r="AR104" s="220"/>
      <c r="AS104" s="220"/>
      <c r="AT104" s="220"/>
      <c r="AU104" s="220"/>
      <c r="AV104" s="220"/>
      <c r="AW104" s="220"/>
      <c r="AX104" s="220"/>
      <c r="AY104" s="220"/>
      <c r="AZ104" s="220"/>
      <c r="BA104" s="220"/>
      <c r="BB104" s="220"/>
      <c r="BC104" s="220"/>
      <c r="BD104" s="220"/>
      <c r="BE104" s="220"/>
      <c r="BF104" s="220"/>
      <c r="BG104" s="220"/>
      <c r="BH104" s="220"/>
      <c r="BI104" s="220"/>
      <c r="BJ104" s="220"/>
      <c r="BK104" s="220"/>
      <c r="BL104" s="220"/>
      <c r="BM104" s="221">
        <v>1</v>
      </c>
    </row>
    <row r="105" spans="1:65">
      <c r="A105" s="30"/>
      <c r="B105" s="19">
        <v>1</v>
      </c>
      <c r="C105" s="9">
        <v>2</v>
      </c>
      <c r="D105" s="225">
        <v>15.5</v>
      </c>
      <c r="E105" s="219"/>
      <c r="F105" s="220"/>
      <c r="G105" s="220"/>
      <c r="H105" s="220"/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  <c r="AJ105" s="220"/>
      <c r="AK105" s="220"/>
      <c r="AL105" s="220"/>
      <c r="AM105" s="220"/>
      <c r="AN105" s="220"/>
      <c r="AO105" s="220"/>
      <c r="AP105" s="220"/>
      <c r="AQ105" s="220"/>
      <c r="AR105" s="220"/>
      <c r="AS105" s="220"/>
      <c r="AT105" s="220"/>
      <c r="AU105" s="220"/>
      <c r="AV105" s="220"/>
      <c r="AW105" s="220"/>
      <c r="AX105" s="220"/>
      <c r="AY105" s="220"/>
      <c r="AZ105" s="220"/>
      <c r="BA105" s="220"/>
      <c r="BB105" s="220"/>
      <c r="BC105" s="220"/>
      <c r="BD105" s="220"/>
      <c r="BE105" s="220"/>
      <c r="BF105" s="220"/>
      <c r="BG105" s="220"/>
      <c r="BH105" s="220"/>
      <c r="BI105" s="220"/>
      <c r="BJ105" s="220"/>
      <c r="BK105" s="220"/>
      <c r="BL105" s="220"/>
      <c r="BM105" s="221">
        <v>11</v>
      </c>
    </row>
    <row r="106" spans="1:65">
      <c r="A106" s="30"/>
      <c r="B106" s="20" t="s">
        <v>267</v>
      </c>
      <c r="C106" s="12"/>
      <c r="D106" s="224">
        <v>15.65</v>
      </c>
      <c r="E106" s="219"/>
      <c r="F106" s="220"/>
      <c r="G106" s="220"/>
      <c r="H106" s="220"/>
      <c r="I106" s="220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  <c r="AJ106" s="220"/>
      <c r="AK106" s="220"/>
      <c r="AL106" s="220"/>
      <c r="AM106" s="220"/>
      <c r="AN106" s="220"/>
      <c r="AO106" s="220"/>
      <c r="AP106" s="220"/>
      <c r="AQ106" s="220"/>
      <c r="AR106" s="220"/>
      <c r="AS106" s="220"/>
      <c r="AT106" s="220"/>
      <c r="AU106" s="220"/>
      <c r="AV106" s="220"/>
      <c r="AW106" s="220"/>
      <c r="AX106" s="220"/>
      <c r="AY106" s="220"/>
      <c r="AZ106" s="220"/>
      <c r="BA106" s="220"/>
      <c r="BB106" s="220"/>
      <c r="BC106" s="220"/>
      <c r="BD106" s="220"/>
      <c r="BE106" s="220"/>
      <c r="BF106" s="220"/>
      <c r="BG106" s="220"/>
      <c r="BH106" s="220"/>
      <c r="BI106" s="220"/>
      <c r="BJ106" s="220"/>
      <c r="BK106" s="220"/>
      <c r="BL106" s="220"/>
      <c r="BM106" s="221">
        <v>16</v>
      </c>
    </row>
    <row r="107" spans="1:65">
      <c r="A107" s="30"/>
      <c r="B107" s="3" t="s">
        <v>268</v>
      </c>
      <c r="C107" s="29"/>
      <c r="D107" s="225">
        <v>15.65</v>
      </c>
      <c r="E107" s="219"/>
      <c r="F107" s="220"/>
      <c r="G107" s="220"/>
      <c r="H107" s="220"/>
      <c r="I107" s="220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  <c r="AI107" s="220"/>
      <c r="AJ107" s="220"/>
      <c r="AK107" s="220"/>
      <c r="AL107" s="220"/>
      <c r="AM107" s="220"/>
      <c r="AN107" s="220"/>
      <c r="AO107" s="220"/>
      <c r="AP107" s="220"/>
      <c r="AQ107" s="220"/>
      <c r="AR107" s="220"/>
      <c r="AS107" s="220"/>
      <c r="AT107" s="220"/>
      <c r="AU107" s="220"/>
      <c r="AV107" s="220"/>
      <c r="AW107" s="220"/>
      <c r="AX107" s="220"/>
      <c r="AY107" s="220"/>
      <c r="AZ107" s="220"/>
      <c r="BA107" s="220"/>
      <c r="BB107" s="220"/>
      <c r="BC107" s="220"/>
      <c r="BD107" s="220"/>
      <c r="BE107" s="220"/>
      <c r="BF107" s="220"/>
      <c r="BG107" s="220"/>
      <c r="BH107" s="220"/>
      <c r="BI107" s="220"/>
      <c r="BJ107" s="220"/>
      <c r="BK107" s="220"/>
      <c r="BL107" s="220"/>
      <c r="BM107" s="221">
        <v>15.65</v>
      </c>
    </row>
    <row r="108" spans="1:65">
      <c r="A108" s="30"/>
      <c r="B108" s="3" t="s">
        <v>269</v>
      </c>
      <c r="C108" s="29"/>
      <c r="D108" s="225">
        <v>0.21213203435596475</v>
      </c>
      <c r="E108" s="219"/>
      <c r="F108" s="220"/>
      <c r="G108" s="220"/>
      <c r="H108" s="220"/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  <c r="AJ108" s="220"/>
      <c r="AK108" s="220"/>
      <c r="AL108" s="220"/>
      <c r="AM108" s="220"/>
      <c r="AN108" s="220"/>
      <c r="AO108" s="220"/>
      <c r="AP108" s="220"/>
      <c r="AQ108" s="220"/>
      <c r="AR108" s="220"/>
      <c r="AS108" s="220"/>
      <c r="AT108" s="220"/>
      <c r="AU108" s="220"/>
      <c r="AV108" s="220"/>
      <c r="AW108" s="220"/>
      <c r="AX108" s="220"/>
      <c r="AY108" s="220"/>
      <c r="AZ108" s="220"/>
      <c r="BA108" s="220"/>
      <c r="BB108" s="220"/>
      <c r="BC108" s="220"/>
      <c r="BD108" s="220"/>
      <c r="BE108" s="220"/>
      <c r="BF108" s="220"/>
      <c r="BG108" s="220"/>
      <c r="BH108" s="220"/>
      <c r="BI108" s="220"/>
      <c r="BJ108" s="220"/>
      <c r="BK108" s="220"/>
      <c r="BL108" s="220"/>
      <c r="BM108" s="221">
        <v>43</v>
      </c>
    </row>
    <row r="109" spans="1:65">
      <c r="A109" s="30"/>
      <c r="B109" s="3" t="s">
        <v>86</v>
      </c>
      <c r="C109" s="29"/>
      <c r="D109" s="13">
        <v>1.3554762578655894E-2</v>
      </c>
      <c r="E109" s="15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270</v>
      </c>
      <c r="C110" s="29"/>
      <c r="D110" s="13">
        <v>0</v>
      </c>
      <c r="E110" s="15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271</v>
      </c>
      <c r="C111" s="47"/>
      <c r="D111" s="45" t="s">
        <v>272</v>
      </c>
      <c r="E111" s="15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550</v>
      </c>
      <c r="BM113" s="28" t="s">
        <v>295</v>
      </c>
    </row>
    <row r="114" spans="1:65" ht="15">
      <c r="A114" s="25" t="s">
        <v>51</v>
      </c>
      <c r="B114" s="18" t="s">
        <v>114</v>
      </c>
      <c r="C114" s="15" t="s">
        <v>115</v>
      </c>
      <c r="D114" s="16" t="s">
        <v>296</v>
      </c>
      <c r="E114" s="15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234</v>
      </c>
      <c r="C115" s="9" t="s">
        <v>234</v>
      </c>
      <c r="D115" s="10" t="s">
        <v>116</v>
      </c>
      <c r="E115" s="15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307</v>
      </c>
      <c r="E116" s="15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0</v>
      </c>
    </row>
    <row r="117" spans="1:65">
      <c r="A117" s="30"/>
      <c r="B117" s="19"/>
      <c r="C117" s="9"/>
      <c r="D117" s="26"/>
      <c r="E117" s="15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</v>
      </c>
    </row>
    <row r="118" spans="1:65">
      <c r="A118" s="30"/>
      <c r="B118" s="18">
        <v>1</v>
      </c>
      <c r="C118" s="14">
        <v>1</v>
      </c>
      <c r="D118" s="206">
        <v>132</v>
      </c>
      <c r="E118" s="207"/>
      <c r="F118" s="208"/>
      <c r="G118" s="208"/>
      <c r="H118" s="208"/>
      <c r="I118" s="208"/>
      <c r="J118" s="208"/>
      <c r="K118" s="208"/>
      <c r="L118" s="208"/>
      <c r="M118" s="208"/>
      <c r="N118" s="208"/>
      <c r="O118" s="208"/>
      <c r="P118" s="208"/>
      <c r="Q118" s="208"/>
      <c r="R118" s="208"/>
      <c r="S118" s="208"/>
      <c r="T118" s="208"/>
      <c r="U118" s="208"/>
      <c r="V118" s="208"/>
      <c r="W118" s="208"/>
      <c r="X118" s="208"/>
      <c r="Y118" s="208"/>
      <c r="Z118" s="208"/>
      <c r="AA118" s="208"/>
      <c r="AB118" s="208"/>
      <c r="AC118" s="208"/>
      <c r="AD118" s="208"/>
      <c r="AE118" s="208"/>
      <c r="AF118" s="208"/>
      <c r="AG118" s="208"/>
      <c r="AH118" s="208"/>
      <c r="AI118" s="208"/>
      <c r="AJ118" s="208"/>
      <c r="AK118" s="208"/>
      <c r="AL118" s="208"/>
      <c r="AM118" s="208"/>
      <c r="AN118" s="208"/>
      <c r="AO118" s="208"/>
      <c r="AP118" s="208"/>
      <c r="AQ118" s="208"/>
      <c r="AR118" s="208"/>
      <c r="AS118" s="208"/>
      <c r="AT118" s="208"/>
      <c r="AU118" s="208"/>
      <c r="AV118" s="208"/>
      <c r="AW118" s="208"/>
      <c r="AX118" s="208"/>
      <c r="AY118" s="208"/>
      <c r="AZ118" s="208"/>
      <c r="BA118" s="208"/>
      <c r="BB118" s="208"/>
      <c r="BC118" s="208"/>
      <c r="BD118" s="208"/>
      <c r="BE118" s="208"/>
      <c r="BF118" s="208"/>
      <c r="BG118" s="208"/>
      <c r="BH118" s="208"/>
      <c r="BI118" s="208"/>
      <c r="BJ118" s="208"/>
      <c r="BK118" s="208"/>
      <c r="BL118" s="208"/>
      <c r="BM118" s="209">
        <v>1</v>
      </c>
    </row>
    <row r="119" spans="1:65">
      <c r="A119" s="30"/>
      <c r="B119" s="19">
        <v>1</v>
      </c>
      <c r="C119" s="9">
        <v>2</v>
      </c>
      <c r="D119" s="210">
        <v>133</v>
      </c>
      <c r="E119" s="207"/>
      <c r="F119" s="208"/>
      <c r="G119" s="208"/>
      <c r="H119" s="208"/>
      <c r="I119" s="208"/>
      <c r="J119" s="208"/>
      <c r="K119" s="208"/>
      <c r="L119" s="208"/>
      <c r="M119" s="208"/>
      <c r="N119" s="208"/>
      <c r="O119" s="208"/>
      <c r="P119" s="208"/>
      <c r="Q119" s="208"/>
      <c r="R119" s="208"/>
      <c r="S119" s="208"/>
      <c r="T119" s="208"/>
      <c r="U119" s="208"/>
      <c r="V119" s="208"/>
      <c r="W119" s="208"/>
      <c r="X119" s="208"/>
      <c r="Y119" s="208"/>
      <c r="Z119" s="208"/>
      <c r="AA119" s="208"/>
      <c r="AB119" s="208"/>
      <c r="AC119" s="208"/>
      <c r="AD119" s="208"/>
      <c r="AE119" s="208"/>
      <c r="AF119" s="208"/>
      <c r="AG119" s="208"/>
      <c r="AH119" s="208"/>
      <c r="AI119" s="208"/>
      <c r="AJ119" s="208"/>
      <c r="AK119" s="208"/>
      <c r="AL119" s="208"/>
      <c r="AM119" s="208"/>
      <c r="AN119" s="208"/>
      <c r="AO119" s="208"/>
      <c r="AP119" s="208"/>
      <c r="AQ119" s="208"/>
      <c r="AR119" s="208"/>
      <c r="AS119" s="208"/>
      <c r="AT119" s="208"/>
      <c r="AU119" s="208"/>
      <c r="AV119" s="208"/>
      <c r="AW119" s="208"/>
      <c r="AX119" s="208"/>
      <c r="AY119" s="208"/>
      <c r="AZ119" s="208"/>
      <c r="BA119" s="208"/>
      <c r="BB119" s="208"/>
      <c r="BC119" s="208"/>
      <c r="BD119" s="208"/>
      <c r="BE119" s="208"/>
      <c r="BF119" s="208"/>
      <c r="BG119" s="208"/>
      <c r="BH119" s="208"/>
      <c r="BI119" s="208"/>
      <c r="BJ119" s="208"/>
      <c r="BK119" s="208"/>
      <c r="BL119" s="208"/>
      <c r="BM119" s="209">
        <v>12</v>
      </c>
    </row>
    <row r="120" spans="1:65">
      <c r="A120" s="30"/>
      <c r="B120" s="20" t="s">
        <v>267</v>
      </c>
      <c r="C120" s="12"/>
      <c r="D120" s="212">
        <v>132.5</v>
      </c>
      <c r="E120" s="207"/>
      <c r="F120" s="208"/>
      <c r="G120" s="208"/>
      <c r="H120" s="208"/>
      <c r="I120" s="208"/>
      <c r="J120" s="208"/>
      <c r="K120" s="208"/>
      <c r="L120" s="208"/>
      <c r="M120" s="208"/>
      <c r="N120" s="208"/>
      <c r="O120" s="208"/>
      <c r="P120" s="208"/>
      <c r="Q120" s="208"/>
      <c r="R120" s="208"/>
      <c r="S120" s="208"/>
      <c r="T120" s="208"/>
      <c r="U120" s="208"/>
      <c r="V120" s="208"/>
      <c r="W120" s="208"/>
      <c r="X120" s="208"/>
      <c r="Y120" s="208"/>
      <c r="Z120" s="208"/>
      <c r="AA120" s="208"/>
      <c r="AB120" s="208"/>
      <c r="AC120" s="208"/>
      <c r="AD120" s="208"/>
      <c r="AE120" s="208"/>
      <c r="AF120" s="208"/>
      <c r="AG120" s="208"/>
      <c r="AH120" s="208"/>
      <c r="AI120" s="208"/>
      <c r="AJ120" s="208"/>
      <c r="AK120" s="208"/>
      <c r="AL120" s="208"/>
      <c r="AM120" s="208"/>
      <c r="AN120" s="208"/>
      <c r="AO120" s="208"/>
      <c r="AP120" s="208"/>
      <c r="AQ120" s="208"/>
      <c r="AR120" s="208"/>
      <c r="AS120" s="208"/>
      <c r="AT120" s="208"/>
      <c r="AU120" s="208"/>
      <c r="AV120" s="208"/>
      <c r="AW120" s="208"/>
      <c r="AX120" s="208"/>
      <c r="AY120" s="208"/>
      <c r="AZ120" s="208"/>
      <c r="BA120" s="208"/>
      <c r="BB120" s="208"/>
      <c r="BC120" s="208"/>
      <c r="BD120" s="208"/>
      <c r="BE120" s="208"/>
      <c r="BF120" s="208"/>
      <c r="BG120" s="208"/>
      <c r="BH120" s="208"/>
      <c r="BI120" s="208"/>
      <c r="BJ120" s="208"/>
      <c r="BK120" s="208"/>
      <c r="BL120" s="208"/>
      <c r="BM120" s="209">
        <v>16</v>
      </c>
    </row>
    <row r="121" spans="1:65">
      <c r="A121" s="30"/>
      <c r="B121" s="3" t="s">
        <v>268</v>
      </c>
      <c r="C121" s="29"/>
      <c r="D121" s="210">
        <v>132.5</v>
      </c>
      <c r="E121" s="207"/>
      <c r="F121" s="208"/>
      <c r="G121" s="208"/>
      <c r="H121" s="208"/>
      <c r="I121" s="208"/>
      <c r="J121" s="208"/>
      <c r="K121" s="208"/>
      <c r="L121" s="208"/>
      <c r="M121" s="208"/>
      <c r="N121" s="208"/>
      <c r="O121" s="208"/>
      <c r="P121" s="208"/>
      <c r="Q121" s="208"/>
      <c r="R121" s="208"/>
      <c r="S121" s="208"/>
      <c r="T121" s="208"/>
      <c r="U121" s="208"/>
      <c r="V121" s="208"/>
      <c r="W121" s="208"/>
      <c r="X121" s="208"/>
      <c r="Y121" s="208"/>
      <c r="Z121" s="208"/>
      <c r="AA121" s="208"/>
      <c r="AB121" s="208"/>
      <c r="AC121" s="208"/>
      <c r="AD121" s="208"/>
      <c r="AE121" s="208"/>
      <c r="AF121" s="208"/>
      <c r="AG121" s="208"/>
      <c r="AH121" s="208"/>
      <c r="AI121" s="208"/>
      <c r="AJ121" s="208"/>
      <c r="AK121" s="208"/>
      <c r="AL121" s="208"/>
      <c r="AM121" s="208"/>
      <c r="AN121" s="208"/>
      <c r="AO121" s="208"/>
      <c r="AP121" s="208"/>
      <c r="AQ121" s="208"/>
      <c r="AR121" s="208"/>
      <c r="AS121" s="208"/>
      <c r="AT121" s="208"/>
      <c r="AU121" s="208"/>
      <c r="AV121" s="208"/>
      <c r="AW121" s="208"/>
      <c r="AX121" s="208"/>
      <c r="AY121" s="208"/>
      <c r="AZ121" s="208"/>
      <c r="BA121" s="208"/>
      <c r="BB121" s="208"/>
      <c r="BC121" s="208"/>
      <c r="BD121" s="208"/>
      <c r="BE121" s="208"/>
      <c r="BF121" s="208"/>
      <c r="BG121" s="208"/>
      <c r="BH121" s="208"/>
      <c r="BI121" s="208"/>
      <c r="BJ121" s="208"/>
      <c r="BK121" s="208"/>
      <c r="BL121" s="208"/>
      <c r="BM121" s="209">
        <v>132.5</v>
      </c>
    </row>
    <row r="122" spans="1:65">
      <c r="A122" s="30"/>
      <c r="B122" s="3" t="s">
        <v>269</v>
      </c>
      <c r="C122" s="29"/>
      <c r="D122" s="210">
        <v>0.70710678118654757</v>
      </c>
      <c r="E122" s="207"/>
      <c r="F122" s="208"/>
      <c r="G122" s="208"/>
      <c r="H122" s="208"/>
      <c r="I122" s="208"/>
      <c r="J122" s="208"/>
      <c r="K122" s="208"/>
      <c r="L122" s="208"/>
      <c r="M122" s="208"/>
      <c r="N122" s="208"/>
      <c r="O122" s="208"/>
      <c r="P122" s="208"/>
      <c r="Q122" s="208"/>
      <c r="R122" s="208"/>
      <c r="S122" s="208"/>
      <c r="T122" s="208"/>
      <c r="U122" s="208"/>
      <c r="V122" s="208"/>
      <c r="W122" s="208"/>
      <c r="X122" s="208"/>
      <c r="Y122" s="208"/>
      <c r="Z122" s="208"/>
      <c r="AA122" s="208"/>
      <c r="AB122" s="208"/>
      <c r="AC122" s="208"/>
      <c r="AD122" s="208"/>
      <c r="AE122" s="208"/>
      <c r="AF122" s="208"/>
      <c r="AG122" s="208"/>
      <c r="AH122" s="208"/>
      <c r="AI122" s="208"/>
      <c r="AJ122" s="208"/>
      <c r="AK122" s="208"/>
      <c r="AL122" s="208"/>
      <c r="AM122" s="208"/>
      <c r="AN122" s="208"/>
      <c r="AO122" s="208"/>
      <c r="AP122" s="208"/>
      <c r="AQ122" s="208"/>
      <c r="AR122" s="208"/>
      <c r="AS122" s="208"/>
      <c r="AT122" s="208"/>
      <c r="AU122" s="208"/>
      <c r="AV122" s="208"/>
      <c r="AW122" s="208"/>
      <c r="AX122" s="208"/>
      <c r="AY122" s="208"/>
      <c r="AZ122" s="208"/>
      <c r="BA122" s="208"/>
      <c r="BB122" s="208"/>
      <c r="BC122" s="208"/>
      <c r="BD122" s="208"/>
      <c r="BE122" s="208"/>
      <c r="BF122" s="208"/>
      <c r="BG122" s="208"/>
      <c r="BH122" s="208"/>
      <c r="BI122" s="208"/>
      <c r="BJ122" s="208"/>
      <c r="BK122" s="208"/>
      <c r="BL122" s="208"/>
      <c r="BM122" s="209">
        <v>44</v>
      </c>
    </row>
    <row r="123" spans="1:65">
      <c r="A123" s="30"/>
      <c r="B123" s="3" t="s">
        <v>86</v>
      </c>
      <c r="C123" s="29"/>
      <c r="D123" s="13">
        <v>5.3366549523513026E-3</v>
      </c>
      <c r="E123" s="15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270</v>
      </c>
      <c r="C124" s="29"/>
      <c r="D124" s="13">
        <v>0</v>
      </c>
      <c r="E124" s="15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271</v>
      </c>
      <c r="C125" s="47"/>
      <c r="D125" s="45" t="s">
        <v>272</v>
      </c>
      <c r="E125" s="15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551</v>
      </c>
      <c r="BM127" s="28" t="s">
        <v>295</v>
      </c>
    </row>
    <row r="128" spans="1:65" ht="15">
      <c r="A128" s="25" t="s">
        <v>28</v>
      </c>
      <c r="B128" s="18" t="s">
        <v>114</v>
      </c>
      <c r="C128" s="15" t="s">
        <v>115</v>
      </c>
      <c r="D128" s="16" t="s">
        <v>296</v>
      </c>
      <c r="E128" s="15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234</v>
      </c>
      <c r="C129" s="9" t="s">
        <v>234</v>
      </c>
      <c r="D129" s="10" t="s">
        <v>116</v>
      </c>
      <c r="E129" s="15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307</v>
      </c>
      <c r="E130" s="15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/>
      <c r="C131" s="9"/>
      <c r="D131" s="26"/>
      <c r="E131" s="15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8">
        <v>1</v>
      </c>
      <c r="C132" s="14">
        <v>1</v>
      </c>
      <c r="D132" s="226">
        <v>11.7</v>
      </c>
      <c r="E132" s="219"/>
      <c r="F132" s="220"/>
      <c r="G132" s="220"/>
      <c r="H132" s="220"/>
      <c r="I132" s="220"/>
      <c r="J132" s="220"/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20"/>
      <c r="Z132" s="220"/>
      <c r="AA132" s="220"/>
      <c r="AB132" s="220"/>
      <c r="AC132" s="220"/>
      <c r="AD132" s="220"/>
      <c r="AE132" s="220"/>
      <c r="AF132" s="220"/>
      <c r="AG132" s="220"/>
      <c r="AH132" s="220"/>
      <c r="AI132" s="220"/>
      <c r="AJ132" s="220"/>
      <c r="AK132" s="220"/>
      <c r="AL132" s="220"/>
      <c r="AM132" s="220"/>
      <c r="AN132" s="220"/>
      <c r="AO132" s="220"/>
      <c r="AP132" s="220"/>
      <c r="AQ132" s="220"/>
      <c r="AR132" s="220"/>
      <c r="AS132" s="220"/>
      <c r="AT132" s="220"/>
      <c r="AU132" s="220"/>
      <c r="AV132" s="220"/>
      <c r="AW132" s="220"/>
      <c r="AX132" s="220"/>
      <c r="AY132" s="220"/>
      <c r="AZ132" s="220"/>
      <c r="BA132" s="220"/>
      <c r="BB132" s="220"/>
      <c r="BC132" s="220"/>
      <c r="BD132" s="220"/>
      <c r="BE132" s="220"/>
      <c r="BF132" s="220"/>
      <c r="BG132" s="220"/>
      <c r="BH132" s="220"/>
      <c r="BI132" s="220"/>
      <c r="BJ132" s="220"/>
      <c r="BK132" s="220"/>
      <c r="BL132" s="220"/>
      <c r="BM132" s="221">
        <v>1</v>
      </c>
    </row>
    <row r="133" spans="1:65">
      <c r="A133" s="30"/>
      <c r="B133" s="19">
        <v>1</v>
      </c>
      <c r="C133" s="9">
        <v>2</v>
      </c>
      <c r="D133" s="225">
        <v>11.7</v>
      </c>
      <c r="E133" s="219"/>
      <c r="F133" s="220"/>
      <c r="G133" s="220"/>
      <c r="H133" s="220"/>
      <c r="I133" s="220"/>
      <c r="J133" s="220"/>
      <c r="K133" s="220"/>
      <c r="L133" s="220"/>
      <c r="M133" s="220"/>
      <c r="N133" s="220"/>
      <c r="O133" s="220"/>
      <c r="P133" s="220"/>
      <c r="Q133" s="220"/>
      <c r="R133" s="220"/>
      <c r="S133" s="220"/>
      <c r="T133" s="220"/>
      <c r="U133" s="220"/>
      <c r="V133" s="220"/>
      <c r="W133" s="220"/>
      <c r="X133" s="220"/>
      <c r="Y133" s="220"/>
      <c r="Z133" s="220"/>
      <c r="AA133" s="220"/>
      <c r="AB133" s="220"/>
      <c r="AC133" s="220"/>
      <c r="AD133" s="220"/>
      <c r="AE133" s="220"/>
      <c r="AF133" s="220"/>
      <c r="AG133" s="220"/>
      <c r="AH133" s="220"/>
      <c r="AI133" s="220"/>
      <c r="AJ133" s="220"/>
      <c r="AK133" s="220"/>
      <c r="AL133" s="220"/>
      <c r="AM133" s="220"/>
      <c r="AN133" s="220"/>
      <c r="AO133" s="220"/>
      <c r="AP133" s="220"/>
      <c r="AQ133" s="220"/>
      <c r="AR133" s="220"/>
      <c r="AS133" s="220"/>
      <c r="AT133" s="220"/>
      <c r="AU133" s="220"/>
      <c r="AV133" s="220"/>
      <c r="AW133" s="220"/>
      <c r="AX133" s="220"/>
      <c r="AY133" s="220"/>
      <c r="AZ133" s="220"/>
      <c r="BA133" s="220"/>
      <c r="BB133" s="220"/>
      <c r="BC133" s="220"/>
      <c r="BD133" s="220"/>
      <c r="BE133" s="220"/>
      <c r="BF133" s="220"/>
      <c r="BG133" s="220"/>
      <c r="BH133" s="220"/>
      <c r="BI133" s="220"/>
      <c r="BJ133" s="220"/>
      <c r="BK133" s="220"/>
      <c r="BL133" s="220"/>
      <c r="BM133" s="221">
        <v>13</v>
      </c>
    </row>
    <row r="134" spans="1:65">
      <c r="A134" s="30"/>
      <c r="B134" s="20" t="s">
        <v>267</v>
      </c>
      <c r="C134" s="12"/>
      <c r="D134" s="224">
        <v>11.7</v>
      </c>
      <c r="E134" s="219"/>
      <c r="F134" s="220"/>
      <c r="G134" s="220"/>
      <c r="H134" s="220"/>
      <c r="I134" s="220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20"/>
      <c r="Z134" s="220"/>
      <c r="AA134" s="220"/>
      <c r="AB134" s="220"/>
      <c r="AC134" s="220"/>
      <c r="AD134" s="220"/>
      <c r="AE134" s="220"/>
      <c r="AF134" s="220"/>
      <c r="AG134" s="220"/>
      <c r="AH134" s="220"/>
      <c r="AI134" s="220"/>
      <c r="AJ134" s="220"/>
      <c r="AK134" s="220"/>
      <c r="AL134" s="220"/>
      <c r="AM134" s="220"/>
      <c r="AN134" s="220"/>
      <c r="AO134" s="220"/>
      <c r="AP134" s="220"/>
      <c r="AQ134" s="220"/>
      <c r="AR134" s="220"/>
      <c r="AS134" s="220"/>
      <c r="AT134" s="220"/>
      <c r="AU134" s="220"/>
      <c r="AV134" s="220"/>
      <c r="AW134" s="220"/>
      <c r="AX134" s="220"/>
      <c r="AY134" s="220"/>
      <c r="AZ134" s="220"/>
      <c r="BA134" s="220"/>
      <c r="BB134" s="220"/>
      <c r="BC134" s="220"/>
      <c r="BD134" s="220"/>
      <c r="BE134" s="220"/>
      <c r="BF134" s="220"/>
      <c r="BG134" s="220"/>
      <c r="BH134" s="220"/>
      <c r="BI134" s="220"/>
      <c r="BJ134" s="220"/>
      <c r="BK134" s="220"/>
      <c r="BL134" s="220"/>
      <c r="BM134" s="221">
        <v>16</v>
      </c>
    </row>
    <row r="135" spans="1:65">
      <c r="A135" s="30"/>
      <c r="B135" s="3" t="s">
        <v>268</v>
      </c>
      <c r="C135" s="29"/>
      <c r="D135" s="225">
        <v>11.7</v>
      </c>
      <c r="E135" s="219"/>
      <c r="F135" s="220"/>
      <c r="G135" s="220"/>
      <c r="H135" s="220"/>
      <c r="I135" s="220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20"/>
      <c r="Z135" s="220"/>
      <c r="AA135" s="220"/>
      <c r="AB135" s="220"/>
      <c r="AC135" s="220"/>
      <c r="AD135" s="220"/>
      <c r="AE135" s="220"/>
      <c r="AF135" s="220"/>
      <c r="AG135" s="220"/>
      <c r="AH135" s="220"/>
      <c r="AI135" s="220"/>
      <c r="AJ135" s="220"/>
      <c r="AK135" s="220"/>
      <c r="AL135" s="220"/>
      <c r="AM135" s="220"/>
      <c r="AN135" s="220"/>
      <c r="AO135" s="220"/>
      <c r="AP135" s="220"/>
      <c r="AQ135" s="220"/>
      <c r="AR135" s="220"/>
      <c r="AS135" s="220"/>
      <c r="AT135" s="220"/>
      <c r="AU135" s="220"/>
      <c r="AV135" s="220"/>
      <c r="AW135" s="220"/>
      <c r="AX135" s="220"/>
      <c r="AY135" s="220"/>
      <c r="AZ135" s="220"/>
      <c r="BA135" s="220"/>
      <c r="BB135" s="220"/>
      <c r="BC135" s="220"/>
      <c r="BD135" s="220"/>
      <c r="BE135" s="220"/>
      <c r="BF135" s="220"/>
      <c r="BG135" s="220"/>
      <c r="BH135" s="220"/>
      <c r="BI135" s="220"/>
      <c r="BJ135" s="220"/>
      <c r="BK135" s="220"/>
      <c r="BL135" s="220"/>
      <c r="BM135" s="221">
        <v>11.7</v>
      </c>
    </row>
    <row r="136" spans="1:65">
      <c r="A136" s="30"/>
      <c r="B136" s="3" t="s">
        <v>269</v>
      </c>
      <c r="C136" s="29"/>
      <c r="D136" s="225">
        <v>0</v>
      </c>
      <c r="E136" s="219"/>
      <c r="F136" s="220"/>
      <c r="G136" s="220"/>
      <c r="H136" s="220"/>
      <c r="I136" s="220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20"/>
      <c r="Z136" s="220"/>
      <c r="AA136" s="220"/>
      <c r="AB136" s="220"/>
      <c r="AC136" s="220"/>
      <c r="AD136" s="220"/>
      <c r="AE136" s="220"/>
      <c r="AF136" s="220"/>
      <c r="AG136" s="220"/>
      <c r="AH136" s="220"/>
      <c r="AI136" s="220"/>
      <c r="AJ136" s="220"/>
      <c r="AK136" s="220"/>
      <c r="AL136" s="220"/>
      <c r="AM136" s="220"/>
      <c r="AN136" s="220"/>
      <c r="AO136" s="220"/>
      <c r="AP136" s="220"/>
      <c r="AQ136" s="220"/>
      <c r="AR136" s="220"/>
      <c r="AS136" s="220"/>
      <c r="AT136" s="220"/>
      <c r="AU136" s="220"/>
      <c r="AV136" s="220"/>
      <c r="AW136" s="220"/>
      <c r="AX136" s="220"/>
      <c r="AY136" s="220"/>
      <c r="AZ136" s="220"/>
      <c r="BA136" s="220"/>
      <c r="BB136" s="220"/>
      <c r="BC136" s="220"/>
      <c r="BD136" s="220"/>
      <c r="BE136" s="220"/>
      <c r="BF136" s="220"/>
      <c r="BG136" s="220"/>
      <c r="BH136" s="220"/>
      <c r="BI136" s="220"/>
      <c r="BJ136" s="220"/>
      <c r="BK136" s="220"/>
      <c r="BL136" s="220"/>
      <c r="BM136" s="221">
        <v>45</v>
      </c>
    </row>
    <row r="137" spans="1:65">
      <c r="A137" s="30"/>
      <c r="B137" s="3" t="s">
        <v>86</v>
      </c>
      <c r="C137" s="29"/>
      <c r="D137" s="13">
        <v>0</v>
      </c>
      <c r="E137" s="15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270</v>
      </c>
      <c r="C138" s="29"/>
      <c r="D138" s="13">
        <v>0</v>
      </c>
      <c r="E138" s="15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271</v>
      </c>
      <c r="C139" s="47"/>
      <c r="D139" s="45" t="s">
        <v>272</v>
      </c>
      <c r="E139" s="15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552</v>
      </c>
      <c r="BM141" s="28" t="s">
        <v>295</v>
      </c>
    </row>
    <row r="142" spans="1:65" ht="15">
      <c r="A142" s="25" t="s">
        <v>0</v>
      </c>
      <c r="B142" s="18" t="s">
        <v>114</v>
      </c>
      <c r="C142" s="15" t="s">
        <v>115</v>
      </c>
      <c r="D142" s="16" t="s">
        <v>296</v>
      </c>
      <c r="E142" s="15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234</v>
      </c>
      <c r="C143" s="9" t="s">
        <v>234</v>
      </c>
      <c r="D143" s="10" t="s">
        <v>116</v>
      </c>
      <c r="E143" s="15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307</v>
      </c>
      <c r="E144" s="15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0</v>
      </c>
    </row>
    <row r="145" spans="1:65">
      <c r="A145" s="30"/>
      <c r="B145" s="19"/>
      <c r="C145" s="9"/>
      <c r="D145" s="26"/>
      <c r="E145" s="15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0</v>
      </c>
    </row>
    <row r="146" spans="1:65">
      <c r="A146" s="30"/>
      <c r="B146" s="18">
        <v>1</v>
      </c>
      <c r="C146" s="14">
        <v>1</v>
      </c>
      <c r="D146" s="206">
        <v>50</v>
      </c>
      <c r="E146" s="207"/>
      <c r="F146" s="208"/>
      <c r="G146" s="208"/>
      <c r="H146" s="208"/>
      <c r="I146" s="208"/>
      <c r="J146" s="208"/>
      <c r="K146" s="208"/>
      <c r="L146" s="208"/>
      <c r="M146" s="208"/>
      <c r="N146" s="208"/>
      <c r="O146" s="208"/>
      <c r="P146" s="208"/>
      <c r="Q146" s="208"/>
      <c r="R146" s="208"/>
      <c r="S146" s="208"/>
      <c r="T146" s="208"/>
      <c r="U146" s="208"/>
      <c r="V146" s="208"/>
      <c r="W146" s="208"/>
      <c r="X146" s="208"/>
      <c r="Y146" s="208"/>
      <c r="Z146" s="208"/>
      <c r="AA146" s="208"/>
      <c r="AB146" s="208"/>
      <c r="AC146" s="208"/>
      <c r="AD146" s="208"/>
      <c r="AE146" s="208"/>
      <c r="AF146" s="208"/>
      <c r="AG146" s="208"/>
      <c r="AH146" s="208"/>
      <c r="AI146" s="208"/>
      <c r="AJ146" s="208"/>
      <c r="AK146" s="208"/>
      <c r="AL146" s="208"/>
      <c r="AM146" s="208"/>
      <c r="AN146" s="208"/>
      <c r="AO146" s="208"/>
      <c r="AP146" s="208"/>
      <c r="AQ146" s="208"/>
      <c r="AR146" s="208"/>
      <c r="AS146" s="208"/>
      <c r="AT146" s="208"/>
      <c r="AU146" s="208"/>
      <c r="AV146" s="208"/>
      <c r="AW146" s="208"/>
      <c r="AX146" s="208"/>
      <c r="AY146" s="208"/>
      <c r="AZ146" s="208"/>
      <c r="BA146" s="208"/>
      <c r="BB146" s="208"/>
      <c r="BC146" s="208"/>
      <c r="BD146" s="208"/>
      <c r="BE146" s="208"/>
      <c r="BF146" s="208"/>
      <c r="BG146" s="208"/>
      <c r="BH146" s="208"/>
      <c r="BI146" s="208"/>
      <c r="BJ146" s="208"/>
      <c r="BK146" s="208"/>
      <c r="BL146" s="208"/>
      <c r="BM146" s="209">
        <v>1</v>
      </c>
    </row>
    <row r="147" spans="1:65">
      <c r="A147" s="30"/>
      <c r="B147" s="19">
        <v>1</v>
      </c>
      <c r="C147" s="9">
        <v>2</v>
      </c>
      <c r="D147" s="210">
        <v>50</v>
      </c>
      <c r="E147" s="207"/>
      <c r="F147" s="208"/>
      <c r="G147" s="208"/>
      <c r="H147" s="208"/>
      <c r="I147" s="208"/>
      <c r="J147" s="208"/>
      <c r="K147" s="208"/>
      <c r="L147" s="208"/>
      <c r="M147" s="208"/>
      <c r="N147" s="208"/>
      <c r="O147" s="208"/>
      <c r="P147" s="208"/>
      <c r="Q147" s="208"/>
      <c r="R147" s="208"/>
      <c r="S147" s="208"/>
      <c r="T147" s="208"/>
      <c r="U147" s="208"/>
      <c r="V147" s="208"/>
      <c r="W147" s="208"/>
      <c r="X147" s="208"/>
      <c r="Y147" s="208"/>
      <c r="Z147" s="208"/>
      <c r="AA147" s="208"/>
      <c r="AB147" s="208"/>
      <c r="AC147" s="208"/>
      <c r="AD147" s="208"/>
      <c r="AE147" s="208"/>
      <c r="AF147" s="208"/>
      <c r="AG147" s="208"/>
      <c r="AH147" s="208"/>
      <c r="AI147" s="208"/>
      <c r="AJ147" s="208"/>
      <c r="AK147" s="208"/>
      <c r="AL147" s="208"/>
      <c r="AM147" s="208"/>
      <c r="AN147" s="208"/>
      <c r="AO147" s="208"/>
      <c r="AP147" s="208"/>
      <c r="AQ147" s="208"/>
      <c r="AR147" s="208"/>
      <c r="AS147" s="208"/>
      <c r="AT147" s="208"/>
      <c r="AU147" s="208"/>
      <c r="AV147" s="208"/>
      <c r="AW147" s="208"/>
      <c r="AX147" s="208"/>
      <c r="AY147" s="208"/>
      <c r="AZ147" s="208"/>
      <c r="BA147" s="208"/>
      <c r="BB147" s="208"/>
      <c r="BC147" s="208"/>
      <c r="BD147" s="208"/>
      <c r="BE147" s="208"/>
      <c r="BF147" s="208"/>
      <c r="BG147" s="208"/>
      <c r="BH147" s="208"/>
      <c r="BI147" s="208"/>
      <c r="BJ147" s="208"/>
      <c r="BK147" s="208"/>
      <c r="BL147" s="208"/>
      <c r="BM147" s="209">
        <v>14</v>
      </c>
    </row>
    <row r="148" spans="1:65">
      <c r="A148" s="30"/>
      <c r="B148" s="20" t="s">
        <v>267</v>
      </c>
      <c r="C148" s="12"/>
      <c r="D148" s="212">
        <v>50</v>
      </c>
      <c r="E148" s="207"/>
      <c r="F148" s="208"/>
      <c r="G148" s="208"/>
      <c r="H148" s="208"/>
      <c r="I148" s="208"/>
      <c r="J148" s="208"/>
      <c r="K148" s="208"/>
      <c r="L148" s="208"/>
      <c r="M148" s="208"/>
      <c r="N148" s="208"/>
      <c r="O148" s="208"/>
      <c r="P148" s="208"/>
      <c r="Q148" s="208"/>
      <c r="R148" s="208"/>
      <c r="S148" s="208"/>
      <c r="T148" s="208"/>
      <c r="U148" s="208"/>
      <c r="V148" s="208"/>
      <c r="W148" s="208"/>
      <c r="X148" s="208"/>
      <c r="Y148" s="208"/>
      <c r="Z148" s="208"/>
      <c r="AA148" s="208"/>
      <c r="AB148" s="208"/>
      <c r="AC148" s="208"/>
      <c r="AD148" s="208"/>
      <c r="AE148" s="208"/>
      <c r="AF148" s="208"/>
      <c r="AG148" s="208"/>
      <c r="AH148" s="208"/>
      <c r="AI148" s="208"/>
      <c r="AJ148" s="208"/>
      <c r="AK148" s="208"/>
      <c r="AL148" s="208"/>
      <c r="AM148" s="208"/>
      <c r="AN148" s="208"/>
      <c r="AO148" s="208"/>
      <c r="AP148" s="208"/>
      <c r="AQ148" s="208"/>
      <c r="AR148" s="208"/>
      <c r="AS148" s="208"/>
      <c r="AT148" s="208"/>
      <c r="AU148" s="208"/>
      <c r="AV148" s="208"/>
      <c r="AW148" s="208"/>
      <c r="AX148" s="208"/>
      <c r="AY148" s="208"/>
      <c r="AZ148" s="208"/>
      <c r="BA148" s="208"/>
      <c r="BB148" s="208"/>
      <c r="BC148" s="208"/>
      <c r="BD148" s="208"/>
      <c r="BE148" s="208"/>
      <c r="BF148" s="208"/>
      <c r="BG148" s="208"/>
      <c r="BH148" s="208"/>
      <c r="BI148" s="208"/>
      <c r="BJ148" s="208"/>
      <c r="BK148" s="208"/>
      <c r="BL148" s="208"/>
      <c r="BM148" s="209">
        <v>16</v>
      </c>
    </row>
    <row r="149" spans="1:65">
      <c r="A149" s="30"/>
      <c r="B149" s="3" t="s">
        <v>268</v>
      </c>
      <c r="C149" s="29"/>
      <c r="D149" s="210">
        <v>50</v>
      </c>
      <c r="E149" s="207"/>
      <c r="F149" s="208"/>
      <c r="G149" s="208"/>
      <c r="H149" s="208"/>
      <c r="I149" s="208"/>
      <c r="J149" s="208"/>
      <c r="K149" s="208"/>
      <c r="L149" s="208"/>
      <c r="M149" s="208"/>
      <c r="N149" s="208"/>
      <c r="O149" s="208"/>
      <c r="P149" s="208"/>
      <c r="Q149" s="208"/>
      <c r="R149" s="208"/>
      <c r="S149" s="208"/>
      <c r="T149" s="208"/>
      <c r="U149" s="208"/>
      <c r="V149" s="208"/>
      <c r="W149" s="208"/>
      <c r="X149" s="208"/>
      <c r="Y149" s="208"/>
      <c r="Z149" s="208"/>
      <c r="AA149" s="208"/>
      <c r="AB149" s="208"/>
      <c r="AC149" s="208"/>
      <c r="AD149" s="208"/>
      <c r="AE149" s="208"/>
      <c r="AF149" s="208"/>
      <c r="AG149" s="208"/>
      <c r="AH149" s="208"/>
      <c r="AI149" s="208"/>
      <c r="AJ149" s="208"/>
      <c r="AK149" s="208"/>
      <c r="AL149" s="208"/>
      <c r="AM149" s="208"/>
      <c r="AN149" s="208"/>
      <c r="AO149" s="208"/>
      <c r="AP149" s="208"/>
      <c r="AQ149" s="208"/>
      <c r="AR149" s="208"/>
      <c r="AS149" s="208"/>
      <c r="AT149" s="208"/>
      <c r="AU149" s="208"/>
      <c r="AV149" s="208"/>
      <c r="AW149" s="208"/>
      <c r="AX149" s="208"/>
      <c r="AY149" s="208"/>
      <c r="AZ149" s="208"/>
      <c r="BA149" s="208"/>
      <c r="BB149" s="208"/>
      <c r="BC149" s="208"/>
      <c r="BD149" s="208"/>
      <c r="BE149" s="208"/>
      <c r="BF149" s="208"/>
      <c r="BG149" s="208"/>
      <c r="BH149" s="208"/>
      <c r="BI149" s="208"/>
      <c r="BJ149" s="208"/>
      <c r="BK149" s="208"/>
      <c r="BL149" s="208"/>
      <c r="BM149" s="209">
        <v>50</v>
      </c>
    </row>
    <row r="150" spans="1:65">
      <c r="A150" s="30"/>
      <c r="B150" s="3" t="s">
        <v>269</v>
      </c>
      <c r="C150" s="29"/>
      <c r="D150" s="210">
        <v>0</v>
      </c>
      <c r="E150" s="207"/>
      <c r="F150" s="208"/>
      <c r="G150" s="208"/>
      <c r="H150" s="208"/>
      <c r="I150" s="208"/>
      <c r="J150" s="208"/>
      <c r="K150" s="208"/>
      <c r="L150" s="208"/>
      <c r="M150" s="208"/>
      <c r="N150" s="208"/>
      <c r="O150" s="208"/>
      <c r="P150" s="208"/>
      <c r="Q150" s="208"/>
      <c r="R150" s="208"/>
      <c r="S150" s="208"/>
      <c r="T150" s="208"/>
      <c r="U150" s="208"/>
      <c r="V150" s="208"/>
      <c r="W150" s="208"/>
      <c r="X150" s="208"/>
      <c r="Y150" s="208"/>
      <c r="Z150" s="208"/>
      <c r="AA150" s="208"/>
      <c r="AB150" s="208"/>
      <c r="AC150" s="208"/>
      <c r="AD150" s="208"/>
      <c r="AE150" s="208"/>
      <c r="AF150" s="208"/>
      <c r="AG150" s="208"/>
      <c r="AH150" s="208"/>
      <c r="AI150" s="208"/>
      <c r="AJ150" s="208"/>
      <c r="AK150" s="208"/>
      <c r="AL150" s="208"/>
      <c r="AM150" s="208"/>
      <c r="AN150" s="208"/>
      <c r="AO150" s="208"/>
      <c r="AP150" s="208"/>
      <c r="AQ150" s="208"/>
      <c r="AR150" s="208"/>
      <c r="AS150" s="208"/>
      <c r="AT150" s="208"/>
      <c r="AU150" s="208"/>
      <c r="AV150" s="208"/>
      <c r="AW150" s="208"/>
      <c r="AX150" s="208"/>
      <c r="AY150" s="208"/>
      <c r="AZ150" s="208"/>
      <c r="BA150" s="208"/>
      <c r="BB150" s="208"/>
      <c r="BC150" s="208"/>
      <c r="BD150" s="208"/>
      <c r="BE150" s="208"/>
      <c r="BF150" s="208"/>
      <c r="BG150" s="208"/>
      <c r="BH150" s="208"/>
      <c r="BI150" s="208"/>
      <c r="BJ150" s="208"/>
      <c r="BK150" s="208"/>
      <c r="BL150" s="208"/>
      <c r="BM150" s="209">
        <v>46</v>
      </c>
    </row>
    <row r="151" spans="1:65">
      <c r="A151" s="30"/>
      <c r="B151" s="3" t="s">
        <v>86</v>
      </c>
      <c r="C151" s="29"/>
      <c r="D151" s="13">
        <v>0</v>
      </c>
      <c r="E151" s="15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270</v>
      </c>
      <c r="C152" s="29"/>
      <c r="D152" s="13">
        <v>0</v>
      </c>
      <c r="E152" s="15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271</v>
      </c>
      <c r="C153" s="47"/>
      <c r="D153" s="45" t="s">
        <v>272</v>
      </c>
      <c r="E153" s="15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553</v>
      </c>
      <c r="BM155" s="28" t="s">
        <v>295</v>
      </c>
    </row>
    <row r="156" spans="1:65" ht="15">
      <c r="A156" s="25" t="s">
        <v>33</v>
      </c>
      <c r="B156" s="18" t="s">
        <v>114</v>
      </c>
      <c r="C156" s="15" t="s">
        <v>115</v>
      </c>
      <c r="D156" s="16" t="s">
        <v>296</v>
      </c>
      <c r="E156" s="15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234</v>
      </c>
      <c r="C157" s="9" t="s">
        <v>234</v>
      </c>
      <c r="D157" s="10" t="s">
        <v>116</v>
      </c>
      <c r="E157" s="15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307</v>
      </c>
      <c r="E158" s="15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5.79</v>
      </c>
      <c r="E160" s="15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6</v>
      </c>
      <c r="E161" s="15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15</v>
      </c>
    </row>
    <row r="162" spans="1:65">
      <c r="A162" s="30"/>
      <c r="B162" s="20" t="s">
        <v>267</v>
      </c>
      <c r="C162" s="12"/>
      <c r="D162" s="23">
        <v>5.8949999999999996</v>
      </c>
      <c r="E162" s="15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268</v>
      </c>
      <c r="C163" s="29"/>
      <c r="D163" s="11">
        <v>5.8949999999999996</v>
      </c>
      <c r="E163" s="15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5.8949999999999996</v>
      </c>
    </row>
    <row r="164" spans="1:65">
      <c r="A164" s="30"/>
      <c r="B164" s="3" t="s">
        <v>269</v>
      </c>
      <c r="C164" s="29"/>
      <c r="D164" s="24">
        <v>0.14849242404917495</v>
      </c>
      <c r="E164" s="15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47</v>
      </c>
    </row>
    <row r="165" spans="1:65">
      <c r="A165" s="30"/>
      <c r="B165" s="3" t="s">
        <v>86</v>
      </c>
      <c r="C165" s="29"/>
      <c r="D165" s="13">
        <v>2.5189554546085659E-2</v>
      </c>
      <c r="E165" s="15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270</v>
      </c>
      <c r="C166" s="29"/>
      <c r="D166" s="13">
        <v>0</v>
      </c>
      <c r="E166" s="15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271</v>
      </c>
      <c r="C167" s="47"/>
      <c r="D167" s="45" t="s">
        <v>272</v>
      </c>
      <c r="E167" s="15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554</v>
      </c>
      <c r="BM169" s="28" t="s">
        <v>295</v>
      </c>
    </row>
    <row r="170" spans="1:65" ht="15">
      <c r="A170" s="25" t="s">
        <v>36</v>
      </c>
      <c r="B170" s="18" t="s">
        <v>114</v>
      </c>
      <c r="C170" s="15" t="s">
        <v>115</v>
      </c>
      <c r="D170" s="16" t="s">
        <v>296</v>
      </c>
      <c r="E170" s="15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234</v>
      </c>
      <c r="C171" s="9" t="s">
        <v>234</v>
      </c>
      <c r="D171" s="10" t="s">
        <v>116</v>
      </c>
      <c r="E171" s="15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307</v>
      </c>
      <c r="E172" s="15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3.53</v>
      </c>
      <c r="E174" s="15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3.63</v>
      </c>
      <c r="E175" s="15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16</v>
      </c>
    </row>
    <row r="176" spans="1:65">
      <c r="A176" s="30"/>
      <c r="B176" s="20" t="s">
        <v>267</v>
      </c>
      <c r="C176" s="12"/>
      <c r="D176" s="23">
        <v>3.58</v>
      </c>
      <c r="E176" s="15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268</v>
      </c>
      <c r="C177" s="29"/>
      <c r="D177" s="11">
        <v>3.58</v>
      </c>
      <c r="E177" s="15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3.58</v>
      </c>
    </row>
    <row r="178" spans="1:65">
      <c r="A178" s="30"/>
      <c r="B178" s="3" t="s">
        <v>269</v>
      </c>
      <c r="C178" s="29"/>
      <c r="D178" s="24">
        <v>7.0710678118654821E-2</v>
      </c>
      <c r="E178" s="15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48</v>
      </c>
    </row>
    <row r="179" spans="1:65">
      <c r="A179" s="30"/>
      <c r="B179" s="3" t="s">
        <v>86</v>
      </c>
      <c r="C179" s="29"/>
      <c r="D179" s="13">
        <v>1.9751586066663357E-2</v>
      </c>
      <c r="E179" s="15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270</v>
      </c>
      <c r="C180" s="29"/>
      <c r="D180" s="13">
        <v>0</v>
      </c>
      <c r="E180" s="15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271</v>
      </c>
      <c r="C181" s="47"/>
      <c r="D181" s="45" t="s">
        <v>272</v>
      </c>
      <c r="E181" s="15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555</v>
      </c>
      <c r="BM183" s="28" t="s">
        <v>295</v>
      </c>
    </row>
    <row r="184" spans="1:65" ht="15">
      <c r="A184" s="25" t="s">
        <v>39</v>
      </c>
      <c r="B184" s="18" t="s">
        <v>114</v>
      </c>
      <c r="C184" s="15" t="s">
        <v>115</v>
      </c>
      <c r="D184" s="16" t="s">
        <v>296</v>
      </c>
      <c r="E184" s="15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234</v>
      </c>
      <c r="C185" s="9" t="s">
        <v>234</v>
      </c>
      <c r="D185" s="10" t="s">
        <v>116</v>
      </c>
      <c r="E185" s="15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307</v>
      </c>
      <c r="E186" s="15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5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1.29</v>
      </c>
      <c r="E188" s="15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1.26</v>
      </c>
      <c r="E189" s="15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17</v>
      </c>
    </row>
    <row r="190" spans="1:65">
      <c r="A190" s="30"/>
      <c r="B190" s="20" t="s">
        <v>267</v>
      </c>
      <c r="C190" s="12"/>
      <c r="D190" s="23">
        <v>1.2749999999999999</v>
      </c>
      <c r="E190" s="15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268</v>
      </c>
      <c r="C191" s="29"/>
      <c r="D191" s="11">
        <v>1.2749999999999999</v>
      </c>
      <c r="E191" s="15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1.2749999999999999</v>
      </c>
    </row>
    <row r="192" spans="1:65">
      <c r="A192" s="30"/>
      <c r="B192" s="3" t="s">
        <v>269</v>
      </c>
      <c r="C192" s="29"/>
      <c r="D192" s="24">
        <v>2.1213203435596444E-2</v>
      </c>
      <c r="E192" s="15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49</v>
      </c>
    </row>
    <row r="193" spans="1:65">
      <c r="A193" s="30"/>
      <c r="B193" s="3" t="s">
        <v>86</v>
      </c>
      <c r="C193" s="29"/>
      <c r="D193" s="13">
        <v>1.6637806616154074E-2</v>
      </c>
      <c r="E193" s="15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270</v>
      </c>
      <c r="C194" s="29"/>
      <c r="D194" s="13">
        <v>0</v>
      </c>
      <c r="E194" s="15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271</v>
      </c>
      <c r="C195" s="47"/>
      <c r="D195" s="45" t="s">
        <v>272</v>
      </c>
      <c r="E195" s="15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556</v>
      </c>
      <c r="BM197" s="28" t="s">
        <v>295</v>
      </c>
    </row>
    <row r="198" spans="1:65" ht="15">
      <c r="A198" s="25" t="s">
        <v>42</v>
      </c>
      <c r="B198" s="18" t="s">
        <v>114</v>
      </c>
      <c r="C198" s="15" t="s">
        <v>115</v>
      </c>
      <c r="D198" s="16" t="s">
        <v>296</v>
      </c>
      <c r="E198" s="15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234</v>
      </c>
      <c r="C199" s="9" t="s">
        <v>234</v>
      </c>
      <c r="D199" s="10" t="s">
        <v>116</v>
      </c>
      <c r="E199" s="15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307</v>
      </c>
      <c r="E200" s="15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5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26">
        <v>20.7</v>
      </c>
      <c r="E202" s="219"/>
      <c r="F202" s="220"/>
      <c r="G202" s="220"/>
      <c r="H202" s="220"/>
      <c r="I202" s="220"/>
      <c r="J202" s="220"/>
      <c r="K202" s="220"/>
      <c r="L202" s="220"/>
      <c r="M202" s="220"/>
      <c r="N202" s="220"/>
      <c r="O202" s="220"/>
      <c r="P202" s="220"/>
      <c r="Q202" s="220"/>
      <c r="R202" s="220"/>
      <c r="S202" s="220"/>
      <c r="T202" s="220"/>
      <c r="U202" s="220"/>
      <c r="V202" s="220"/>
      <c r="W202" s="220"/>
      <c r="X202" s="220"/>
      <c r="Y202" s="220"/>
      <c r="Z202" s="220"/>
      <c r="AA202" s="220"/>
      <c r="AB202" s="220"/>
      <c r="AC202" s="220"/>
      <c r="AD202" s="220"/>
      <c r="AE202" s="220"/>
      <c r="AF202" s="220"/>
      <c r="AG202" s="220"/>
      <c r="AH202" s="220"/>
      <c r="AI202" s="220"/>
      <c r="AJ202" s="220"/>
      <c r="AK202" s="220"/>
      <c r="AL202" s="220"/>
      <c r="AM202" s="220"/>
      <c r="AN202" s="220"/>
      <c r="AO202" s="220"/>
      <c r="AP202" s="220"/>
      <c r="AQ202" s="220"/>
      <c r="AR202" s="220"/>
      <c r="AS202" s="220"/>
      <c r="AT202" s="220"/>
      <c r="AU202" s="220"/>
      <c r="AV202" s="220"/>
      <c r="AW202" s="220"/>
      <c r="AX202" s="220"/>
      <c r="AY202" s="220"/>
      <c r="AZ202" s="220"/>
      <c r="BA202" s="220"/>
      <c r="BB202" s="220"/>
      <c r="BC202" s="220"/>
      <c r="BD202" s="220"/>
      <c r="BE202" s="220"/>
      <c r="BF202" s="220"/>
      <c r="BG202" s="220"/>
      <c r="BH202" s="220"/>
      <c r="BI202" s="220"/>
      <c r="BJ202" s="220"/>
      <c r="BK202" s="220"/>
      <c r="BL202" s="220"/>
      <c r="BM202" s="221">
        <v>1</v>
      </c>
    </row>
    <row r="203" spans="1:65">
      <c r="A203" s="30"/>
      <c r="B203" s="19">
        <v>1</v>
      </c>
      <c r="C203" s="9">
        <v>2</v>
      </c>
      <c r="D203" s="225">
        <v>20.5</v>
      </c>
      <c r="E203" s="219"/>
      <c r="F203" s="220"/>
      <c r="G203" s="220"/>
      <c r="H203" s="220"/>
      <c r="I203" s="220"/>
      <c r="J203" s="220"/>
      <c r="K203" s="220"/>
      <c r="L203" s="220"/>
      <c r="M203" s="220"/>
      <c r="N203" s="220"/>
      <c r="O203" s="220"/>
      <c r="P203" s="220"/>
      <c r="Q203" s="220"/>
      <c r="R203" s="220"/>
      <c r="S203" s="220"/>
      <c r="T203" s="220"/>
      <c r="U203" s="220"/>
      <c r="V203" s="220"/>
      <c r="W203" s="220"/>
      <c r="X203" s="220"/>
      <c r="Y203" s="220"/>
      <c r="Z203" s="220"/>
      <c r="AA203" s="220"/>
      <c r="AB203" s="220"/>
      <c r="AC203" s="220"/>
      <c r="AD203" s="220"/>
      <c r="AE203" s="220"/>
      <c r="AF203" s="220"/>
      <c r="AG203" s="220"/>
      <c r="AH203" s="220"/>
      <c r="AI203" s="220"/>
      <c r="AJ203" s="220"/>
      <c r="AK203" s="220"/>
      <c r="AL203" s="220"/>
      <c r="AM203" s="220"/>
      <c r="AN203" s="220"/>
      <c r="AO203" s="220"/>
      <c r="AP203" s="220"/>
      <c r="AQ203" s="220"/>
      <c r="AR203" s="220"/>
      <c r="AS203" s="220"/>
      <c r="AT203" s="220"/>
      <c r="AU203" s="220"/>
      <c r="AV203" s="220"/>
      <c r="AW203" s="220"/>
      <c r="AX203" s="220"/>
      <c r="AY203" s="220"/>
      <c r="AZ203" s="220"/>
      <c r="BA203" s="220"/>
      <c r="BB203" s="220"/>
      <c r="BC203" s="220"/>
      <c r="BD203" s="220"/>
      <c r="BE203" s="220"/>
      <c r="BF203" s="220"/>
      <c r="BG203" s="220"/>
      <c r="BH203" s="220"/>
      <c r="BI203" s="220"/>
      <c r="BJ203" s="220"/>
      <c r="BK203" s="220"/>
      <c r="BL203" s="220"/>
      <c r="BM203" s="221">
        <v>19</v>
      </c>
    </row>
    <row r="204" spans="1:65">
      <c r="A204" s="30"/>
      <c r="B204" s="20" t="s">
        <v>267</v>
      </c>
      <c r="C204" s="12"/>
      <c r="D204" s="224">
        <v>20.6</v>
      </c>
      <c r="E204" s="219"/>
      <c r="F204" s="220"/>
      <c r="G204" s="220"/>
      <c r="H204" s="220"/>
      <c r="I204" s="220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20"/>
      <c r="Z204" s="220"/>
      <c r="AA204" s="220"/>
      <c r="AB204" s="220"/>
      <c r="AC204" s="220"/>
      <c r="AD204" s="220"/>
      <c r="AE204" s="220"/>
      <c r="AF204" s="220"/>
      <c r="AG204" s="220"/>
      <c r="AH204" s="220"/>
      <c r="AI204" s="220"/>
      <c r="AJ204" s="220"/>
      <c r="AK204" s="220"/>
      <c r="AL204" s="220"/>
      <c r="AM204" s="220"/>
      <c r="AN204" s="220"/>
      <c r="AO204" s="220"/>
      <c r="AP204" s="220"/>
      <c r="AQ204" s="220"/>
      <c r="AR204" s="220"/>
      <c r="AS204" s="220"/>
      <c r="AT204" s="220"/>
      <c r="AU204" s="220"/>
      <c r="AV204" s="220"/>
      <c r="AW204" s="220"/>
      <c r="AX204" s="220"/>
      <c r="AY204" s="220"/>
      <c r="AZ204" s="220"/>
      <c r="BA204" s="220"/>
      <c r="BB204" s="220"/>
      <c r="BC204" s="220"/>
      <c r="BD204" s="220"/>
      <c r="BE204" s="220"/>
      <c r="BF204" s="220"/>
      <c r="BG204" s="220"/>
      <c r="BH204" s="220"/>
      <c r="BI204" s="220"/>
      <c r="BJ204" s="220"/>
      <c r="BK204" s="220"/>
      <c r="BL204" s="220"/>
      <c r="BM204" s="221">
        <v>16</v>
      </c>
    </row>
    <row r="205" spans="1:65">
      <c r="A205" s="30"/>
      <c r="B205" s="3" t="s">
        <v>268</v>
      </c>
      <c r="C205" s="29"/>
      <c r="D205" s="225">
        <v>20.6</v>
      </c>
      <c r="E205" s="219"/>
      <c r="F205" s="220"/>
      <c r="G205" s="220"/>
      <c r="H205" s="220"/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  <c r="AJ205" s="220"/>
      <c r="AK205" s="220"/>
      <c r="AL205" s="220"/>
      <c r="AM205" s="220"/>
      <c r="AN205" s="220"/>
      <c r="AO205" s="220"/>
      <c r="AP205" s="220"/>
      <c r="AQ205" s="220"/>
      <c r="AR205" s="220"/>
      <c r="AS205" s="220"/>
      <c r="AT205" s="220"/>
      <c r="AU205" s="220"/>
      <c r="AV205" s="220"/>
      <c r="AW205" s="220"/>
      <c r="AX205" s="220"/>
      <c r="AY205" s="220"/>
      <c r="AZ205" s="220"/>
      <c r="BA205" s="220"/>
      <c r="BB205" s="220"/>
      <c r="BC205" s="220"/>
      <c r="BD205" s="220"/>
      <c r="BE205" s="220"/>
      <c r="BF205" s="220"/>
      <c r="BG205" s="220"/>
      <c r="BH205" s="220"/>
      <c r="BI205" s="220"/>
      <c r="BJ205" s="220"/>
      <c r="BK205" s="220"/>
      <c r="BL205" s="220"/>
      <c r="BM205" s="221">
        <v>20.6</v>
      </c>
    </row>
    <row r="206" spans="1:65">
      <c r="A206" s="30"/>
      <c r="B206" s="3" t="s">
        <v>269</v>
      </c>
      <c r="C206" s="29"/>
      <c r="D206" s="225">
        <v>0.141421356237309</v>
      </c>
      <c r="E206" s="219"/>
      <c r="F206" s="220"/>
      <c r="G206" s="220"/>
      <c r="H206" s="220"/>
      <c r="I206" s="220"/>
      <c r="J206" s="220"/>
      <c r="K206" s="220"/>
      <c r="L206" s="220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  <c r="AJ206" s="220"/>
      <c r="AK206" s="220"/>
      <c r="AL206" s="220"/>
      <c r="AM206" s="220"/>
      <c r="AN206" s="220"/>
      <c r="AO206" s="220"/>
      <c r="AP206" s="220"/>
      <c r="AQ206" s="220"/>
      <c r="AR206" s="220"/>
      <c r="AS206" s="220"/>
      <c r="AT206" s="220"/>
      <c r="AU206" s="220"/>
      <c r="AV206" s="220"/>
      <c r="AW206" s="220"/>
      <c r="AX206" s="220"/>
      <c r="AY206" s="220"/>
      <c r="AZ206" s="220"/>
      <c r="BA206" s="220"/>
      <c r="BB206" s="220"/>
      <c r="BC206" s="220"/>
      <c r="BD206" s="220"/>
      <c r="BE206" s="220"/>
      <c r="BF206" s="220"/>
      <c r="BG206" s="220"/>
      <c r="BH206" s="220"/>
      <c r="BI206" s="220"/>
      <c r="BJ206" s="220"/>
      <c r="BK206" s="220"/>
      <c r="BL206" s="220"/>
      <c r="BM206" s="221">
        <v>50</v>
      </c>
    </row>
    <row r="207" spans="1:65">
      <c r="A207" s="30"/>
      <c r="B207" s="3" t="s">
        <v>86</v>
      </c>
      <c r="C207" s="29"/>
      <c r="D207" s="13">
        <v>6.8651143804518925E-3</v>
      </c>
      <c r="E207" s="15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270</v>
      </c>
      <c r="C208" s="29"/>
      <c r="D208" s="13">
        <v>0</v>
      </c>
      <c r="E208" s="15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271</v>
      </c>
      <c r="C209" s="47"/>
      <c r="D209" s="45" t="s">
        <v>272</v>
      </c>
      <c r="E209" s="15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557</v>
      </c>
      <c r="BM211" s="28" t="s">
        <v>295</v>
      </c>
    </row>
    <row r="212" spans="1:65" ht="15">
      <c r="A212" s="25" t="s">
        <v>5</v>
      </c>
      <c r="B212" s="18" t="s">
        <v>114</v>
      </c>
      <c r="C212" s="15" t="s">
        <v>115</v>
      </c>
      <c r="D212" s="16" t="s">
        <v>296</v>
      </c>
      <c r="E212" s="15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234</v>
      </c>
      <c r="C213" s="9" t="s">
        <v>234</v>
      </c>
      <c r="D213" s="10" t="s">
        <v>116</v>
      </c>
      <c r="E213" s="15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307</v>
      </c>
      <c r="E214" s="15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6.34</v>
      </c>
      <c r="E216" s="15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6.1</v>
      </c>
      <c r="E217" s="15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45</v>
      </c>
    </row>
    <row r="218" spans="1:65">
      <c r="A218" s="30"/>
      <c r="B218" s="20" t="s">
        <v>267</v>
      </c>
      <c r="C218" s="12"/>
      <c r="D218" s="23">
        <v>6.22</v>
      </c>
      <c r="E218" s="15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268</v>
      </c>
      <c r="C219" s="29"/>
      <c r="D219" s="11">
        <v>6.22</v>
      </c>
      <c r="E219" s="15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6.22</v>
      </c>
    </row>
    <row r="220" spans="1:65">
      <c r="A220" s="30"/>
      <c r="B220" s="3" t="s">
        <v>269</v>
      </c>
      <c r="C220" s="29"/>
      <c r="D220" s="24">
        <v>0.16970562748477155</v>
      </c>
      <c r="E220" s="15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51</v>
      </c>
    </row>
    <row r="221" spans="1:65">
      <c r="A221" s="30"/>
      <c r="B221" s="3" t="s">
        <v>86</v>
      </c>
      <c r="C221" s="29"/>
      <c r="D221" s="13">
        <v>2.7283862939673883E-2</v>
      </c>
      <c r="E221" s="15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270</v>
      </c>
      <c r="C222" s="29"/>
      <c r="D222" s="13">
        <v>0</v>
      </c>
      <c r="E222" s="15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271</v>
      </c>
      <c r="C223" s="47"/>
      <c r="D223" s="45" t="s">
        <v>272</v>
      </c>
      <c r="E223" s="15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558</v>
      </c>
      <c r="BM225" s="28" t="s">
        <v>295</v>
      </c>
    </row>
    <row r="226" spans="1:65" ht="15">
      <c r="A226" s="25" t="s">
        <v>82</v>
      </c>
      <c r="B226" s="18" t="s">
        <v>114</v>
      </c>
      <c r="C226" s="15" t="s">
        <v>115</v>
      </c>
      <c r="D226" s="16" t="s">
        <v>296</v>
      </c>
      <c r="E226" s="15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234</v>
      </c>
      <c r="C227" s="9" t="s">
        <v>234</v>
      </c>
      <c r="D227" s="10" t="s">
        <v>116</v>
      </c>
      <c r="E227" s="15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307</v>
      </c>
      <c r="E228" s="15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1.6</v>
      </c>
      <c r="E230" s="15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1.6</v>
      </c>
      <c r="E231" s="15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46</v>
      </c>
    </row>
    <row r="232" spans="1:65">
      <c r="A232" s="30"/>
      <c r="B232" s="20" t="s">
        <v>267</v>
      </c>
      <c r="C232" s="12"/>
      <c r="D232" s="23">
        <v>1.6</v>
      </c>
      <c r="E232" s="15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268</v>
      </c>
      <c r="C233" s="29"/>
      <c r="D233" s="11">
        <v>1.6</v>
      </c>
      <c r="E233" s="15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1.6</v>
      </c>
    </row>
    <row r="234" spans="1:65">
      <c r="A234" s="30"/>
      <c r="B234" s="3" t="s">
        <v>269</v>
      </c>
      <c r="C234" s="29"/>
      <c r="D234" s="24">
        <v>0</v>
      </c>
      <c r="E234" s="15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52</v>
      </c>
    </row>
    <row r="235" spans="1:65">
      <c r="A235" s="30"/>
      <c r="B235" s="3" t="s">
        <v>86</v>
      </c>
      <c r="C235" s="29"/>
      <c r="D235" s="13">
        <v>0</v>
      </c>
      <c r="E235" s="15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270</v>
      </c>
      <c r="C236" s="29"/>
      <c r="D236" s="13">
        <v>0</v>
      </c>
      <c r="E236" s="15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271</v>
      </c>
      <c r="C237" s="47"/>
      <c r="D237" s="45" t="s">
        <v>272</v>
      </c>
      <c r="E237" s="15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559</v>
      </c>
      <c r="BM239" s="28" t="s">
        <v>295</v>
      </c>
    </row>
    <row r="240" spans="1:65" ht="15">
      <c r="A240" s="25" t="s">
        <v>8</v>
      </c>
      <c r="B240" s="18" t="s">
        <v>114</v>
      </c>
      <c r="C240" s="15" t="s">
        <v>115</v>
      </c>
      <c r="D240" s="16" t="s">
        <v>296</v>
      </c>
      <c r="E240" s="15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234</v>
      </c>
      <c r="C241" s="9" t="s">
        <v>234</v>
      </c>
      <c r="D241" s="10" t="s">
        <v>116</v>
      </c>
      <c r="E241" s="15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307</v>
      </c>
      <c r="E242" s="15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6.4</v>
      </c>
      <c r="E244" s="15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6.48</v>
      </c>
      <c r="E245" s="15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3</v>
      </c>
    </row>
    <row r="246" spans="1:65">
      <c r="A246" s="30"/>
      <c r="B246" s="20" t="s">
        <v>267</v>
      </c>
      <c r="C246" s="12"/>
      <c r="D246" s="23">
        <v>6.44</v>
      </c>
      <c r="E246" s="15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268</v>
      </c>
      <c r="C247" s="29"/>
      <c r="D247" s="11">
        <v>6.44</v>
      </c>
      <c r="E247" s="15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6.44</v>
      </c>
    </row>
    <row r="248" spans="1:65">
      <c r="A248" s="30"/>
      <c r="B248" s="3" t="s">
        <v>269</v>
      </c>
      <c r="C248" s="29"/>
      <c r="D248" s="24">
        <v>5.6568542494923851E-2</v>
      </c>
      <c r="E248" s="15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36</v>
      </c>
    </row>
    <row r="249" spans="1:65">
      <c r="A249" s="30"/>
      <c r="B249" s="3" t="s">
        <v>86</v>
      </c>
      <c r="C249" s="29"/>
      <c r="D249" s="13">
        <v>8.783935170019231E-3</v>
      </c>
      <c r="E249" s="15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270</v>
      </c>
      <c r="C250" s="29"/>
      <c r="D250" s="13">
        <v>0</v>
      </c>
      <c r="E250" s="15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271</v>
      </c>
      <c r="C251" s="47"/>
      <c r="D251" s="45" t="s">
        <v>272</v>
      </c>
      <c r="E251" s="15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560</v>
      </c>
      <c r="BM253" s="28" t="s">
        <v>295</v>
      </c>
    </row>
    <row r="254" spans="1:65" ht="15">
      <c r="A254" s="25" t="s">
        <v>11</v>
      </c>
      <c r="B254" s="18" t="s">
        <v>114</v>
      </c>
      <c r="C254" s="15" t="s">
        <v>115</v>
      </c>
      <c r="D254" s="16" t="s">
        <v>296</v>
      </c>
      <c r="E254" s="15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234</v>
      </c>
      <c r="C255" s="9" t="s">
        <v>234</v>
      </c>
      <c r="D255" s="10" t="s">
        <v>116</v>
      </c>
      <c r="E255" s="15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307</v>
      </c>
      <c r="E256" s="15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1.23</v>
      </c>
      <c r="E258" s="15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1.25</v>
      </c>
      <c r="E259" s="15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4</v>
      </c>
    </row>
    <row r="260" spans="1:65">
      <c r="A260" s="30"/>
      <c r="B260" s="20" t="s">
        <v>267</v>
      </c>
      <c r="C260" s="12"/>
      <c r="D260" s="23">
        <v>1.24</v>
      </c>
      <c r="E260" s="15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268</v>
      </c>
      <c r="C261" s="29"/>
      <c r="D261" s="11">
        <v>1.24</v>
      </c>
      <c r="E261" s="15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1.24</v>
      </c>
    </row>
    <row r="262" spans="1:65">
      <c r="A262" s="30"/>
      <c r="B262" s="3" t="s">
        <v>269</v>
      </c>
      <c r="C262" s="29"/>
      <c r="D262" s="24">
        <v>1.4142135623730963E-2</v>
      </c>
      <c r="E262" s="15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37</v>
      </c>
    </row>
    <row r="263" spans="1:65">
      <c r="A263" s="30"/>
      <c r="B263" s="3" t="s">
        <v>86</v>
      </c>
      <c r="C263" s="29"/>
      <c r="D263" s="13">
        <v>1.1404948083654002E-2</v>
      </c>
      <c r="E263" s="15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270</v>
      </c>
      <c r="C264" s="29"/>
      <c r="D264" s="13">
        <v>0</v>
      </c>
      <c r="E264" s="15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271</v>
      </c>
      <c r="C265" s="47"/>
      <c r="D265" s="45" t="s">
        <v>272</v>
      </c>
      <c r="E265" s="15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561</v>
      </c>
      <c r="BM267" s="28" t="s">
        <v>295</v>
      </c>
    </row>
    <row r="268" spans="1:65" ht="15">
      <c r="A268" s="25" t="s">
        <v>14</v>
      </c>
      <c r="B268" s="18" t="s">
        <v>114</v>
      </c>
      <c r="C268" s="15" t="s">
        <v>115</v>
      </c>
      <c r="D268" s="16" t="s">
        <v>296</v>
      </c>
      <c r="E268" s="15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234</v>
      </c>
      <c r="C269" s="9" t="s">
        <v>234</v>
      </c>
      <c r="D269" s="10" t="s">
        <v>116</v>
      </c>
      <c r="E269" s="15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307</v>
      </c>
      <c r="E270" s="15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3</v>
      </c>
    </row>
    <row r="271" spans="1:65">
      <c r="A271" s="30"/>
      <c r="B271" s="19"/>
      <c r="C271" s="9"/>
      <c r="D271" s="26"/>
      <c r="E271" s="15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3</v>
      </c>
    </row>
    <row r="272" spans="1:65">
      <c r="A272" s="30"/>
      <c r="B272" s="18">
        <v>1</v>
      </c>
      <c r="C272" s="14">
        <v>1</v>
      </c>
      <c r="D272" s="215">
        <v>0.05</v>
      </c>
      <c r="E272" s="204"/>
      <c r="F272" s="205"/>
      <c r="G272" s="205"/>
      <c r="H272" s="205"/>
      <c r="I272" s="205"/>
      <c r="J272" s="205"/>
      <c r="K272" s="205"/>
      <c r="L272" s="205"/>
      <c r="M272" s="205"/>
      <c r="N272" s="205"/>
      <c r="O272" s="205"/>
      <c r="P272" s="205"/>
      <c r="Q272" s="205"/>
      <c r="R272" s="205"/>
      <c r="S272" s="205"/>
      <c r="T272" s="205"/>
      <c r="U272" s="205"/>
      <c r="V272" s="205"/>
      <c r="W272" s="205"/>
      <c r="X272" s="205"/>
      <c r="Y272" s="205"/>
      <c r="Z272" s="205"/>
      <c r="AA272" s="205"/>
      <c r="AB272" s="205"/>
      <c r="AC272" s="205"/>
      <c r="AD272" s="205"/>
      <c r="AE272" s="205"/>
      <c r="AF272" s="205"/>
      <c r="AG272" s="205"/>
      <c r="AH272" s="205"/>
      <c r="AI272" s="205"/>
      <c r="AJ272" s="205"/>
      <c r="AK272" s="205"/>
      <c r="AL272" s="205"/>
      <c r="AM272" s="205"/>
      <c r="AN272" s="205"/>
      <c r="AO272" s="205"/>
      <c r="AP272" s="205"/>
      <c r="AQ272" s="205"/>
      <c r="AR272" s="205"/>
      <c r="AS272" s="205"/>
      <c r="AT272" s="205"/>
      <c r="AU272" s="205"/>
      <c r="AV272" s="205"/>
      <c r="AW272" s="205"/>
      <c r="AX272" s="205"/>
      <c r="AY272" s="205"/>
      <c r="AZ272" s="205"/>
      <c r="BA272" s="205"/>
      <c r="BB272" s="205"/>
      <c r="BC272" s="205"/>
      <c r="BD272" s="205"/>
      <c r="BE272" s="205"/>
      <c r="BF272" s="205"/>
      <c r="BG272" s="205"/>
      <c r="BH272" s="205"/>
      <c r="BI272" s="205"/>
      <c r="BJ272" s="205"/>
      <c r="BK272" s="205"/>
      <c r="BL272" s="205"/>
      <c r="BM272" s="216">
        <v>1</v>
      </c>
    </row>
    <row r="273" spans="1:65">
      <c r="A273" s="30"/>
      <c r="B273" s="19">
        <v>1</v>
      </c>
      <c r="C273" s="9">
        <v>2</v>
      </c>
      <c r="D273" s="24">
        <v>0.05</v>
      </c>
      <c r="E273" s="204"/>
      <c r="F273" s="205"/>
      <c r="G273" s="205"/>
      <c r="H273" s="205"/>
      <c r="I273" s="205"/>
      <c r="J273" s="205"/>
      <c r="K273" s="205"/>
      <c r="L273" s="205"/>
      <c r="M273" s="205"/>
      <c r="N273" s="205"/>
      <c r="O273" s="205"/>
      <c r="P273" s="205"/>
      <c r="Q273" s="205"/>
      <c r="R273" s="205"/>
      <c r="S273" s="205"/>
      <c r="T273" s="205"/>
      <c r="U273" s="205"/>
      <c r="V273" s="205"/>
      <c r="W273" s="205"/>
      <c r="X273" s="205"/>
      <c r="Y273" s="205"/>
      <c r="Z273" s="205"/>
      <c r="AA273" s="205"/>
      <c r="AB273" s="205"/>
      <c r="AC273" s="205"/>
      <c r="AD273" s="205"/>
      <c r="AE273" s="205"/>
      <c r="AF273" s="205"/>
      <c r="AG273" s="205"/>
      <c r="AH273" s="205"/>
      <c r="AI273" s="205"/>
      <c r="AJ273" s="205"/>
      <c r="AK273" s="205"/>
      <c r="AL273" s="205"/>
      <c r="AM273" s="205"/>
      <c r="AN273" s="205"/>
      <c r="AO273" s="205"/>
      <c r="AP273" s="205"/>
      <c r="AQ273" s="205"/>
      <c r="AR273" s="205"/>
      <c r="AS273" s="205"/>
      <c r="AT273" s="205"/>
      <c r="AU273" s="205"/>
      <c r="AV273" s="205"/>
      <c r="AW273" s="205"/>
      <c r="AX273" s="205"/>
      <c r="AY273" s="205"/>
      <c r="AZ273" s="205"/>
      <c r="BA273" s="205"/>
      <c r="BB273" s="205"/>
      <c r="BC273" s="205"/>
      <c r="BD273" s="205"/>
      <c r="BE273" s="205"/>
      <c r="BF273" s="205"/>
      <c r="BG273" s="205"/>
      <c r="BH273" s="205"/>
      <c r="BI273" s="205"/>
      <c r="BJ273" s="205"/>
      <c r="BK273" s="205"/>
      <c r="BL273" s="205"/>
      <c r="BM273" s="216">
        <v>5</v>
      </c>
    </row>
    <row r="274" spans="1:65">
      <c r="A274" s="30"/>
      <c r="B274" s="20" t="s">
        <v>267</v>
      </c>
      <c r="C274" s="12"/>
      <c r="D274" s="217">
        <v>0.05</v>
      </c>
      <c r="E274" s="204"/>
      <c r="F274" s="205"/>
      <c r="G274" s="205"/>
      <c r="H274" s="205"/>
      <c r="I274" s="205"/>
      <c r="J274" s="205"/>
      <c r="K274" s="205"/>
      <c r="L274" s="205"/>
      <c r="M274" s="205"/>
      <c r="N274" s="205"/>
      <c r="O274" s="205"/>
      <c r="P274" s="205"/>
      <c r="Q274" s="205"/>
      <c r="R274" s="205"/>
      <c r="S274" s="205"/>
      <c r="T274" s="205"/>
      <c r="U274" s="205"/>
      <c r="V274" s="205"/>
      <c r="W274" s="205"/>
      <c r="X274" s="205"/>
      <c r="Y274" s="205"/>
      <c r="Z274" s="205"/>
      <c r="AA274" s="205"/>
      <c r="AB274" s="205"/>
      <c r="AC274" s="205"/>
      <c r="AD274" s="205"/>
      <c r="AE274" s="205"/>
      <c r="AF274" s="205"/>
      <c r="AG274" s="205"/>
      <c r="AH274" s="205"/>
      <c r="AI274" s="205"/>
      <c r="AJ274" s="205"/>
      <c r="AK274" s="205"/>
      <c r="AL274" s="205"/>
      <c r="AM274" s="205"/>
      <c r="AN274" s="205"/>
      <c r="AO274" s="205"/>
      <c r="AP274" s="205"/>
      <c r="AQ274" s="205"/>
      <c r="AR274" s="205"/>
      <c r="AS274" s="205"/>
      <c r="AT274" s="205"/>
      <c r="AU274" s="205"/>
      <c r="AV274" s="205"/>
      <c r="AW274" s="205"/>
      <c r="AX274" s="205"/>
      <c r="AY274" s="205"/>
      <c r="AZ274" s="205"/>
      <c r="BA274" s="205"/>
      <c r="BB274" s="205"/>
      <c r="BC274" s="205"/>
      <c r="BD274" s="205"/>
      <c r="BE274" s="205"/>
      <c r="BF274" s="205"/>
      <c r="BG274" s="205"/>
      <c r="BH274" s="205"/>
      <c r="BI274" s="205"/>
      <c r="BJ274" s="205"/>
      <c r="BK274" s="205"/>
      <c r="BL274" s="205"/>
      <c r="BM274" s="216">
        <v>16</v>
      </c>
    </row>
    <row r="275" spans="1:65">
      <c r="A275" s="30"/>
      <c r="B275" s="3" t="s">
        <v>268</v>
      </c>
      <c r="C275" s="29"/>
      <c r="D275" s="24">
        <v>0.05</v>
      </c>
      <c r="E275" s="204"/>
      <c r="F275" s="205"/>
      <c r="G275" s="205"/>
      <c r="H275" s="205"/>
      <c r="I275" s="205"/>
      <c r="J275" s="205"/>
      <c r="K275" s="205"/>
      <c r="L275" s="205"/>
      <c r="M275" s="205"/>
      <c r="N275" s="205"/>
      <c r="O275" s="205"/>
      <c r="P275" s="205"/>
      <c r="Q275" s="205"/>
      <c r="R275" s="205"/>
      <c r="S275" s="205"/>
      <c r="T275" s="205"/>
      <c r="U275" s="205"/>
      <c r="V275" s="205"/>
      <c r="W275" s="205"/>
      <c r="X275" s="205"/>
      <c r="Y275" s="205"/>
      <c r="Z275" s="205"/>
      <c r="AA275" s="205"/>
      <c r="AB275" s="205"/>
      <c r="AC275" s="205"/>
      <c r="AD275" s="205"/>
      <c r="AE275" s="205"/>
      <c r="AF275" s="205"/>
      <c r="AG275" s="205"/>
      <c r="AH275" s="205"/>
      <c r="AI275" s="205"/>
      <c r="AJ275" s="205"/>
      <c r="AK275" s="205"/>
      <c r="AL275" s="205"/>
      <c r="AM275" s="205"/>
      <c r="AN275" s="205"/>
      <c r="AO275" s="205"/>
      <c r="AP275" s="205"/>
      <c r="AQ275" s="205"/>
      <c r="AR275" s="205"/>
      <c r="AS275" s="205"/>
      <c r="AT275" s="205"/>
      <c r="AU275" s="205"/>
      <c r="AV275" s="205"/>
      <c r="AW275" s="205"/>
      <c r="AX275" s="205"/>
      <c r="AY275" s="205"/>
      <c r="AZ275" s="205"/>
      <c r="BA275" s="205"/>
      <c r="BB275" s="205"/>
      <c r="BC275" s="205"/>
      <c r="BD275" s="205"/>
      <c r="BE275" s="205"/>
      <c r="BF275" s="205"/>
      <c r="BG275" s="205"/>
      <c r="BH275" s="205"/>
      <c r="BI275" s="205"/>
      <c r="BJ275" s="205"/>
      <c r="BK275" s="205"/>
      <c r="BL275" s="205"/>
      <c r="BM275" s="216">
        <v>0.05</v>
      </c>
    </row>
    <row r="276" spans="1:65">
      <c r="A276" s="30"/>
      <c r="B276" s="3" t="s">
        <v>269</v>
      </c>
      <c r="C276" s="29"/>
      <c r="D276" s="24">
        <v>0</v>
      </c>
      <c r="E276" s="204"/>
      <c r="F276" s="205"/>
      <c r="G276" s="205"/>
      <c r="H276" s="205"/>
      <c r="I276" s="205"/>
      <c r="J276" s="205"/>
      <c r="K276" s="205"/>
      <c r="L276" s="205"/>
      <c r="M276" s="205"/>
      <c r="N276" s="205"/>
      <c r="O276" s="205"/>
      <c r="P276" s="205"/>
      <c r="Q276" s="205"/>
      <c r="R276" s="205"/>
      <c r="S276" s="205"/>
      <c r="T276" s="205"/>
      <c r="U276" s="205"/>
      <c r="V276" s="205"/>
      <c r="W276" s="205"/>
      <c r="X276" s="205"/>
      <c r="Y276" s="205"/>
      <c r="Z276" s="205"/>
      <c r="AA276" s="205"/>
      <c r="AB276" s="205"/>
      <c r="AC276" s="205"/>
      <c r="AD276" s="205"/>
      <c r="AE276" s="205"/>
      <c r="AF276" s="205"/>
      <c r="AG276" s="205"/>
      <c r="AH276" s="205"/>
      <c r="AI276" s="205"/>
      <c r="AJ276" s="205"/>
      <c r="AK276" s="205"/>
      <c r="AL276" s="205"/>
      <c r="AM276" s="205"/>
      <c r="AN276" s="205"/>
      <c r="AO276" s="205"/>
      <c r="AP276" s="205"/>
      <c r="AQ276" s="205"/>
      <c r="AR276" s="205"/>
      <c r="AS276" s="205"/>
      <c r="AT276" s="205"/>
      <c r="AU276" s="205"/>
      <c r="AV276" s="205"/>
      <c r="AW276" s="205"/>
      <c r="AX276" s="205"/>
      <c r="AY276" s="205"/>
      <c r="AZ276" s="205"/>
      <c r="BA276" s="205"/>
      <c r="BB276" s="205"/>
      <c r="BC276" s="205"/>
      <c r="BD276" s="205"/>
      <c r="BE276" s="205"/>
      <c r="BF276" s="205"/>
      <c r="BG276" s="205"/>
      <c r="BH276" s="205"/>
      <c r="BI276" s="205"/>
      <c r="BJ276" s="205"/>
      <c r="BK276" s="205"/>
      <c r="BL276" s="205"/>
      <c r="BM276" s="216">
        <v>38</v>
      </c>
    </row>
    <row r="277" spans="1:65">
      <c r="A277" s="30"/>
      <c r="B277" s="3" t="s">
        <v>86</v>
      </c>
      <c r="C277" s="29"/>
      <c r="D277" s="13">
        <v>0</v>
      </c>
      <c r="E277" s="15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270</v>
      </c>
      <c r="C278" s="29"/>
      <c r="D278" s="13">
        <v>0</v>
      </c>
      <c r="E278" s="15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271</v>
      </c>
      <c r="C279" s="47"/>
      <c r="D279" s="45" t="s">
        <v>272</v>
      </c>
      <c r="E279" s="15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562</v>
      </c>
      <c r="BM281" s="28" t="s">
        <v>295</v>
      </c>
    </row>
    <row r="282" spans="1:65" ht="15">
      <c r="A282" s="25" t="s">
        <v>17</v>
      </c>
      <c r="B282" s="18" t="s">
        <v>114</v>
      </c>
      <c r="C282" s="15" t="s">
        <v>115</v>
      </c>
      <c r="D282" s="16" t="s">
        <v>296</v>
      </c>
      <c r="E282" s="15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234</v>
      </c>
      <c r="C283" s="9" t="s">
        <v>234</v>
      </c>
      <c r="D283" s="10" t="s">
        <v>116</v>
      </c>
      <c r="E283" s="15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307</v>
      </c>
      <c r="E284" s="15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</v>
      </c>
    </row>
    <row r="285" spans="1:65">
      <c r="A285" s="30"/>
      <c r="B285" s="19"/>
      <c r="C285" s="9"/>
      <c r="D285" s="26"/>
      <c r="E285" s="15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</v>
      </c>
    </row>
    <row r="286" spans="1:65">
      <c r="A286" s="30"/>
      <c r="B286" s="18">
        <v>1</v>
      </c>
      <c r="C286" s="14">
        <v>1</v>
      </c>
      <c r="D286" s="226">
        <v>44.4</v>
      </c>
      <c r="E286" s="219"/>
      <c r="F286" s="220"/>
      <c r="G286" s="220"/>
      <c r="H286" s="220"/>
      <c r="I286" s="220"/>
      <c r="J286" s="220"/>
      <c r="K286" s="220"/>
      <c r="L286" s="220"/>
      <c r="M286" s="220"/>
      <c r="N286" s="220"/>
      <c r="O286" s="220"/>
      <c r="P286" s="220"/>
      <c r="Q286" s="220"/>
      <c r="R286" s="220"/>
      <c r="S286" s="220"/>
      <c r="T286" s="220"/>
      <c r="U286" s="220"/>
      <c r="V286" s="220"/>
      <c r="W286" s="220"/>
      <c r="X286" s="220"/>
      <c r="Y286" s="220"/>
      <c r="Z286" s="220"/>
      <c r="AA286" s="220"/>
      <c r="AB286" s="220"/>
      <c r="AC286" s="220"/>
      <c r="AD286" s="220"/>
      <c r="AE286" s="220"/>
      <c r="AF286" s="220"/>
      <c r="AG286" s="220"/>
      <c r="AH286" s="220"/>
      <c r="AI286" s="220"/>
      <c r="AJ286" s="220"/>
      <c r="AK286" s="220"/>
      <c r="AL286" s="220"/>
      <c r="AM286" s="220"/>
      <c r="AN286" s="220"/>
      <c r="AO286" s="220"/>
      <c r="AP286" s="220"/>
      <c r="AQ286" s="220"/>
      <c r="AR286" s="220"/>
      <c r="AS286" s="220"/>
      <c r="AT286" s="220"/>
      <c r="AU286" s="220"/>
      <c r="AV286" s="220"/>
      <c r="AW286" s="220"/>
      <c r="AX286" s="220"/>
      <c r="AY286" s="220"/>
      <c r="AZ286" s="220"/>
      <c r="BA286" s="220"/>
      <c r="BB286" s="220"/>
      <c r="BC286" s="220"/>
      <c r="BD286" s="220"/>
      <c r="BE286" s="220"/>
      <c r="BF286" s="220"/>
      <c r="BG286" s="220"/>
      <c r="BH286" s="220"/>
      <c r="BI286" s="220"/>
      <c r="BJ286" s="220"/>
      <c r="BK286" s="220"/>
      <c r="BL286" s="220"/>
      <c r="BM286" s="221">
        <v>1</v>
      </c>
    </row>
    <row r="287" spans="1:65">
      <c r="A287" s="30"/>
      <c r="B287" s="19">
        <v>1</v>
      </c>
      <c r="C287" s="9">
        <v>2</v>
      </c>
      <c r="D287" s="225">
        <v>44.1</v>
      </c>
      <c r="E287" s="219"/>
      <c r="F287" s="220"/>
      <c r="G287" s="220"/>
      <c r="H287" s="220"/>
      <c r="I287" s="220"/>
      <c r="J287" s="220"/>
      <c r="K287" s="220"/>
      <c r="L287" s="220"/>
      <c r="M287" s="220"/>
      <c r="N287" s="220"/>
      <c r="O287" s="220"/>
      <c r="P287" s="220"/>
      <c r="Q287" s="220"/>
      <c r="R287" s="220"/>
      <c r="S287" s="220"/>
      <c r="T287" s="220"/>
      <c r="U287" s="220"/>
      <c r="V287" s="220"/>
      <c r="W287" s="220"/>
      <c r="X287" s="220"/>
      <c r="Y287" s="220"/>
      <c r="Z287" s="220"/>
      <c r="AA287" s="220"/>
      <c r="AB287" s="220"/>
      <c r="AC287" s="220"/>
      <c r="AD287" s="220"/>
      <c r="AE287" s="220"/>
      <c r="AF287" s="220"/>
      <c r="AG287" s="220"/>
      <c r="AH287" s="220"/>
      <c r="AI287" s="220"/>
      <c r="AJ287" s="220"/>
      <c r="AK287" s="220"/>
      <c r="AL287" s="220"/>
      <c r="AM287" s="220"/>
      <c r="AN287" s="220"/>
      <c r="AO287" s="220"/>
      <c r="AP287" s="220"/>
      <c r="AQ287" s="220"/>
      <c r="AR287" s="220"/>
      <c r="AS287" s="220"/>
      <c r="AT287" s="220"/>
      <c r="AU287" s="220"/>
      <c r="AV287" s="220"/>
      <c r="AW287" s="220"/>
      <c r="AX287" s="220"/>
      <c r="AY287" s="220"/>
      <c r="AZ287" s="220"/>
      <c r="BA287" s="220"/>
      <c r="BB287" s="220"/>
      <c r="BC287" s="220"/>
      <c r="BD287" s="220"/>
      <c r="BE287" s="220"/>
      <c r="BF287" s="220"/>
      <c r="BG287" s="220"/>
      <c r="BH287" s="220"/>
      <c r="BI287" s="220"/>
      <c r="BJ287" s="220"/>
      <c r="BK287" s="220"/>
      <c r="BL287" s="220"/>
      <c r="BM287" s="221">
        <v>7</v>
      </c>
    </row>
    <row r="288" spans="1:65">
      <c r="A288" s="30"/>
      <c r="B288" s="20" t="s">
        <v>267</v>
      </c>
      <c r="C288" s="12"/>
      <c r="D288" s="224">
        <v>44.25</v>
      </c>
      <c r="E288" s="219"/>
      <c r="F288" s="220"/>
      <c r="G288" s="220"/>
      <c r="H288" s="220"/>
      <c r="I288" s="220"/>
      <c r="J288" s="220"/>
      <c r="K288" s="220"/>
      <c r="L288" s="220"/>
      <c r="M288" s="220"/>
      <c r="N288" s="220"/>
      <c r="O288" s="220"/>
      <c r="P288" s="220"/>
      <c r="Q288" s="220"/>
      <c r="R288" s="220"/>
      <c r="S288" s="220"/>
      <c r="T288" s="220"/>
      <c r="U288" s="220"/>
      <c r="V288" s="220"/>
      <c r="W288" s="220"/>
      <c r="X288" s="220"/>
      <c r="Y288" s="220"/>
      <c r="Z288" s="220"/>
      <c r="AA288" s="220"/>
      <c r="AB288" s="220"/>
      <c r="AC288" s="220"/>
      <c r="AD288" s="220"/>
      <c r="AE288" s="220"/>
      <c r="AF288" s="220"/>
      <c r="AG288" s="220"/>
      <c r="AH288" s="220"/>
      <c r="AI288" s="220"/>
      <c r="AJ288" s="220"/>
      <c r="AK288" s="220"/>
      <c r="AL288" s="220"/>
      <c r="AM288" s="220"/>
      <c r="AN288" s="220"/>
      <c r="AO288" s="220"/>
      <c r="AP288" s="220"/>
      <c r="AQ288" s="220"/>
      <c r="AR288" s="220"/>
      <c r="AS288" s="220"/>
      <c r="AT288" s="220"/>
      <c r="AU288" s="220"/>
      <c r="AV288" s="220"/>
      <c r="AW288" s="220"/>
      <c r="AX288" s="220"/>
      <c r="AY288" s="220"/>
      <c r="AZ288" s="220"/>
      <c r="BA288" s="220"/>
      <c r="BB288" s="220"/>
      <c r="BC288" s="220"/>
      <c r="BD288" s="220"/>
      <c r="BE288" s="220"/>
      <c r="BF288" s="220"/>
      <c r="BG288" s="220"/>
      <c r="BH288" s="220"/>
      <c r="BI288" s="220"/>
      <c r="BJ288" s="220"/>
      <c r="BK288" s="220"/>
      <c r="BL288" s="220"/>
      <c r="BM288" s="221">
        <v>16</v>
      </c>
    </row>
    <row r="289" spans="1:65">
      <c r="A289" s="30"/>
      <c r="B289" s="3" t="s">
        <v>268</v>
      </c>
      <c r="C289" s="29"/>
      <c r="D289" s="225">
        <v>44.25</v>
      </c>
      <c r="E289" s="219"/>
      <c r="F289" s="220"/>
      <c r="G289" s="220"/>
      <c r="H289" s="220"/>
      <c r="I289" s="220"/>
      <c r="J289" s="220"/>
      <c r="K289" s="220"/>
      <c r="L289" s="220"/>
      <c r="M289" s="220"/>
      <c r="N289" s="220"/>
      <c r="O289" s="220"/>
      <c r="P289" s="220"/>
      <c r="Q289" s="220"/>
      <c r="R289" s="220"/>
      <c r="S289" s="220"/>
      <c r="T289" s="220"/>
      <c r="U289" s="220"/>
      <c r="V289" s="220"/>
      <c r="W289" s="220"/>
      <c r="X289" s="220"/>
      <c r="Y289" s="220"/>
      <c r="Z289" s="220"/>
      <c r="AA289" s="220"/>
      <c r="AB289" s="220"/>
      <c r="AC289" s="220"/>
      <c r="AD289" s="220"/>
      <c r="AE289" s="220"/>
      <c r="AF289" s="220"/>
      <c r="AG289" s="220"/>
      <c r="AH289" s="220"/>
      <c r="AI289" s="220"/>
      <c r="AJ289" s="220"/>
      <c r="AK289" s="220"/>
      <c r="AL289" s="220"/>
      <c r="AM289" s="220"/>
      <c r="AN289" s="220"/>
      <c r="AO289" s="220"/>
      <c r="AP289" s="220"/>
      <c r="AQ289" s="220"/>
      <c r="AR289" s="220"/>
      <c r="AS289" s="220"/>
      <c r="AT289" s="220"/>
      <c r="AU289" s="220"/>
      <c r="AV289" s="220"/>
      <c r="AW289" s="220"/>
      <c r="AX289" s="220"/>
      <c r="AY289" s="220"/>
      <c r="AZ289" s="220"/>
      <c r="BA289" s="220"/>
      <c r="BB289" s="220"/>
      <c r="BC289" s="220"/>
      <c r="BD289" s="220"/>
      <c r="BE289" s="220"/>
      <c r="BF289" s="220"/>
      <c r="BG289" s="220"/>
      <c r="BH289" s="220"/>
      <c r="BI289" s="220"/>
      <c r="BJ289" s="220"/>
      <c r="BK289" s="220"/>
      <c r="BL289" s="220"/>
      <c r="BM289" s="221">
        <v>44.25</v>
      </c>
    </row>
    <row r="290" spans="1:65">
      <c r="A290" s="30"/>
      <c r="B290" s="3" t="s">
        <v>269</v>
      </c>
      <c r="C290" s="29"/>
      <c r="D290" s="225">
        <v>0.21213203435596223</v>
      </c>
      <c r="E290" s="219"/>
      <c r="F290" s="220"/>
      <c r="G290" s="220"/>
      <c r="H290" s="220"/>
      <c r="I290" s="220"/>
      <c r="J290" s="220"/>
      <c r="K290" s="220"/>
      <c r="L290" s="220"/>
      <c r="M290" s="220"/>
      <c r="N290" s="220"/>
      <c r="O290" s="220"/>
      <c r="P290" s="220"/>
      <c r="Q290" s="220"/>
      <c r="R290" s="220"/>
      <c r="S290" s="220"/>
      <c r="T290" s="220"/>
      <c r="U290" s="220"/>
      <c r="V290" s="220"/>
      <c r="W290" s="220"/>
      <c r="X290" s="220"/>
      <c r="Y290" s="220"/>
      <c r="Z290" s="220"/>
      <c r="AA290" s="220"/>
      <c r="AB290" s="220"/>
      <c r="AC290" s="220"/>
      <c r="AD290" s="220"/>
      <c r="AE290" s="220"/>
      <c r="AF290" s="220"/>
      <c r="AG290" s="220"/>
      <c r="AH290" s="220"/>
      <c r="AI290" s="220"/>
      <c r="AJ290" s="220"/>
      <c r="AK290" s="220"/>
      <c r="AL290" s="220"/>
      <c r="AM290" s="220"/>
      <c r="AN290" s="220"/>
      <c r="AO290" s="220"/>
      <c r="AP290" s="220"/>
      <c r="AQ290" s="220"/>
      <c r="AR290" s="220"/>
      <c r="AS290" s="220"/>
      <c r="AT290" s="220"/>
      <c r="AU290" s="220"/>
      <c r="AV290" s="220"/>
      <c r="AW290" s="220"/>
      <c r="AX290" s="220"/>
      <c r="AY290" s="220"/>
      <c r="AZ290" s="220"/>
      <c r="BA290" s="220"/>
      <c r="BB290" s="220"/>
      <c r="BC290" s="220"/>
      <c r="BD290" s="220"/>
      <c r="BE290" s="220"/>
      <c r="BF290" s="220"/>
      <c r="BG290" s="220"/>
      <c r="BH290" s="220"/>
      <c r="BI290" s="220"/>
      <c r="BJ290" s="220"/>
      <c r="BK290" s="220"/>
      <c r="BL290" s="220"/>
      <c r="BM290" s="221">
        <v>39</v>
      </c>
    </row>
    <row r="291" spans="1:65">
      <c r="A291" s="30"/>
      <c r="B291" s="3" t="s">
        <v>86</v>
      </c>
      <c r="C291" s="29"/>
      <c r="D291" s="13">
        <v>4.7939442792307848E-3</v>
      </c>
      <c r="E291" s="15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270</v>
      </c>
      <c r="C292" s="29"/>
      <c r="D292" s="13">
        <v>0</v>
      </c>
      <c r="E292" s="15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271</v>
      </c>
      <c r="C293" s="47"/>
      <c r="D293" s="45" t="s">
        <v>272</v>
      </c>
      <c r="E293" s="15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563</v>
      </c>
      <c r="BM295" s="28" t="s">
        <v>295</v>
      </c>
    </row>
    <row r="296" spans="1:65" ht="15">
      <c r="A296" s="25" t="s">
        <v>23</v>
      </c>
      <c r="B296" s="18" t="s">
        <v>114</v>
      </c>
      <c r="C296" s="15" t="s">
        <v>115</v>
      </c>
      <c r="D296" s="16" t="s">
        <v>296</v>
      </c>
      <c r="E296" s="15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234</v>
      </c>
      <c r="C297" s="9" t="s">
        <v>234</v>
      </c>
      <c r="D297" s="10" t="s">
        <v>116</v>
      </c>
      <c r="E297" s="15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307</v>
      </c>
      <c r="E298" s="15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5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0.48</v>
      </c>
      <c r="E300" s="15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0.48</v>
      </c>
      <c r="E301" s="15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9</v>
      </c>
    </row>
    <row r="302" spans="1:65">
      <c r="A302" s="30"/>
      <c r="B302" s="20" t="s">
        <v>267</v>
      </c>
      <c r="C302" s="12"/>
      <c r="D302" s="23">
        <v>0.48</v>
      </c>
      <c r="E302" s="15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268</v>
      </c>
      <c r="C303" s="29"/>
      <c r="D303" s="11">
        <v>0.48</v>
      </c>
      <c r="E303" s="15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0.48</v>
      </c>
    </row>
    <row r="304" spans="1:65">
      <c r="A304" s="30"/>
      <c r="B304" s="3" t="s">
        <v>269</v>
      </c>
      <c r="C304" s="29"/>
      <c r="D304" s="24">
        <v>0</v>
      </c>
      <c r="E304" s="15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40</v>
      </c>
    </row>
    <row r="305" spans="1:65">
      <c r="A305" s="30"/>
      <c r="B305" s="3" t="s">
        <v>86</v>
      </c>
      <c r="C305" s="29"/>
      <c r="D305" s="13">
        <v>0</v>
      </c>
      <c r="E305" s="15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270</v>
      </c>
      <c r="C306" s="29"/>
      <c r="D306" s="13">
        <v>0</v>
      </c>
      <c r="E306" s="15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271</v>
      </c>
      <c r="C307" s="47"/>
      <c r="D307" s="45" t="s">
        <v>272</v>
      </c>
      <c r="E307" s="15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564</v>
      </c>
      <c r="BM309" s="28" t="s">
        <v>295</v>
      </c>
    </row>
    <row r="310" spans="1:65" ht="15">
      <c r="A310" s="25" t="s">
        <v>56</v>
      </c>
      <c r="B310" s="18" t="s">
        <v>114</v>
      </c>
      <c r="C310" s="15" t="s">
        <v>115</v>
      </c>
      <c r="D310" s="16" t="s">
        <v>296</v>
      </c>
      <c r="E310" s="15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234</v>
      </c>
      <c r="C311" s="9" t="s">
        <v>234</v>
      </c>
      <c r="D311" s="10" t="s">
        <v>116</v>
      </c>
      <c r="E311" s="15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307</v>
      </c>
      <c r="E312" s="15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5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15">
        <v>6.5700000000000008E-2</v>
      </c>
      <c r="E314" s="204"/>
      <c r="F314" s="205"/>
      <c r="G314" s="205"/>
      <c r="H314" s="205"/>
      <c r="I314" s="205"/>
      <c r="J314" s="205"/>
      <c r="K314" s="205"/>
      <c r="L314" s="205"/>
      <c r="M314" s="205"/>
      <c r="N314" s="205"/>
      <c r="O314" s="205"/>
      <c r="P314" s="205"/>
      <c r="Q314" s="205"/>
      <c r="R314" s="205"/>
      <c r="S314" s="205"/>
      <c r="T314" s="205"/>
      <c r="U314" s="205"/>
      <c r="V314" s="205"/>
      <c r="W314" s="205"/>
      <c r="X314" s="205"/>
      <c r="Y314" s="205"/>
      <c r="Z314" s="205"/>
      <c r="AA314" s="205"/>
      <c r="AB314" s="205"/>
      <c r="AC314" s="205"/>
      <c r="AD314" s="205"/>
      <c r="AE314" s="205"/>
      <c r="AF314" s="205"/>
      <c r="AG314" s="205"/>
      <c r="AH314" s="205"/>
      <c r="AI314" s="205"/>
      <c r="AJ314" s="205"/>
      <c r="AK314" s="205"/>
      <c r="AL314" s="205"/>
      <c r="AM314" s="205"/>
      <c r="AN314" s="205"/>
      <c r="AO314" s="205"/>
      <c r="AP314" s="205"/>
      <c r="AQ314" s="205"/>
      <c r="AR314" s="205"/>
      <c r="AS314" s="205"/>
      <c r="AT314" s="205"/>
      <c r="AU314" s="205"/>
      <c r="AV314" s="205"/>
      <c r="AW314" s="205"/>
      <c r="AX314" s="205"/>
      <c r="AY314" s="205"/>
      <c r="AZ314" s="205"/>
      <c r="BA314" s="205"/>
      <c r="BB314" s="205"/>
      <c r="BC314" s="205"/>
      <c r="BD314" s="205"/>
      <c r="BE314" s="205"/>
      <c r="BF314" s="205"/>
      <c r="BG314" s="205"/>
      <c r="BH314" s="205"/>
      <c r="BI314" s="205"/>
      <c r="BJ314" s="205"/>
      <c r="BK314" s="205"/>
      <c r="BL314" s="205"/>
      <c r="BM314" s="216">
        <v>1</v>
      </c>
    </row>
    <row r="315" spans="1:65">
      <c r="A315" s="30"/>
      <c r="B315" s="19">
        <v>1</v>
      </c>
      <c r="C315" s="9">
        <v>2</v>
      </c>
      <c r="D315" s="24">
        <v>6.6100000000000006E-2</v>
      </c>
      <c r="E315" s="204"/>
      <c r="F315" s="205"/>
      <c r="G315" s="205"/>
      <c r="H315" s="205"/>
      <c r="I315" s="205"/>
      <c r="J315" s="205"/>
      <c r="K315" s="205"/>
      <c r="L315" s="205"/>
      <c r="M315" s="205"/>
      <c r="N315" s="205"/>
      <c r="O315" s="205"/>
      <c r="P315" s="205"/>
      <c r="Q315" s="205"/>
      <c r="R315" s="205"/>
      <c r="S315" s="205"/>
      <c r="T315" s="205"/>
      <c r="U315" s="205"/>
      <c r="V315" s="205"/>
      <c r="W315" s="205"/>
      <c r="X315" s="205"/>
      <c r="Y315" s="205"/>
      <c r="Z315" s="205"/>
      <c r="AA315" s="205"/>
      <c r="AB315" s="205"/>
      <c r="AC315" s="205"/>
      <c r="AD315" s="205"/>
      <c r="AE315" s="205"/>
      <c r="AF315" s="205"/>
      <c r="AG315" s="205"/>
      <c r="AH315" s="205"/>
      <c r="AI315" s="205"/>
      <c r="AJ315" s="205"/>
      <c r="AK315" s="205"/>
      <c r="AL315" s="205"/>
      <c r="AM315" s="205"/>
      <c r="AN315" s="205"/>
      <c r="AO315" s="205"/>
      <c r="AP315" s="205"/>
      <c r="AQ315" s="205"/>
      <c r="AR315" s="205"/>
      <c r="AS315" s="205"/>
      <c r="AT315" s="205"/>
      <c r="AU315" s="205"/>
      <c r="AV315" s="205"/>
      <c r="AW315" s="205"/>
      <c r="AX315" s="205"/>
      <c r="AY315" s="205"/>
      <c r="AZ315" s="205"/>
      <c r="BA315" s="205"/>
      <c r="BB315" s="205"/>
      <c r="BC315" s="205"/>
      <c r="BD315" s="205"/>
      <c r="BE315" s="205"/>
      <c r="BF315" s="205"/>
      <c r="BG315" s="205"/>
      <c r="BH315" s="205"/>
      <c r="BI315" s="205"/>
      <c r="BJ315" s="205"/>
      <c r="BK315" s="205"/>
      <c r="BL315" s="205"/>
      <c r="BM315" s="216">
        <v>11</v>
      </c>
    </row>
    <row r="316" spans="1:65">
      <c r="A316" s="30"/>
      <c r="B316" s="20" t="s">
        <v>267</v>
      </c>
      <c r="C316" s="12"/>
      <c r="D316" s="217">
        <v>6.5900000000000014E-2</v>
      </c>
      <c r="E316" s="204"/>
      <c r="F316" s="205"/>
      <c r="G316" s="205"/>
      <c r="H316" s="205"/>
      <c r="I316" s="205"/>
      <c r="J316" s="205"/>
      <c r="K316" s="205"/>
      <c r="L316" s="205"/>
      <c r="M316" s="205"/>
      <c r="N316" s="205"/>
      <c r="O316" s="205"/>
      <c r="P316" s="205"/>
      <c r="Q316" s="205"/>
      <c r="R316" s="205"/>
      <c r="S316" s="205"/>
      <c r="T316" s="205"/>
      <c r="U316" s="205"/>
      <c r="V316" s="205"/>
      <c r="W316" s="205"/>
      <c r="X316" s="205"/>
      <c r="Y316" s="205"/>
      <c r="Z316" s="205"/>
      <c r="AA316" s="205"/>
      <c r="AB316" s="205"/>
      <c r="AC316" s="205"/>
      <c r="AD316" s="205"/>
      <c r="AE316" s="205"/>
      <c r="AF316" s="205"/>
      <c r="AG316" s="205"/>
      <c r="AH316" s="205"/>
      <c r="AI316" s="205"/>
      <c r="AJ316" s="205"/>
      <c r="AK316" s="205"/>
      <c r="AL316" s="205"/>
      <c r="AM316" s="205"/>
      <c r="AN316" s="205"/>
      <c r="AO316" s="205"/>
      <c r="AP316" s="205"/>
      <c r="AQ316" s="205"/>
      <c r="AR316" s="205"/>
      <c r="AS316" s="205"/>
      <c r="AT316" s="205"/>
      <c r="AU316" s="205"/>
      <c r="AV316" s="205"/>
      <c r="AW316" s="205"/>
      <c r="AX316" s="205"/>
      <c r="AY316" s="205"/>
      <c r="AZ316" s="205"/>
      <c r="BA316" s="205"/>
      <c r="BB316" s="205"/>
      <c r="BC316" s="205"/>
      <c r="BD316" s="205"/>
      <c r="BE316" s="205"/>
      <c r="BF316" s="205"/>
      <c r="BG316" s="205"/>
      <c r="BH316" s="205"/>
      <c r="BI316" s="205"/>
      <c r="BJ316" s="205"/>
      <c r="BK316" s="205"/>
      <c r="BL316" s="205"/>
      <c r="BM316" s="216">
        <v>16</v>
      </c>
    </row>
    <row r="317" spans="1:65">
      <c r="A317" s="30"/>
      <c r="B317" s="3" t="s">
        <v>268</v>
      </c>
      <c r="C317" s="29"/>
      <c r="D317" s="24">
        <v>6.5900000000000014E-2</v>
      </c>
      <c r="E317" s="204"/>
      <c r="F317" s="205"/>
      <c r="G317" s="205"/>
      <c r="H317" s="205"/>
      <c r="I317" s="205"/>
      <c r="J317" s="205"/>
      <c r="K317" s="205"/>
      <c r="L317" s="205"/>
      <c r="M317" s="205"/>
      <c r="N317" s="205"/>
      <c r="O317" s="205"/>
      <c r="P317" s="205"/>
      <c r="Q317" s="205"/>
      <c r="R317" s="205"/>
      <c r="S317" s="205"/>
      <c r="T317" s="205"/>
      <c r="U317" s="205"/>
      <c r="V317" s="205"/>
      <c r="W317" s="205"/>
      <c r="X317" s="205"/>
      <c r="Y317" s="205"/>
      <c r="Z317" s="205"/>
      <c r="AA317" s="205"/>
      <c r="AB317" s="205"/>
      <c r="AC317" s="205"/>
      <c r="AD317" s="205"/>
      <c r="AE317" s="205"/>
      <c r="AF317" s="205"/>
      <c r="AG317" s="205"/>
      <c r="AH317" s="205"/>
      <c r="AI317" s="205"/>
      <c r="AJ317" s="205"/>
      <c r="AK317" s="205"/>
      <c r="AL317" s="205"/>
      <c r="AM317" s="205"/>
      <c r="AN317" s="205"/>
      <c r="AO317" s="205"/>
      <c r="AP317" s="205"/>
      <c r="AQ317" s="205"/>
      <c r="AR317" s="205"/>
      <c r="AS317" s="205"/>
      <c r="AT317" s="205"/>
      <c r="AU317" s="205"/>
      <c r="AV317" s="205"/>
      <c r="AW317" s="205"/>
      <c r="AX317" s="205"/>
      <c r="AY317" s="205"/>
      <c r="AZ317" s="205"/>
      <c r="BA317" s="205"/>
      <c r="BB317" s="205"/>
      <c r="BC317" s="205"/>
      <c r="BD317" s="205"/>
      <c r="BE317" s="205"/>
      <c r="BF317" s="205"/>
      <c r="BG317" s="205"/>
      <c r="BH317" s="205"/>
      <c r="BI317" s="205"/>
      <c r="BJ317" s="205"/>
      <c r="BK317" s="205"/>
      <c r="BL317" s="205"/>
      <c r="BM317" s="216">
        <v>6.59E-2</v>
      </c>
    </row>
    <row r="318" spans="1:65">
      <c r="A318" s="30"/>
      <c r="B318" s="3" t="s">
        <v>269</v>
      </c>
      <c r="C318" s="29"/>
      <c r="D318" s="24">
        <v>2.8284271247461728E-4</v>
      </c>
      <c r="E318" s="204"/>
      <c r="F318" s="205"/>
      <c r="G318" s="205"/>
      <c r="H318" s="205"/>
      <c r="I318" s="205"/>
      <c r="J318" s="205"/>
      <c r="K318" s="205"/>
      <c r="L318" s="205"/>
      <c r="M318" s="205"/>
      <c r="N318" s="205"/>
      <c r="O318" s="205"/>
      <c r="P318" s="205"/>
      <c r="Q318" s="205"/>
      <c r="R318" s="205"/>
      <c r="S318" s="205"/>
      <c r="T318" s="205"/>
      <c r="U318" s="205"/>
      <c r="V318" s="205"/>
      <c r="W318" s="205"/>
      <c r="X318" s="205"/>
      <c r="Y318" s="205"/>
      <c r="Z318" s="205"/>
      <c r="AA318" s="205"/>
      <c r="AB318" s="205"/>
      <c r="AC318" s="205"/>
      <c r="AD318" s="205"/>
      <c r="AE318" s="205"/>
      <c r="AF318" s="205"/>
      <c r="AG318" s="205"/>
      <c r="AH318" s="205"/>
      <c r="AI318" s="205"/>
      <c r="AJ318" s="205"/>
      <c r="AK318" s="205"/>
      <c r="AL318" s="205"/>
      <c r="AM318" s="205"/>
      <c r="AN318" s="205"/>
      <c r="AO318" s="205"/>
      <c r="AP318" s="205"/>
      <c r="AQ318" s="205"/>
      <c r="AR318" s="205"/>
      <c r="AS318" s="205"/>
      <c r="AT318" s="205"/>
      <c r="AU318" s="205"/>
      <c r="AV318" s="205"/>
      <c r="AW318" s="205"/>
      <c r="AX318" s="205"/>
      <c r="AY318" s="205"/>
      <c r="AZ318" s="205"/>
      <c r="BA318" s="205"/>
      <c r="BB318" s="205"/>
      <c r="BC318" s="205"/>
      <c r="BD318" s="205"/>
      <c r="BE318" s="205"/>
      <c r="BF318" s="205"/>
      <c r="BG318" s="205"/>
      <c r="BH318" s="205"/>
      <c r="BI318" s="205"/>
      <c r="BJ318" s="205"/>
      <c r="BK318" s="205"/>
      <c r="BL318" s="205"/>
      <c r="BM318" s="216">
        <v>41</v>
      </c>
    </row>
    <row r="319" spans="1:65">
      <c r="A319" s="30"/>
      <c r="B319" s="3" t="s">
        <v>86</v>
      </c>
      <c r="C319" s="29"/>
      <c r="D319" s="13">
        <v>4.2919986718454812E-3</v>
      </c>
      <c r="E319" s="15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270</v>
      </c>
      <c r="C320" s="29"/>
      <c r="D320" s="13">
        <v>2.2204460492503131E-16</v>
      </c>
      <c r="E320" s="15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271</v>
      </c>
      <c r="C321" s="47"/>
      <c r="D321" s="45" t="s">
        <v>272</v>
      </c>
      <c r="E321" s="15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565</v>
      </c>
      <c r="BM323" s="28" t="s">
        <v>295</v>
      </c>
    </row>
    <row r="324" spans="1:65" ht="15">
      <c r="A324" s="25" t="s">
        <v>26</v>
      </c>
      <c r="B324" s="18" t="s">
        <v>114</v>
      </c>
      <c r="C324" s="15" t="s">
        <v>115</v>
      </c>
      <c r="D324" s="16" t="s">
        <v>296</v>
      </c>
      <c r="E324" s="15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234</v>
      </c>
      <c r="C325" s="9" t="s">
        <v>234</v>
      </c>
      <c r="D325" s="10" t="s">
        <v>116</v>
      </c>
      <c r="E325" s="15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307</v>
      </c>
      <c r="E326" s="15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2</v>
      </c>
    </row>
    <row r="327" spans="1:65">
      <c r="A327" s="30"/>
      <c r="B327" s="19"/>
      <c r="C327" s="9"/>
      <c r="D327" s="26"/>
      <c r="E327" s="15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2</v>
      </c>
    </row>
    <row r="328" spans="1:65">
      <c r="A328" s="30"/>
      <c r="B328" s="18">
        <v>1</v>
      </c>
      <c r="C328" s="14">
        <v>1</v>
      </c>
      <c r="D328" s="22">
        <v>1.2</v>
      </c>
      <c r="E328" s="15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>
        <v>1</v>
      </c>
      <c r="C329" s="9">
        <v>2</v>
      </c>
      <c r="D329" s="11">
        <v>0.8</v>
      </c>
      <c r="E329" s="15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12</v>
      </c>
    </row>
    <row r="330" spans="1:65">
      <c r="A330" s="30"/>
      <c r="B330" s="20" t="s">
        <v>267</v>
      </c>
      <c r="C330" s="12"/>
      <c r="D330" s="23">
        <v>1</v>
      </c>
      <c r="E330" s="15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16</v>
      </c>
    </row>
    <row r="331" spans="1:65">
      <c r="A331" s="30"/>
      <c r="B331" s="3" t="s">
        <v>268</v>
      </c>
      <c r="C331" s="29"/>
      <c r="D331" s="11">
        <v>1</v>
      </c>
      <c r="E331" s="15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</v>
      </c>
    </row>
    <row r="332" spans="1:65">
      <c r="A332" s="30"/>
      <c r="B332" s="3" t="s">
        <v>269</v>
      </c>
      <c r="C332" s="29"/>
      <c r="D332" s="24">
        <v>0.28284271247461912</v>
      </c>
      <c r="E332" s="15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42</v>
      </c>
    </row>
    <row r="333" spans="1:65">
      <c r="A333" s="30"/>
      <c r="B333" s="3" t="s">
        <v>86</v>
      </c>
      <c r="C333" s="29"/>
      <c r="D333" s="13">
        <v>0.28284271247461912</v>
      </c>
      <c r="E333" s="15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270</v>
      </c>
      <c r="C334" s="29"/>
      <c r="D334" s="13">
        <v>0</v>
      </c>
      <c r="E334" s="15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271</v>
      </c>
      <c r="C335" s="47"/>
      <c r="D335" s="45" t="s">
        <v>272</v>
      </c>
      <c r="E335" s="15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566</v>
      </c>
      <c r="BM337" s="28" t="s">
        <v>295</v>
      </c>
    </row>
    <row r="338" spans="1:65" ht="15">
      <c r="A338" s="25" t="s">
        <v>29</v>
      </c>
      <c r="B338" s="18" t="s">
        <v>114</v>
      </c>
      <c r="C338" s="15" t="s">
        <v>115</v>
      </c>
      <c r="D338" s="16" t="s">
        <v>296</v>
      </c>
      <c r="E338" s="15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234</v>
      </c>
      <c r="C339" s="9" t="s">
        <v>234</v>
      </c>
      <c r="D339" s="10" t="s">
        <v>116</v>
      </c>
      <c r="E339" s="15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307</v>
      </c>
      <c r="E340" s="15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0"/>
      <c r="B341" s="19"/>
      <c r="C341" s="9"/>
      <c r="D341" s="26"/>
      <c r="E341" s="15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1</v>
      </c>
    </row>
    <row r="342" spans="1:65">
      <c r="A342" s="30"/>
      <c r="B342" s="18">
        <v>1</v>
      </c>
      <c r="C342" s="14">
        <v>1</v>
      </c>
      <c r="D342" s="226">
        <v>15.299999999999999</v>
      </c>
      <c r="E342" s="219"/>
      <c r="F342" s="220"/>
      <c r="G342" s="220"/>
      <c r="H342" s="220"/>
      <c r="I342" s="220"/>
      <c r="J342" s="220"/>
      <c r="K342" s="220"/>
      <c r="L342" s="220"/>
      <c r="M342" s="220"/>
      <c r="N342" s="220"/>
      <c r="O342" s="220"/>
      <c r="P342" s="220"/>
      <c r="Q342" s="220"/>
      <c r="R342" s="220"/>
      <c r="S342" s="220"/>
      <c r="T342" s="220"/>
      <c r="U342" s="220"/>
      <c r="V342" s="220"/>
      <c r="W342" s="220"/>
      <c r="X342" s="220"/>
      <c r="Y342" s="220"/>
      <c r="Z342" s="220"/>
      <c r="AA342" s="220"/>
      <c r="AB342" s="220"/>
      <c r="AC342" s="220"/>
      <c r="AD342" s="220"/>
      <c r="AE342" s="220"/>
      <c r="AF342" s="220"/>
      <c r="AG342" s="220"/>
      <c r="AH342" s="220"/>
      <c r="AI342" s="220"/>
      <c r="AJ342" s="220"/>
      <c r="AK342" s="220"/>
      <c r="AL342" s="220"/>
      <c r="AM342" s="220"/>
      <c r="AN342" s="220"/>
      <c r="AO342" s="220"/>
      <c r="AP342" s="220"/>
      <c r="AQ342" s="220"/>
      <c r="AR342" s="220"/>
      <c r="AS342" s="220"/>
      <c r="AT342" s="220"/>
      <c r="AU342" s="220"/>
      <c r="AV342" s="220"/>
      <c r="AW342" s="220"/>
      <c r="AX342" s="220"/>
      <c r="AY342" s="220"/>
      <c r="AZ342" s="220"/>
      <c r="BA342" s="220"/>
      <c r="BB342" s="220"/>
      <c r="BC342" s="220"/>
      <c r="BD342" s="220"/>
      <c r="BE342" s="220"/>
      <c r="BF342" s="220"/>
      <c r="BG342" s="220"/>
      <c r="BH342" s="220"/>
      <c r="BI342" s="220"/>
      <c r="BJ342" s="220"/>
      <c r="BK342" s="220"/>
      <c r="BL342" s="220"/>
      <c r="BM342" s="221">
        <v>1</v>
      </c>
    </row>
    <row r="343" spans="1:65">
      <c r="A343" s="30"/>
      <c r="B343" s="19">
        <v>1</v>
      </c>
      <c r="C343" s="9">
        <v>2</v>
      </c>
      <c r="D343" s="225">
        <v>15.2</v>
      </c>
      <c r="E343" s="219"/>
      <c r="F343" s="220"/>
      <c r="G343" s="220"/>
      <c r="H343" s="220"/>
      <c r="I343" s="220"/>
      <c r="J343" s="220"/>
      <c r="K343" s="220"/>
      <c r="L343" s="220"/>
      <c r="M343" s="220"/>
      <c r="N343" s="220"/>
      <c r="O343" s="220"/>
      <c r="P343" s="220"/>
      <c r="Q343" s="220"/>
      <c r="R343" s="220"/>
      <c r="S343" s="220"/>
      <c r="T343" s="220"/>
      <c r="U343" s="220"/>
      <c r="V343" s="220"/>
      <c r="W343" s="220"/>
      <c r="X343" s="220"/>
      <c r="Y343" s="220"/>
      <c r="Z343" s="220"/>
      <c r="AA343" s="220"/>
      <c r="AB343" s="220"/>
      <c r="AC343" s="220"/>
      <c r="AD343" s="220"/>
      <c r="AE343" s="220"/>
      <c r="AF343" s="220"/>
      <c r="AG343" s="220"/>
      <c r="AH343" s="220"/>
      <c r="AI343" s="220"/>
      <c r="AJ343" s="220"/>
      <c r="AK343" s="220"/>
      <c r="AL343" s="220"/>
      <c r="AM343" s="220"/>
      <c r="AN343" s="220"/>
      <c r="AO343" s="220"/>
      <c r="AP343" s="220"/>
      <c r="AQ343" s="220"/>
      <c r="AR343" s="220"/>
      <c r="AS343" s="220"/>
      <c r="AT343" s="220"/>
      <c r="AU343" s="220"/>
      <c r="AV343" s="220"/>
      <c r="AW343" s="220"/>
      <c r="AX343" s="220"/>
      <c r="AY343" s="220"/>
      <c r="AZ343" s="220"/>
      <c r="BA343" s="220"/>
      <c r="BB343" s="220"/>
      <c r="BC343" s="220"/>
      <c r="BD343" s="220"/>
      <c r="BE343" s="220"/>
      <c r="BF343" s="220"/>
      <c r="BG343" s="220"/>
      <c r="BH343" s="220"/>
      <c r="BI343" s="220"/>
      <c r="BJ343" s="220"/>
      <c r="BK343" s="220"/>
      <c r="BL343" s="220"/>
      <c r="BM343" s="221">
        <v>13</v>
      </c>
    </row>
    <row r="344" spans="1:65">
      <c r="A344" s="30"/>
      <c r="B344" s="20" t="s">
        <v>267</v>
      </c>
      <c r="C344" s="12"/>
      <c r="D344" s="224">
        <v>15.25</v>
      </c>
      <c r="E344" s="219"/>
      <c r="F344" s="220"/>
      <c r="G344" s="220"/>
      <c r="H344" s="220"/>
      <c r="I344" s="220"/>
      <c r="J344" s="220"/>
      <c r="K344" s="220"/>
      <c r="L344" s="220"/>
      <c r="M344" s="220"/>
      <c r="N344" s="220"/>
      <c r="O344" s="220"/>
      <c r="P344" s="220"/>
      <c r="Q344" s="220"/>
      <c r="R344" s="220"/>
      <c r="S344" s="220"/>
      <c r="T344" s="220"/>
      <c r="U344" s="220"/>
      <c r="V344" s="220"/>
      <c r="W344" s="220"/>
      <c r="X344" s="220"/>
      <c r="Y344" s="220"/>
      <c r="Z344" s="220"/>
      <c r="AA344" s="220"/>
      <c r="AB344" s="220"/>
      <c r="AC344" s="220"/>
      <c r="AD344" s="220"/>
      <c r="AE344" s="220"/>
      <c r="AF344" s="220"/>
      <c r="AG344" s="220"/>
      <c r="AH344" s="220"/>
      <c r="AI344" s="220"/>
      <c r="AJ344" s="220"/>
      <c r="AK344" s="220"/>
      <c r="AL344" s="220"/>
      <c r="AM344" s="220"/>
      <c r="AN344" s="220"/>
      <c r="AO344" s="220"/>
      <c r="AP344" s="220"/>
      <c r="AQ344" s="220"/>
      <c r="AR344" s="220"/>
      <c r="AS344" s="220"/>
      <c r="AT344" s="220"/>
      <c r="AU344" s="220"/>
      <c r="AV344" s="220"/>
      <c r="AW344" s="220"/>
      <c r="AX344" s="220"/>
      <c r="AY344" s="220"/>
      <c r="AZ344" s="220"/>
      <c r="BA344" s="220"/>
      <c r="BB344" s="220"/>
      <c r="BC344" s="220"/>
      <c r="BD344" s="220"/>
      <c r="BE344" s="220"/>
      <c r="BF344" s="220"/>
      <c r="BG344" s="220"/>
      <c r="BH344" s="220"/>
      <c r="BI344" s="220"/>
      <c r="BJ344" s="220"/>
      <c r="BK344" s="220"/>
      <c r="BL344" s="220"/>
      <c r="BM344" s="221">
        <v>16</v>
      </c>
    </row>
    <row r="345" spans="1:65">
      <c r="A345" s="30"/>
      <c r="B345" s="3" t="s">
        <v>268</v>
      </c>
      <c r="C345" s="29"/>
      <c r="D345" s="225">
        <v>15.25</v>
      </c>
      <c r="E345" s="219"/>
      <c r="F345" s="220"/>
      <c r="G345" s="220"/>
      <c r="H345" s="220"/>
      <c r="I345" s="220"/>
      <c r="J345" s="220"/>
      <c r="K345" s="220"/>
      <c r="L345" s="220"/>
      <c r="M345" s="220"/>
      <c r="N345" s="220"/>
      <c r="O345" s="220"/>
      <c r="P345" s="220"/>
      <c r="Q345" s="220"/>
      <c r="R345" s="220"/>
      <c r="S345" s="220"/>
      <c r="T345" s="220"/>
      <c r="U345" s="220"/>
      <c r="V345" s="220"/>
      <c r="W345" s="220"/>
      <c r="X345" s="220"/>
      <c r="Y345" s="220"/>
      <c r="Z345" s="220"/>
      <c r="AA345" s="220"/>
      <c r="AB345" s="220"/>
      <c r="AC345" s="220"/>
      <c r="AD345" s="220"/>
      <c r="AE345" s="220"/>
      <c r="AF345" s="220"/>
      <c r="AG345" s="220"/>
      <c r="AH345" s="220"/>
      <c r="AI345" s="220"/>
      <c r="AJ345" s="220"/>
      <c r="AK345" s="220"/>
      <c r="AL345" s="220"/>
      <c r="AM345" s="220"/>
      <c r="AN345" s="220"/>
      <c r="AO345" s="220"/>
      <c r="AP345" s="220"/>
      <c r="AQ345" s="220"/>
      <c r="AR345" s="220"/>
      <c r="AS345" s="220"/>
      <c r="AT345" s="220"/>
      <c r="AU345" s="220"/>
      <c r="AV345" s="220"/>
      <c r="AW345" s="220"/>
      <c r="AX345" s="220"/>
      <c r="AY345" s="220"/>
      <c r="AZ345" s="220"/>
      <c r="BA345" s="220"/>
      <c r="BB345" s="220"/>
      <c r="BC345" s="220"/>
      <c r="BD345" s="220"/>
      <c r="BE345" s="220"/>
      <c r="BF345" s="220"/>
      <c r="BG345" s="220"/>
      <c r="BH345" s="220"/>
      <c r="BI345" s="220"/>
      <c r="BJ345" s="220"/>
      <c r="BK345" s="220"/>
      <c r="BL345" s="220"/>
      <c r="BM345" s="221">
        <v>15.25</v>
      </c>
    </row>
    <row r="346" spans="1:65">
      <c r="A346" s="30"/>
      <c r="B346" s="3" t="s">
        <v>269</v>
      </c>
      <c r="C346" s="29"/>
      <c r="D346" s="225">
        <v>7.0710678118654502E-2</v>
      </c>
      <c r="E346" s="219"/>
      <c r="F346" s="220"/>
      <c r="G346" s="220"/>
      <c r="H346" s="220"/>
      <c r="I346" s="220"/>
      <c r="J346" s="220"/>
      <c r="K346" s="220"/>
      <c r="L346" s="220"/>
      <c r="M346" s="220"/>
      <c r="N346" s="220"/>
      <c r="O346" s="220"/>
      <c r="P346" s="220"/>
      <c r="Q346" s="220"/>
      <c r="R346" s="220"/>
      <c r="S346" s="220"/>
      <c r="T346" s="220"/>
      <c r="U346" s="220"/>
      <c r="V346" s="220"/>
      <c r="W346" s="220"/>
      <c r="X346" s="220"/>
      <c r="Y346" s="220"/>
      <c r="Z346" s="220"/>
      <c r="AA346" s="220"/>
      <c r="AB346" s="220"/>
      <c r="AC346" s="220"/>
      <c r="AD346" s="220"/>
      <c r="AE346" s="220"/>
      <c r="AF346" s="220"/>
      <c r="AG346" s="220"/>
      <c r="AH346" s="220"/>
      <c r="AI346" s="220"/>
      <c r="AJ346" s="220"/>
      <c r="AK346" s="220"/>
      <c r="AL346" s="220"/>
      <c r="AM346" s="220"/>
      <c r="AN346" s="220"/>
      <c r="AO346" s="220"/>
      <c r="AP346" s="220"/>
      <c r="AQ346" s="220"/>
      <c r="AR346" s="220"/>
      <c r="AS346" s="220"/>
      <c r="AT346" s="220"/>
      <c r="AU346" s="220"/>
      <c r="AV346" s="220"/>
      <c r="AW346" s="220"/>
      <c r="AX346" s="220"/>
      <c r="AY346" s="220"/>
      <c r="AZ346" s="220"/>
      <c r="BA346" s="220"/>
      <c r="BB346" s="220"/>
      <c r="BC346" s="220"/>
      <c r="BD346" s="220"/>
      <c r="BE346" s="220"/>
      <c r="BF346" s="220"/>
      <c r="BG346" s="220"/>
      <c r="BH346" s="220"/>
      <c r="BI346" s="220"/>
      <c r="BJ346" s="220"/>
      <c r="BK346" s="220"/>
      <c r="BL346" s="220"/>
      <c r="BM346" s="221">
        <v>43</v>
      </c>
    </row>
    <row r="347" spans="1:65">
      <c r="A347" s="30"/>
      <c r="B347" s="3" t="s">
        <v>86</v>
      </c>
      <c r="C347" s="29"/>
      <c r="D347" s="13">
        <v>4.6367657782724267E-3</v>
      </c>
      <c r="E347" s="15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270</v>
      </c>
      <c r="C348" s="29"/>
      <c r="D348" s="13">
        <v>0</v>
      </c>
      <c r="E348" s="15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271</v>
      </c>
      <c r="C349" s="47"/>
      <c r="D349" s="45" t="s">
        <v>272</v>
      </c>
      <c r="E349" s="15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567</v>
      </c>
      <c r="BM351" s="28" t="s">
        <v>295</v>
      </c>
    </row>
    <row r="352" spans="1:65" ht="15">
      <c r="A352" s="25" t="s">
        <v>31</v>
      </c>
      <c r="B352" s="18" t="s">
        <v>114</v>
      </c>
      <c r="C352" s="15" t="s">
        <v>115</v>
      </c>
      <c r="D352" s="16" t="s">
        <v>296</v>
      </c>
      <c r="E352" s="15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234</v>
      </c>
      <c r="C353" s="9" t="s">
        <v>234</v>
      </c>
      <c r="D353" s="10" t="s">
        <v>116</v>
      </c>
      <c r="E353" s="15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307</v>
      </c>
      <c r="E354" s="15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5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26">
        <v>39.4</v>
      </c>
      <c r="E356" s="219"/>
      <c r="F356" s="220"/>
      <c r="G356" s="220"/>
      <c r="H356" s="220"/>
      <c r="I356" s="220"/>
      <c r="J356" s="220"/>
      <c r="K356" s="220"/>
      <c r="L356" s="220"/>
      <c r="M356" s="220"/>
      <c r="N356" s="220"/>
      <c r="O356" s="220"/>
      <c r="P356" s="220"/>
      <c r="Q356" s="220"/>
      <c r="R356" s="220"/>
      <c r="S356" s="220"/>
      <c r="T356" s="220"/>
      <c r="U356" s="220"/>
      <c r="V356" s="220"/>
      <c r="W356" s="220"/>
      <c r="X356" s="220"/>
      <c r="Y356" s="220"/>
      <c r="Z356" s="220"/>
      <c r="AA356" s="220"/>
      <c r="AB356" s="220"/>
      <c r="AC356" s="220"/>
      <c r="AD356" s="220"/>
      <c r="AE356" s="220"/>
      <c r="AF356" s="220"/>
      <c r="AG356" s="220"/>
      <c r="AH356" s="220"/>
      <c r="AI356" s="220"/>
      <c r="AJ356" s="220"/>
      <c r="AK356" s="220"/>
      <c r="AL356" s="220"/>
      <c r="AM356" s="220"/>
      <c r="AN356" s="220"/>
      <c r="AO356" s="220"/>
      <c r="AP356" s="220"/>
      <c r="AQ356" s="220"/>
      <c r="AR356" s="220"/>
      <c r="AS356" s="220"/>
      <c r="AT356" s="220"/>
      <c r="AU356" s="220"/>
      <c r="AV356" s="220"/>
      <c r="AW356" s="220"/>
      <c r="AX356" s="220"/>
      <c r="AY356" s="220"/>
      <c r="AZ356" s="220"/>
      <c r="BA356" s="220"/>
      <c r="BB356" s="220"/>
      <c r="BC356" s="220"/>
      <c r="BD356" s="220"/>
      <c r="BE356" s="220"/>
      <c r="BF356" s="220"/>
      <c r="BG356" s="220"/>
      <c r="BH356" s="220"/>
      <c r="BI356" s="220"/>
      <c r="BJ356" s="220"/>
      <c r="BK356" s="220"/>
      <c r="BL356" s="220"/>
      <c r="BM356" s="221">
        <v>1</v>
      </c>
    </row>
    <row r="357" spans="1:65">
      <c r="A357" s="30"/>
      <c r="B357" s="19">
        <v>1</v>
      </c>
      <c r="C357" s="9">
        <v>2</v>
      </c>
      <c r="D357" s="225">
        <v>39.200000000000003</v>
      </c>
      <c r="E357" s="219"/>
      <c r="F357" s="220"/>
      <c r="G357" s="220"/>
      <c r="H357" s="220"/>
      <c r="I357" s="220"/>
      <c r="J357" s="220"/>
      <c r="K357" s="220"/>
      <c r="L357" s="220"/>
      <c r="M357" s="220"/>
      <c r="N357" s="220"/>
      <c r="O357" s="220"/>
      <c r="P357" s="220"/>
      <c r="Q357" s="220"/>
      <c r="R357" s="220"/>
      <c r="S357" s="220"/>
      <c r="T357" s="220"/>
      <c r="U357" s="220"/>
      <c r="V357" s="220"/>
      <c r="W357" s="220"/>
      <c r="X357" s="220"/>
      <c r="Y357" s="220"/>
      <c r="Z357" s="220"/>
      <c r="AA357" s="220"/>
      <c r="AB357" s="220"/>
      <c r="AC357" s="220"/>
      <c r="AD357" s="220"/>
      <c r="AE357" s="220"/>
      <c r="AF357" s="220"/>
      <c r="AG357" s="220"/>
      <c r="AH357" s="220"/>
      <c r="AI357" s="220"/>
      <c r="AJ357" s="220"/>
      <c r="AK357" s="220"/>
      <c r="AL357" s="220"/>
      <c r="AM357" s="220"/>
      <c r="AN357" s="220"/>
      <c r="AO357" s="220"/>
      <c r="AP357" s="220"/>
      <c r="AQ357" s="220"/>
      <c r="AR357" s="220"/>
      <c r="AS357" s="220"/>
      <c r="AT357" s="220"/>
      <c r="AU357" s="220"/>
      <c r="AV357" s="220"/>
      <c r="AW357" s="220"/>
      <c r="AX357" s="220"/>
      <c r="AY357" s="220"/>
      <c r="AZ357" s="220"/>
      <c r="BA357" s="220"/>
      <c r="BB357" s="220"/>
      <c r="BC357" s="220"/>
      <c r="BD357" s="220"/>
      <c r="BE357" s="220"/>
      <c r="BF357" s="220"/>
      <c r="BG357" s="220"/>
      <c r="BH357" s="220"/>
      <c r="BI357" s="220"/>
      <c r="BJ357" s="220"/>
      <c r="BK357" s="220"/>
      <c r="BL357" s="220"/>
      <c r="BM357" s="221">
        <v>14</v>
      </c>
    </row>
    <row r="358" spans="1:65">
      <c r="A358" s="30"/>
      <c r="B358" s="20" t="s">
        <v>267</v>
      </c>
      <c r="C358" s="12"/>
      <c r="D358" s="224">
        <v>39.299999999999997</v>
      </c>
      <c r="E358" s="219"/>
      <c r="F358" s="220"/>
      <c r="G358" s="220"/>
      <c r="H358" s="220"/>
      <c r="I358" s="220"/>
      <c r="J358" s="220"/>
      <c r="K358" s="220"/>
      <c r="L358" s="220"/>
      <c r="M358" s="220"/>
      <c r="N358" s="220"/>
      <c r="O358" s="220"/>
      <c r="P358" s="220"/>
      <c r="Q358" s="220"/>
      <c r="R358" s="220"/>
      <c r="S358" s="220"/>
      <c r="T358" s="220"/>
      <c r="U358" s="220"/>
      <c r="V358" s="220"/>
      <c r="W358" s="220"/>
      <c r="X358" s="220"/>
      <c r="Y358" s="220"/>
      <c r="Z358" s="220"/>
      <c r="AA358" s="220"/>
      <c r="AB358" s="220"/>
      <c r="AC358" s="220"/>
      <c r="AD358" s="220"/>
      <c r="AE358" s="220"/>
      <c r="AF358" s="220"/>
      <c r="AG358" s="220"/>
      <c r="AH358" s="220"/>
      <c r="AI358" s="220"/>
      <c r="AJ358" s="220"/>
      <c r="AK358" s="220"/>
      <c r="AL358" s="220"/>
      <c r="AM358" s="220"/>
      <c r="AN358" s="220"/>
      <c r="AO358" s="220"/>
      <c r="AP358" s="220"/>
      <c r="AQ358" s="220"/>
      <c r="AR358" s="220"/>
      <c r="AS358" s="220"/>
      <c r="AT358" s="220"/>
      <c r="AU358" s="220"/>
      <c r="AV358" s="220"/>
      <c r="AW358" s="220"/>
      <c r="AX358" s="220"/>
      <c r="AY358" s="220"/>
      <c r="AZ358" s="220"/>
      <c r="BA358" s="220"/>
      <c r="BB358" s="220"/>
      <c r="BC358" s="220"/>
      <c r="BD358" s="220"/>
      <c r="BE358" s="220"/>
      <c r="BF358" s="220"/>
      <c r="BG358" s="220"/>
      <c r="BH358" s="220"/>
      <c r="BI358" s="220"/>
      <c r="BJ358" s="220"/>
      <c r="BK358" s="220"/>
      <c r="BL358" s="220"/>
      <c r="BM358" s="221">
        <v>16</v>
      </c>
    </row>
    <row r="359" spans="1:65">
      <c r="A359" s="30"/>
      <c r="B359" s="3" t="s">
        <v>268</v>
      </c>
      <c r="C359" s="29"/>
      <c r="D359" s="225">
        <v>39.299999999999997</v>
      </c>
      <c r="E359" s="219"/>
      <c r="F359" s="220"/>
      <c r="G359" s="220"/>
      <c r="H359" s="220"/>
      <c r="I359" s="220"/>
      <c r="J359" s="220"/>
      <c r="K359" s="220"/>
      <c r="L359" s="220"/>
      <c r="M359" s="220"/>
      <c r="N359" s="220"/>
      <c r="O359" s="220"/>
      <c r="P359" s="220"/>
      <c r="Q359" s="220"/>
      <c r="R359" s="220"/>
      <c r="S359" s="220"/>
      <c r="T359" s="220"/>
      <c r="U359" s="220"/>
      <c r="V359" s="220"/>
      <c r="W359" s="220"/>
      <c r="X359" s="220"/>
      <c r="Y359" s="220"/>
      <c r="Z359" s="220"/>
      <c r="AA359" s="220"/>
      <c r="AB359" s="220"/>
      <c r="AC359" s="220"/>
      <c r="AD359" s="220"/>
      <c r="AE359" s="220"/>
      <c r="AF359" s="220"/>
      <c r="AG359" s="220"/>
      <c r="AH359" s="220"/>
      <c r="AI359" s="220"/>
      <c r="AJ359" s="220"/>
      <c r="AK359" s="220"/>
      <c r="AL359" s="220"/>
      <c r="AM359" s="220"/>
      <c r="AN359" s="220"/>
      <c r="AO359" s="220"/>
      <c r="AP359" s="220"/>
      <c r="AQ359" s="220"/>
      <c r="AR359" s="220"/>
      <c r="AS359" s="220"/>
      <c r="AT359" s="220"/>
      <c r="AU359" s="220"/>
      <c r="AV359" s="220"/>
      <c r="AW359" s="220"/>
      <c r="AX359" s="220"/>
      <c r="AY359" s="220"/>
      <c r="AZ359" s="220"/>
      <c r="BA359" s="220"/>
      <c r="BB359" s="220"/>
      <c r="BC359" s="220"/>
      <c r="BD359" s="220"/>
      <c r="BE359" s="220"/>
      <c r="BF359" s="220"/>
      <c r="BG359" s="220"/>
      <c r="BH359" s="220"/>
      <c r="BI359" s="220"/>
      <c r="BJ359" s="220"/>
      <c r="BK359" s="220"/>
      <c r="BL359" s="220"/>
      <c r="BM359" s="221">
        <v>39.299999999999997</v>
      </c>
    </row>
    <row r="360" spans="1:65">
      <c r="A360" s="30"/>
      <c r="B360" s="3" t="s">
        <v>269</v>
      </c>
      <c r="C360" s="29"/>
      <c r="D360" s="225">
        <v>0.14142135623730651</v>
      </c>
      <c r="E360" s="219"/>
      <c r="F360" s="220"/>
      <c r="G360" s="220"/>
      <c r="H360" s="220"/>
      <c r="I360" s="220"/>
      <c r="J360" s="220"/>
      <c r="K360" s="220"/>
      <c r="L360" s="220"/>
      <c r="M360" s="220"/>
      <c r="N360" s="220"/>
      <c r="O360" s="220"/>
      <c r="P360" s="220"/>
      <c r="Q360" s="220"/>
      <c r="R360" s="220"/>
      <c r="S360" s="220"/>
      <c r="T360" s="220"/>
      <c r="U360" s="220"/>
      <c r="V360" s="220"/>
      <c r="W360" s="220"/>
      <c r="X360" s="220"/>
      <c r="Y360" s="220"/>
      <c r="Z360" s="220"/>
      <c r="AA360" s="220"/>
      <c r="AB360" s="220"/>
      <c r="AC360" s="220"/>
      <c r="AD360" s="220"/>
      <c r="AE360" s="220"/>
      <c r="AF360" s="220"/>
      <c r="AG360" s="220"/>
      <c r="AH360" s="220"/>
      <c r="AI360" s="220"/>
      <c r="AJ360" s="220"/>
      <c r="AK360" s="220"/>
      <c r="AL360" s="220"/>
      <c r="AM360" s="220"/>
      <c r="AN360" s="220"/>
      <c r="AO360" s="220"/>
      <c r="AP360" s="220"/>
      <c r="AQ360" s="220"/>
      <c r="AR360" s="220"/>
      <c r="AS360" s="220"/>
      <c r="AT360" s="220"/>
      <c r="AU360" s="220"/>
      <c r="AV360" s="220"/>
      <c r="AW360" s="220"/>
      <c r="AX360" s="220"/>
      <c r="AY360" s="220"/>
      <c r="AZ360" s="220"/>
      <c r="BA360" s="220"/>
      <c r="BB360" s="220"/>
      <c r="BC360" s="220"/>
      <c r="BD360" s="220"/>
      <c r="BE360" s="220"/>
      <c r="BF360" s="220"/>
      <c r="BG360" s="220"/>
      <c r="BH360" s="220"/>
      <c r="BI360" s="220"/>
      <c r="BJ360" s="220"/>
      <c r="BK360" s="220"/>
      <c r="BL360" s="220"/>
      <c r="BM360" s="221">
        <v>44</v>
      </c>
    </row>
    <row r="361" spans="1:65">
      <c r="A361" s="30"/>
      <c r="B361" s="3" t="s">
        <v>86</v>
      </c>
      <c r="C361" s="29"/>
      <c r="D361" s="13">
        <v>3.5985077922978757E-3</v>
      </c>
      <c r="E361" s="15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270</v>
      </c>
      <c r="C362" s="29"/>
      <c r="D362" s="13">
        <v>0</v>
      </c>
      <c r="E362" s="15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271</v>
      </c>
      <c r="C363" s="47"/>
      <c r="D363" s="45" t="s">
        <v>272</v>
      </c>
      <c r="E363" s="15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568</v>
      </c>
      <c r="BM365" s="28" t="s">
        <v>295</v>
      </c>
    </row>
    <row r="366" spans="1:65" ht="15">
      <c r="A366" s="25" t="s">
        <v>34</v>
      </c>
      <c r="B366" s="18" t="s">
        <v>114</v>
      </c>
      <c r="C366" s="15" t="s">
        <v>115</v>
      </c>
      <c r="D366" s="16" t="s">
        <v>296</v>
      </c>
      <c r="E366" s="15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234</v>
      </c>
      <c r="C367" s="9" t="s">
        <v>234</v>
      </c>
      <c r="D367" s="10" t="s">
        <v>116</v>
      </c>
      <c r="E367" s="15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307</v>
      </c>
      <c r="E368" s="15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0</v>
      </c>
    </row>
    <row r="369" spans="1:65">
      <c r="A369" s="30"/>
      <c r="B369" s="19"/>
      <c r="C369" s="9"/>
      <c r="D369" s="26"/>
      <c r="E369" s="15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0</v>
      </c>
    </row>
    <row r="370" spans="1:65">
      <c r="A370" s="30"/>
      <c r="B370" s="18">
        <v>1</v>
      </c>
      <c r="C370" s="14">
        <v>1</v>
      </c>
      <c r="D370" s="206">
        <v>60</v>
      </c>
      <c r="E370" s="207"/>
      <c r="F370" s="208"/>
      <c r="G370" s="208"/>
      <c r="H370" s="208"/>
      <c r="I370" s="208"/>
      <c r="J370" s="208"/>
      <c r="K370" s="208"/>
      <c r="L370" s="208"/>
      <c r="M370" s="208"/>
      <c r="N370" s="208"/>
      <c r="O370" s="208"/>
      <c r="P370" s="208"/>
      <c r="Q370" s="208"/>
      <c r="R370" s="208"/>
      <c r="S370" s="208"/>
      <c r="T370" s="208"/>
      <c r="U370" s="208"/>
      <c r="V370" s="208"/>
      <c r="W370" s="208"/>
      <c r="X370" s="208"/>
      <c r="Y370" s="208"/>
      <c r="Z370" s="208"/>
      <c r="AA370" s="208"/>
      <c r="AB370" s="208"/>
      <c r="AC370" s="208"/>
      <c r="AD370" s="208"/>
      <c r="AE370" s="208"/>
      <c r="AF370" s="208"/>
      <c r="AG370" s="208"/>
      <c r="AH370" s="208"/>
      <c r="AI370" s="208"/>
      <c r="AJ370" s="208"/>
      <c r="AK370" s="208"/>
      <c r="AL370" s="208"/>
      <c r="AM370" s="208"/>
      <c r="AN370" s="208"/>
      <c r="AO370" s="208"/>
      <c r="AP370" s="208"/>
      <c r="AQ370" s="208"/>
      <c r="AR370" s="208"/>
      <c r="AS370" s="208"/>
      <c r="AT370" s="208"/>
      <c r="AU370" s="208"/>
      <c r="AV370" s="208"/>
      <c r="AW370" s="208"/>
      <c r="AX370" s="208"/>
      <c r="AY370" s="208"/>
      <c r="AZ370" s="208"/>
      <c r="BA370" s="208"/>
      <c r="BB370" s="208"/>
      <c r="BC370" s="208"/>
      <c r="BD370" s="208"/>
      <c r="BE370" s="208"/>
      <c r="BF370" s="208"/>
      <c r="BG370" s="208"/>
      <c r="BH370" s="208"/>
      <c r="BI370" s="208"/>
      <c r="BJ370" s="208"/>
      <c r="BK370" s="208"/>
      <c r="BL370" s="208"/>
      <c r="BM370" s="209">
        <v>1</v>
      </c>
    </row>
    <row r="371" spans="1:65">
      <c r="A371" s="30"/>
      <c r="B371" s="19">
        <v>1</v>
      </c>
      <c r="C371" s="9">
        <v>2</v>
      </c>
      <c r="D371" s="210">
        <v>60</v>
      </c>
      <c r="E371" s="207"/>
      <c r="F371" s="208"/>
      <c r="G371" s="208"/>
      <c r="H371" s="208"/>
      <c r="I371" s="208"/>
      <c r="J371" s="208"/>
      <c r="K371" s="208"/>
      <c r="L371" s="208"/>
      <c r="M371" s="208"/>
      <c r="N371" s="208"/>
      <c r="O371" s="208"/>
      <c r="P371" s="208"/>
      <c r="Q371" s="208"/>
      <c r="R371" s="208"/>
      <c r="S371" s="208"/>
      <c r="T371" s="208"/>
      <c r="U371" s="208"/>
      <c r="V371" s="208"/>
      <c r="W371" s="208"/>
      <c r="X371" s="208"/>
      <c r="Y371" s="208"/>
      <c r="Z371" s="208"/>
      <c r="AA371" s="208"/>
      <c r="AB371" s="208"/>
      <c r="AC371" s="208"/>
      <c r="AD371" s="208"/>
      <c r="AE371" s="208"/>
      <c r="AF371" s="208"/>
      <c r="AG371" s="208"/>
      <c r="AH371" s="208"/>
      <c r="AI371" s="208"/>
      <c r="AJ371" s="208"/>
      <c r="AK371" s="208"/>
      <c r="AL371" s="208"/>
      <c r="AM371" s="208"/>
      <c r="AN371" s="208"/>
      <c r="AO371" s="208"/>
      <c r="AP371" s="208"/>
      <c r="AQ371" s="208"/>
      <c r="AR371" s="208"/>
      <c r="AS371" s="208"/>
      <c r="AT371" s="208"/>
      <c r="AU371" s="208"/>
      <c r="AV371" s="208"/>
      <c r="AW371" s="208"/>
      <c r="AX371" s="208"/>
      <c r="AY371" s="208"/>
      <c r="AZ371" s="208"/>
      <c r="BA371" s="208"/>
      <c r="BB371" s="208"/>
      <c r="BC371" s="208"/>
      <c r="BD371" s="208"/>
      <c r="BE371" s="208"/>
      <c r="BF371" s="208"/>
      <c r="BG371" s="208"/>
      <c r="BH371" s="208"/>
      <c r="BI371" s="208"/>
      <c r="BJ371" s="208"/>
      <c r="BK371" s="208"/>
      <c r="BL371" s="208"/>
      <c r="BM371" s="209">
        <v>15</v>
      </c>
    </row>
    <row r="372" spans="1:65">
      <c r="A372" s="30"/>
      <c r="B372" s="20" t="s">
        <v>267</v>
      </c>
      <c r="C372" s="12"/>
      <c r="D372" s="212">
        <v>60</v>
      </c>
      <c r="E372" s="207"/>
      <c r="F372" s="208"/>
      <c r="G372" s="208"/>
      <c r="H372" s="208"/>
      <c r="I372" s="208"/>
      <c r="J372" s="208"/>
      <c r="K372" s="208"/>
      <c r="L372" s="208"/>
      <c r="M372" s="208"/>
      <c r="N372" s="208"/>
      <c r="O372" s="208"/>
      <c r="P372" s="208"/>
      <c r="Q372" s="208"/>
      <c r="R372" s="208"/>
      <c r="S372" s="208"/>
      <c r="T372" s="208"/>
      <c r="U372" s="208"/>
      <c r="V372" s="208"/>
      <c r="W372" s="208"/>
      <c r="X372" s="208"/>
      <c r="Y372" s="208"/>
      <c r="Z372" s="208"/>
      <c r="AA372" s="208"/>
      <c r="AB372" s="208"/>
      <c r="AC372" s="208"/>
      <c r="AD372" s="208"/>
      <c r="AE372" s="208"/>
      <c r="AF372" s="208"/>
      <c r="AG372" s="208"/>
      <c r="AH372" s="208"/>
      <c r="AI372" s="208"/>
      <c r="AJ372" s="208"/>
      <c r="AK372" s="208"/>
      <c r="AL372" s="208"/>
      <c r="AM372" s="208"/>
      <c r="AN372" s="208"/>
      <c r="AO372" s="208"/>
      <c r="AP372" s="208"/>
      <c r="AQ372" s="208"/>
      <c r="AR372" s="208"/>
      <c r="AS372" s="208"/>
      <c r="AT372" s="208"/>
      <c r="AU372" s="208"/>
      <c r="AV372" s="208"/>
      <c r="AW372" s="208"/>
      <c r="AX372" s="208"/>
      <c r="AY372" s="208"/>
      <c r="AZ372" s="208"/>
      <c r="BA372" s="208"/>
      <c r="BB372" s="208"/>
      <c r="BC372" s="208"/>
      <c r="BD372" s="208"/>
      <c r="BE372" s="208"/>
      <c r="BF372" s="208"/>
      <c r="BG372" s="208"/>
      <c r="BH372" s="208"/>
      <c r="BI372" s="208"/>
      <c r="BJ372" s="208"/>
      <c r="BK372" s="208"/>
      <c r="BL372" s="208"/>
      <c r="BM372" s="209">
        <v>16</v>
      </c>
    </row>
    <row r="373" spans="1:65">
      <c r="A373" s="30"/>
      <c r="B373" s="3" t="s">
        <v>268</v>
      </c>
      <c r="C373" s="29"/>
      <c r="D373" s="210">
        <v>60</v>
      </c>
      <c r="E373" s="207"/>
      <c r="F373" s="208"/>
      <c r="G373" s="208"/>
      <c r="H373" s="208"/>
      <c r="I373" s="208"/>
      <c r="J373" s="208"/>
      <c r="K373" s="208"/>
      <c r="L373" s="208"/>
      <c r="M373" s="208"/>
      <c r="N373" s="208"/>
      <c r="O373" s="208"/>
      <c r="P373" s="208"/>
      <c r="Q373" s="208"/>
      <c r="R373" s="208"/>
      <c r="S373" s="208"/>
      <c r="T373" s="208"/>
      <c r="U373" s="208"/>
      <c r="V373" s="208"/>
      <c r="W373" s="208"/>
      <c r="X373" s="208"/>
      <c r="Y373" s="208"/>
      <c r="Z373" s="208"/>
      <c r="AA373" s="208"/>
      <c r="AB373" s="208"/>
      <c r="AC373" s="208"/>
      <c r="AD373" s="208"/>
      <c r="AE373" s="208"/>
      <c r="AF373" s="208"/>
      <c r="AG373" s="208"/>
      <c r="AH373" s="208"/>
      <c r="AI373" s="208"/>
      <c r="AJ373" s="208"/>
      <c r="AK373" s="208"/>
      <c r="AL373" s="208"/>
      <c r="AM373" s="208"/>
      <c r="AN373" s="208"/>
      <c r="AO373" s="208"/>
      <c r="AP373" s="208"/>
      <c r="AQ373" s="208"/>
      <c r="AR373" s="208"/>
      <c r="AS373" s="208"/>
      <c r="AT373" s="208"/>
      <c r="AU373" s="208"/>
      <c r="AV373" s="208"/>
      <c r="AW373" s="208"/>
      <c r="AX373" s="208"/>
      <c r="AY373" s="208"/>
      <c r="AZ373" s="208"/>
      <c r="BA373" s="208"/>
      <c r="BB373" s="208"/>
      <c r="BC373" s="208"/>
      <c r="BD373" s="208"/>
      <c r="BE373" s="208"/>
      <c r="BF373" s="208"/>
      <c r="BG373" s="208"/>
      <c r="BH373" s="208"/>
      <c r="BI373" s="208"/>
      <c r="BJ373" s="208"/>
      <c r="BK373" s="208"/>
      <c r="BL373" s="208"/>
      <c r="BM373" s="209">
        <v>60</v>
      </c>
    </row>
    <row r="374" spans="1:65">
      <c r="A374" s="30"/>
      <c r="B374" s="3" t="s">
        <v>269</v>
      </c>
      <c r="C374" s="29"/>
      <c r="D374" s="210">
        <v>0</v>
      </c>
      <c r="E374" s="207"/>
      <c r="F374" s="208"/>
      <c r="G374" s="208"/>
      <c r="H374" s="208"/>
      <c r="I374" s="208"/>
      <c r="J374" s="208"/>
      <c r="K374" s="208"/>
      <c r="L374" s="208"/>
      <c r="M374" s="208"/>
      <c r="N374" s="208"/>
      <c r="O374" s="208"/>
      <c r="P374" s="208"/>
      <c r="Q374" s="208"/>
      <c r="R374" s="208"/>
      <c r="S374" s="208"/>
      <c r="T374" s="208"/>
      <c r="U374" s="208"/>
      <c r="V374" s="208"/>
      <c r="W374" s="208"/>
      <c r="X374" s="208"/>
      <c r="Y374" s="208"/>
      <c r="Z374" s="208"/>
      <c r="AA374" s="208"/>
      <c r="AB374" s="208"/>
      <c r="AC374" s="208"/>
      <c r="AD374" s="208"/>
      <c r="AE374" s="208"/>
      <c r="AF374" s="208"/>
      <c r="AG374" s="208"/>
      <c r="AH374" s="208"/>
      <c r="AI374" s="208"/>
      <c r="AJ374" s="208"/>
      <c r="AK374" s="208"/>
      <c r="AL374" s="208"/>
      <c r="AM374" s="208"/>
      <c r="AN374" s="208"/>
      <c r="AO374" s="208"/>
      <c r="AP374" s="208"/>
      <c r="AQ374" s="208"/>
      <c r="AR374" s="208"/>
      <c r="AS374" s="208"/>
      <c r="AT374" s="208"/>
      <c r="AU374" s="208"/>
      <c r="AV374" s="208"/>
      <c r="AW374" s="208"/>
      <c r="AX374" s="208"/>
      <c r="AY374" s="208"/>
      <c r="AZ374" s="208"/>
      <c r="BA374" s="208"/>
      <c r="BB374" s="208"/>
      <c r="BC374" s="208"/>
      <c r="BD374" s="208"/>
      <c r="BE374" s="208"/>
      <c r="BF374" s="208"/>
      <c r="BG374" s="208"/>
      <c r="BH374" s="208"/>
      <c r="BI374" s="208"/>
      <c r="BJ374" s="208"/>
      <c r="BK374" s="208"/>
      <c r="BL374" s="208"/>
      <c r="BM374" s="209">
        <v>45</v>
      </c>
    </row>
    <row r="375" spans="1:65">
      <c r="A375" s="30"/>
      <c r="B375" s="3" t="s">
        <v>86</v>
      </c>
      <c r="C375" s="29"/>
      <c r="D375" s="13">
        <v>0</v>
      </c>
      <c r="E375" s="15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270</v>
      </c>
      <c r="C376" s="29"/>
      <c r="D376" s="13">
        <v>0</v>
      </c>
      <c r="E376" s="15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271</v>
      </c>
      <c r="C377" s="47"/>
      <c r="D377" s="45" t="s">
        <v>272</v>
      </c>
      <c r="E377" s="15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569</v>
      </c>
      <c r="BM379" s="28" t="s">
        <v>295</v>
      </c>
    </row>
    <row r="380" spans="1:65" ht="15">
      <c r="A380" s="25" t="s">
        <v>37</v>
      </c>
      <c r="B380" s="18" t="s">
        <v>114</v>
      </c>
      <c r="C380" s="15" t="s">
        <v>115</v>
      </c>
      <c r="D380" s="16" t="s">
        <v>296</v>
      </c>
      <c r="E380" s="15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234</v>
      </c>
      <c r="C381" s="9" t="s">
        <v>234</v>
      </c>
      <c r="D381" s="10" t="s">
        <v>116</v>
      </c>
      <c r="E381" s="15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307</v>
      </c>
      <c r="E382" s="15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5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26">
        <v>28</v>
      </c>
      <c r="E384" s="219"/>
      <c r="F384" s="220"/>
      <c r="G384" s="220"/>
      <c r="H384" s="220"/>
      <c r="I384" s="220"/>
      <c r="J384" s="220"/>
      <c r="K384" s="220"/>
      <c r="L384" s="220"/>
      <c r="M384" s="220"/>
      <c r="N384" s="220"/>
      <c r="O384" s="220"/>
      <c r="P384" s="220"/>
      <c r="Q384" s="220"/>
      <c r="R384" s="220"/>
      <c r="S384" s="220"/>
      <c r="T384" s="220"/>
      <c r="U384" s="220"/>
      <c r="V384" s="220"/>
      <c r="W384" s="220"/>
      <c r="X384" s="220"/>
      <c r="Y384" s="220"/>
      <c r="Z384" s="220"/>
      <c r="AA384" s="220"/>
      <c r="AB384" s="220"/>
      <c r="AC384" s="220"/>
      <c r="AD384" s="220"/>
      <c r="AE384" s="220"/>
      <c r="AF384" s="220"/>
      <c r="AG384" s="220"/>
      <c r="AH384" s="220"/>
      <c r="AI384" s="220"/>
      <c r="AJ384" s="220"/>
      <c r="AK384" s="220"/>
      <c r="AL384" s="220"/>
      <c r="AM384" s="220"/>
      <c r="AN384" s="220"/>
      <c r="AO384" s="220"/>
      <c r="AP384" s="220"/>
      <c r="AQ384" s="220"/>
      <c r="AR384" s="220"/>
      <c r="AS384" s="220"/>
      <c r="AT384" s="220"/>
      <c r="AU384" s="220"/>
      <c r="AV384" s="220"/>
      <c r="AW384" s="220"/>
      <c r="AX384" s="220"/>
      <c r="AY384" s="220"/>
      <c r="AZ384" s="220"/>
      <c r="BA384" s="220"/>
      <c r="BB384" s="220"/>
      <c r="BC384" s="220"/>
      <c r="BD384" s="220"/>
      <c r="BE384" s="220"/>
      <c r="BF384" s="220"/>
      <c r="BG384" s="220"/>
      <c r="BH384" s="220"/>
      <c r="BI384" s="220"/>
      <c r="BJ384" s="220"/>
      <c r="BK384" s="220"/>
      <c r="BL384" s="220"/>
      <c r="BM384" s="221">
        <v>1</v>
      </c>
    </row>
    <row r="385" spans="1:65">
      <c r="A385" s="30"/>
      <c r="B385" s="19">
        <v>1</v>
      </c>
      <c r="C385" s="9">
        <v>2</v>
      </c>
      <c r="D385" s="225">
        <v>31</v>
      </c>
      <c r="E385" s="219"/>
      <c r="F385" s="220"/>
      <c r="G385" s="220"/>
      <c r="H385" s="220"/>
      <c r="I385" s="220"/>
      <c r="J385" s="220"/>
      <c r="K385" s="220"/>
      <c r="L385" s="220"/>
      <c r="M385" s="220"/>
      <c r="N385" s="220"/>
      <c r="O385" s="220"/>
      <c r="P385" s="220"/>
      <c r="Q385" s="220"/>
      <c r="R385" s="220"/>
      <c r="S385" s="220"/>
      <c r="T385" s="220"/>
      <c r="U385" s="220"/>
      <c r="V385" s="220"/>
      <c r="W385" s="220"/>
      <c r="X385" s="220"/>
      <c r="Y385" s="220"/>
      <c r="Z385" s="220"/>
      <c r="AA385" s="220"/>
      <c r="AB385" s="220"/>
      <c r="AC385" s="220"/>
      <c r="AD385" s="220"/>
      <c r="AE385" s="220"/>
      <c r="AF385" s="220"/>
      <c r="AG385" s="220"/>
      <c r="AH385" s="220"/>
      <c r="AI385" s="220"/>
      <c r="AJ385" s="220"/>
      <c r="AK385" s="220"/>
      <c r="AL385" s="220"/>
      <c r="AM385" s="220"/>
      <c r="AN385" s="220"/>
      <c r="AO385" s="220"/>
      <c r="AP385" s="220"/>
      <c r="AQ385" s="220"/>
      <c r="AR385" s="220"/>
      <c r="AS385" s="220"/>
      <c r="AT385" s="220"/>
      <c r="AU385" s="220"/>
      <c r="AV385" s="220"/>
      <c r="AW385" s="220"/>
      <c r="AX385" s="220"/>
      <c r="AY385" s="220"/>
      <c r="AZ385" s="220"/>
      <c r="BA385" s="220"/>
      <c r="BB385" s="220"/>
      <c r="BC385" s="220"/>
      <c r="BD385" s="220"/>
      <c r="BE385" s="220"/>
      <c r="BF385" s="220"/>
      <c r="BG385" s="220"/>
      <c r="BH385" s="220"/>
      <c r="BI385" s="220"/>
      <c r="BJ385" s="220"/>
      <c r="BK385" s="220"/>
      <c r="BL385" s="220"/>
      <c r="BM385" s="221">
        <v>17</v>
      </c>
    </row>
    <row r="386" spans="1:65">
      <c r="A386" s="30"/>
      <c r="B386" s="20" t="s">
        <v>267</v>
      </c>
      <c r="C386" s="12"/>
      <c r="D386" s="224">
        <v>29.5</v>
      </c>
      <c r="E386" s="219"/>
      <c r="F386" s="220"/>
      <c r="G386" s="220"/>
      <c r="H386" s="220"/>
      <c r="I386" s="220"/>
      <c r="J386" s="220"/>
      <c r="K386" s="220"/>
      <c r="L386" s="220"/>
      <c r="M386" s="220"/>
      <c r="N386" s="220"/>
      <c r="O386" s="220"/>
      <c r="P386" s="220"/>
      <c r="Q386" s="220"/>
      <c r="R386" s="220"/>
      <c r="S386" s="220"/>
      <c r="T386" s="220"/>
      <c r="U386" s="220"/>
      <c r="V386" s="220"/>
      <c r="W386" s="220"/>
      <c r="X386" s="220"/>
      <c r="Y386" s="220"/>
      <c r="Z386" s="220"/>
      <c r="AA386" s="220"/>
      <c r="AB386" s="220"/>
      <c r="AC386" s="220"/>
      <c r="AD386" s="220"/>
      <c r="AE386" s="220"/>
      <c r="AF386" s="220"/>
      <c r="AG386" s="220"/>
      <c r="AH386" s="220"/>
      <c r="AI386" s="220"/>
      <c r="AJ386" s="220"/>
      <c r="AK386" s="220"/>
      <c r="AL386" s="220"/>
      <c r="AM386" s="220"/>
      <c r="AN386" s="220"/>
      <c r="AO386" s="220"/>
      <c r="AP386" s="220"/>
      <c r="AQ386" s="220"/>
      <c r="AR386" s="220"/>
      <c r="AS386" s="220"/>
      <c r="AT386" s="220"/>
      <c r="AU386" s="220"/>
      <c r="AV386" s="220"/>
      <c r="AW386" s="220"/>
      <c r="AX386" s="220"/>
      <c r="AY386" s="220"/>
      <c r="AZ386" s="220"/>
      <c r="BA386" s="220"/>
      <c r="BB386" s="220"/>
      <c r="BC386" s="220"/>
      <c r="BD386" s="220"/>
      <c r="BE386" s="220"/>
      <c r="BF386" s="220"/>
      <c r="BG386" s="220"/>
      <c r="BH386" s="220"/>
      <c r="BI386" s="220"/>
      <c r="BJ386" s="220"/>
      <c r="BK386" s="220"/>
      <c r="BL386" s="220"/>
      <c r="BM386" s="221">
        <v>16</v>
      </c>
    </row>
    <row r="387" spans="1:65">
      <c r="A387" s="30"/>
      <c r="B387" s="3" t="s">
        <v>268</v>
      </c>
      <c r="C387" s="29"/>
      <c r="D387" s="225">
        <v>29.5</v>
      </c>
      <c r="E387" s="219"/>
      <c r="F387" s="220"/>
      <c r="G387" s="220"/>
      <c r="H387" s="220"/>
      <c r="I387" s="220"/>
      <c r="J387" s="220"/>
      <c r="K387" s="220"/>
      <c r="L387" s="220"/>
      <c r="M387" s="220"/>
      <c r="N387" s="220"/>
      <c r="O387" s="220"/>
      <c r="P387" s="220"/>
      <c r="Q387" s="220"/>
      <c r="R387" s="220"/>
      <c r="S387" s="220"/>
      <c r="T387" s="220"/>
      <c r="U387" s="220"/>
      <c r="V387" s="220"/>
      <c r="W387" s="220"/>
      <c r="X387" s="220"/>
      <c r="Y387" s="220"/>
      <c r="Z387" s="220"/>
      <c r="AA387" s="220"/>
      <c r="AB387" s="220"/>
      <c r="AC387" s="220"/>
      <c r="AD387" s="220"/>
      <c r="AE387" s="220"/>
      <c r="AF387" s="220"/>
      <c r="AG387" s="220"/>
      <c r="AH387" s="220"/>
      <c r="AI387" s="220"/>
      <c r="AJ387" s="220"/>
      <c r="AK387" s="220"/>
      <c r="AL387" s="220"/>
      <c r="AM387" s="220"/>
      <c r="AN387" s="220"/>
      <c r="AO387" s="220"/>
      <c r="AP387" s="220"/>
      <c r="AQ387" s="220"/>
      <c r="AR387" s="220"/>
      <c r="AS387" s="220"/>
      <c r="AT387" s="220"/>
      <c r="AU387" s="220"/>
      <c r="AV387" s="220"/>
      <c r="AW387" s="220"/>
      <c r="AX387" s="220"/>
      <c r="AY387" s="220"/>
      <c r="AZ387" s="220"/>
      <c r="BA387" s="220"/>
      <c r="BB387" s="220"/>
      <c r="BC387" s="220"/>
      <c r="BD387" s="220"/>
      <c r="BE387" s="220"/>
      <c r="BF387" s="220"/>
      <c r="BG387" s="220"/>
      <c r="BH387" s="220"/>
      <c r="BI387" s="220"/>
      <c r="BJ387" s="220"/>
      <c r="BK387" s="220"/>
      <c r="BL387" s="220"/>
      <c r="BM387" s="221">
        <v>29.5</v>
      </c>
    </row>
    <row r="388" spans="1:65">
      <c r="A388" s="30"/>
      <c r="B388" s="3" t="s">
        <v>269</v>
      </c>
      <c r="C388" s="29"/>
      <c r="D388" s="225">
        <v>2.1213203435596424</v>
      </c>
      <c r="E388" s="219"/>
      <c r="F388" s="220"/>
      <c r="G388" s="220"/>
      <c r="H388" s="220"/>
      <c r="I388" s="220"/>
      <c r="J388" s="220"/>
      <c r="K388" s="220"/>
      <c r="L388" s="220"/>
      <c r="M388" s="220"/>
      <c r="N388" s="220"/>
      <c r="O388" s="220"/>
      <c r="P388" s="220"/>
      <c r="Q388" s="220"/>
      <c r="R388" s="220"/>
      <c r="S388" s="220"/>
      <c r="T388" s="220"/>
      <c r="U388" s="220"/>
      <c r="V388" s="220"/>
      <c r="W388" s="220"/>
      <c r="X388" s="220"/>
      <c r="Y388" s="220"/>
      <c r="Z388" s="220"/>
      <c r="AA388" s="220"/>
      <c r="AB388" s="220"/>
      <c r="AC388" s="220"/>
      <c r="AD388" s="220"/>
      <c r="AE388" s="220"/>
      <c r="AF388" s="220"/>
      <c r="AG388" s="220"/>
      <c r="AH388" s="220"/>
      <c r="AI388" s="220"/>
      <c r="AJ388" s="220"/>
      <c r="AK388" s="220"/>
      <c r="AL388" s="220"/>
      <c r="AM388" s="220"/>
      <c r="AN388" s="220"/>
      <c r="AO388" s="220"/>
      <c r="AP388" s="220"/>
      <c r="AQ388" s="220"/>
      <c r="AR388" s="220"/>
      <c r="AS388" s="220"/>
      <c r="AT388" s="220"/>
      <c r="AU388" s="220"/>
      <c r="AV388" s="220"/>
      <c r="AW388" s="220"/>
      <c r="AX388" s="220"/>
      <c r="AY388" s="220"/>
      <c r="AZ388" s="220"/>
      <c r="BA388" s="220"/>
      <c r="BB388" s="220"/>
      <c r="BC388" s="220"/>
      <c r="BD388" s="220"/>
      <c r="BE388" s="220"/>
      <c r="BF388" s="220"/>
      <c r="BG388" s="220"/>
      <c r="BH388" s="220"/>
      <c r="BI388" s="220"/>
      <c r="BJ388" s="220"/>
      <c r="BK388" s="220"/>
      <c r="BL388" s="220"/>
      <c r="BM388" s="221">
        <v>46</v>
      </c>
    </row>
    <row r="389" spans="1:65">
      <c r="A389" s="30"/>
      <c r="B389" s="3" t="s">
        <v>86</v>
      </c>
      <c r="C389" s="29"/>
      <c r="D389" s="13">
        <v>7.1909164188462452E-2</v>
      </c>
      <c r="E389" s="15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270</v>
      </c>
      <c r="C390" s="29"/>
      <c r="D390" s="13">
        <v>0</v>
      </c>
      <c r="E390" s="15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271</v>
      </c>
      <c r="C391" s="47"/>
      <c r="D391" s="45" t="s">
        <v>272</v>
      </c>
      <c r="E391" s="15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570</v>
      </c>
      <c r="BM393" s="28" t="s">
        <v>295</v>
      </c>
    </row>
    <row r="394" spans="1:65" ht="15">
      <c r="A394" s="25" t="s">
        <v>40</v>
      </c>
      <c r="B394" s="18" t="s">
        <v>114</v>
      </c>
      <c r="C394" s="15" t="s">
        <v>115</v>
      </c>
      <c r="D394" s="16" t="s">
        <v>296</v>
      </c>
      <c r="E394" s="15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234</v>
      </c>
      <c r="C395" s="9" t="s">
        <v>234</v>
      </c>
      <c r="D395" s="10" t="s">
        <v>116</v>
      </c>
      <c r="E395" s="15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307</v>
      </c>
      <c r="E396" s="15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1</v>
      </c>
    </row>
    <row r="397" spans="1:65">
      <c r="A397" s="30"/>
      <c r="B397" s="19"/>
      <c r="C397" s="9"/>
      <c r="D397" s="26"/>
      <c r="E397" s="15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1</v>
      </c>
    </row>
    <row r="398" spans="1:65">
      <c r="A398" s="30"/>
      <c r="B398" s="18">
        <v>1</v>
      </c>
      <c r="C398" s="14">
        <v>1</v>
      </c>
      <c r="D398" s="226">
        <v>10.4</v>
      </c>
      <c r="E398" s="219"/>
      <c r="F398" s="220"/>
      <c r="G398" s="220"/>
      <c r="H398" s="220"/>
      <c r="I398" s="220"/>
      <c r="J398" s="220"/>
      <c r="K398" s="220"/>
      <c r="L398" s="220"/>
      <c r="M398" s="220"/>
      <c r="N398" s="220"/>
      <c r="O398" s="220"/>
      <c r="P398" s="220"/>
      <c r="Q398" s="220"/>
      <c r="R398" s="220"/>
      <c r="S398" s="220"/>
      <c r="T398" s="220"/>
      <c r="U398" s="220"/>
      <c r="V398" s="220"/>
      <c r="W398" s="220"/>
      <c r="X398" s="220"/>
      <c r="Y398" s="220"/>
      <c r="Z398" s="220"/>
      <c r="AA398" s="220"/>
      <c r="AB398" s="220"/>
      <c r="AC398" s="220"/>
      <c r="AD398" s="220"/>
      <c r="AE398" s="220"/>
      <c r="AF398" s="220"/>
      <c r="AG398" s="220"/>
      <c r="AH398" s="220"/>
      <c r="AI398" s="220"/>
      <c r="AJ398" s="220"/>
      <c r="AK398" s="220"/>
      <c r="AL398" s="220"/>
      <c r="AM398" s="220"/>
      <c r="AN398" s="220"/>
      <c r="AO398" s="220"/>
      <c r="AP398" s="220"/>
      <c r="AQ398" s="220"/>
      <c r="AR398" s="220"/>
      <c r="AS398" s="220"/>
      <c r="AT398" s="220"/>
      <c r="AU398" s="220"/>
      <c r="AV398" s="220"/>
      <c r="AW398" s="220"/>
      <c r="AX398" s="220"/>
      <c r="AY398" s="220"/>
      <c r="AZ398" s="220"/>
      <c r="BA398" s="220"/>
      <c r="BB398" s="220"/>
      <c r="BC398" s="220"/>
      <c r="BD398" s="220"/>
      <c r="BE398" s="220"/>
      <c r="BF398" s="220"/>
      <c r="BG398" s="220"/>
      <c r="BH398" s="220"/>
      <c r="BI398" s="220"/>
      <c r="BJ398" s="220"/>
      <c r="BK398" s="220"/>
      <c r="BL398" s="220"/>
      <c r="BM398" s="221">
        <v>1</v>
      </c>
    </row>
    <row r="399" spans="1:65">
      <c r="A399" s="30"/>
      <c r="B399" s="19">
        <v>1</v>
      </c>
      <c r="C399" s="9">
        <v>2</v>
      </c>
      <c r="D399" s="225">
        <v>10.3</v>
      </c>
      <c r="E399" s="219"/>
      <c r="F399" s="220"/>
      <c r="G399" s="220"/>
      <c r="H399" s="220"/>
      <c r="I399" s="220"/>
      <c r="J399" s="220"/>
      <c r="K399" s="220"/>
      <c r="L399" s="220"/>
      <c r="M399" s="220"/>
      <c r="N399" s="220"/>
      <c r="O399" s="220"/>
      <c r="P399" s="220"/>
      <c r="Q399" s="220"/>
      <c r="R399" s="220"/>
      <c r="S399" s="220"/>
      <c r="T399" s="220"/>
      <c r="U399" s="220"/>
      <c r="V399" s="220"/>
      <c r="W399" s="220"/>
      <c r="X399" s="220"/>
      <c r="Y399" s="220"/>
      <c r="Z399" s="220"/>
      <c r="AA399" s="220"/>
      <c r="AB399" s="220"/>
      <c r="AC399" s="220"/>
      <c r="AD399" s="220"/>
      <c r="AE399" s="220"/>
      <c r="AF399" s="220"/>
      <c r="AG399" s="220"/>
      <c r="AH399" s="220"/>
      <c r="AI399" s="220"/>
      <c r="AJ399" s="220"/>
      <c r="AK399" s="220"/>
      <c r="AL399" s="220"/>
      <c r="AM399" s="220"/>
      <c r="AN399" s="220"/>
      <c r="AO399" s="220"/>
      <c r="AP399" s="220"/>
      <c r="AQ399" s="220"/>
      <c r="AR399" s="220"/>
      <c r="AS399" s="220"/>
      <c r="AT399" s="220"/>
      <c r="AU399" s="220"/>
      <c r="AV399" s="220"/>
      <c r="AW399" s="220"/>
      <c r="AX399" s="220"/>
      <c r="AY399" s="220"/>
      <c r="AZ399" s="220"/>
      <c r="BA399" s="220"/>
      <c r="BB399" s="220"/>
      <c r="BC399" s="220"/>
      <c r="BD399" s="220"/>
      <c r="BE399" s="220"/>
      <c r="BF399" s="220"/>
      <c r="BG399" s="220"/>
      <c r="BH399" s="220"/>
      <c r="BI399" s="220"/>
      <c r="BJ399" s="220"/>
      <c r="BK399" s="220"/>
      <c r="BL399" s="220"/>
      <c r="BM399" s="221">
        <v>18</v>
      </c>
    </row>
    <row r="400" spans="1:65">
      <c r="A400" s="30"/>
      <c r="B400" s="20" t="s">
        <v>267</v>
      </c>
      <c r="C400" s="12"/>
      <c r="D400" s="224">
        <v>10.350000000000001</v>
      </c>
      <c r="E400" s="219"/>
      <c r="F400" s="220"/>
      <c r="G400" s="220"/>
      <c r="H400" s="220"/>
      <c r="I400" s="220"/>
      <c r="J400" s="220"/>
      <c r="K400" s="220"/>
      <c r="L400" s="220"/>
      <c r="M400" s="220"/>
      <c r="N400" s="220"/>
      <c r="O400" s="220"/>
      <c r="P400" s="220"/>
      <c r="Q400" s="220"/>
      <c r="R400" s="220"/>
      <c r="S400" s="220"/>
      <c r="T400" s="220"/>
      <c r="U400" s="220"/>
      <c r="V400" s="220"/>
      <c r="W400" s="220"/>
      <c r="X400" s="220"/>
      <c r="Y400" s="220"/>
      <c r="Z400" s="220"/>
      <c r="AA400" s="220"/>
      <c r="AB400" s="220"/>
      <c r="AC400" s="220"/>
      <c r="AD400" s="220"/>
      <c r="AE400" s="220"/>
      <c r="AF400" s="220"/>
      <c r="AG400" s="220"/>
      <c r="AH400" s="220"/>
      <c r="AI400" s="220"/>
      <c r="AJ400" s="220"/>
      <c r="AK400" s="220"/>
      <c r="AL400" s="220"/>
      <c r="AM400" s="220"/>
      <c r="AN400" s="220"/>
      <c r="AO400" s="220"/>
      <c r="AP400" s="220"/>
      <c r="AQ400" s="220"/>
      <c r="AR400" s="220"/>
      <c r="AS400" s="220"/>
      <c r="AT400" s="220"/>
      <c r="AU400" s="220"/>
      <c r="AV400" s="220"/>
      <c r="AW400" s="220"/>
      <c r="AX400" s="220"/>
      <c r="AY400" s="220"/>
      <c r="AZ400" s="220"/>
      <c r="BA400" s="220"/>
      <c r="BB400" s="220"/>
      <c r="BC400" s="220"/>
      <c r="BD400" s="220"/>
      <c r="BE400" s="220"/>
      <c r="BF400" s="220"/>
      <c r="BG400" s="220"/>
      <c r="BH400" s="220"/>
      <c r="BI400" s="220"/>
      <c r="BJ400" s="220"/>
      <c r="BK400" s="220"/>
      <c r="BL400" s="220"/>
      <c r="BM400" s="221">
        <v>16</v>
      </c>
    </row>
    <row r="401" spans="1:65">
      <c r="A401" s="30"/>
      <c r="B401" s="3" t="s">
        <v>268</v>
      </c>
      <c r="C401" s="29"/>
      <c r="D401" s="225">
        <v>10.350000000000001</v>
      </c>
      <c r="E401" s="219"/>
      <c r="F401" s="220"/>
      <c r="G401" s="220"/>
      <c r="H401" s="220"/>
      <c r="I401" s="220"/>
      <c r="J401" s="220"/>
      <c r="K401" s="220"/>
      <c r="L401" s="220"/>
      <c r="M401" s="220"/>
      <c r="N401" s="220"/>
      <c r="O401" s="220"/>
      <c r="P401" s="220"/>
      <c r="Q401" s="220"/>
      <c r="R401" s="220"/>
      <c r="S401" s="220"/>
      <c r="T401" s="220"/>
      <c r="U401" s="220"/>
      <c r="V401" s="220"/>
      <c r="W401" s="220"/>
      <c r="X401" s="220"/>
      <c r="Y401" s="220"/>
      <c r="Z401" s="220"/>
      <c r="AA401" s="220"/>
      <c r="AB401" s="220"/>
      <c r="AC401" s="220"/>
      <c r="AD401" s="220"/>
      <c r="AE401" s="220"/>
      <c r="AF401" s="220"/>
      <c r="AG401" s="220"/>
      <c r="AH401" s="220"/>
      <c r="AI401" s="220"/>
      <c r="AJ401" s="220"/>
      <c r="AK401" s="220"/>
      <c r="AL401" s="220"/>
      <c r="AM401" s="220"/>
      <c r="AN401" s="220"/>
      <c r="AO401" s="220"/>
      <c r="AP401" s="220"/>
      <c r="AQ401" s="220"/>
      <c r="AR401" s="220"/>
      <c r="AS401" s="220"/>
      <c r="AT401" s="220"/>
      <c r="AU401" s="220"/>
      <c r="AV401" s="220"/>
      <c r="AW401" s="220"/>
      <c r="AX401" s="220"/>
      <c r="AY401" s="220"/>
      <c r="AZ401" s="220"/>
      <c r="BA401" s="220"/>
      <c r="BB401" s="220"/>
      <c r="BC401" s="220"/>
      <c r="BD401" s="220"/>
      <c r="BE401" s="220"/>
      <c r="BF401" s="220"/>
      <c r="BG401" s="220"/>
      <c r="BH401" s="220"/>
      <c r="BI401" s="220"/>
      <c r="BJ401" s="220"/>
      <c r="BK401" s="220"/>
      <c r="BL401" s="220"/>
      <c r="BM401" s="221">
        <v>10.35</v>
      </c>
    </row>
    <row r="402" spans="1:65">
      <c r="A402" s="30"/>
      <c r="B402" s="3" t="s">
        <v>269</v>
      </c>
      <c r="C402" s="29"/>
      <c r="D402" s="225">
        <v>7.0710678118654502E-2</v>
      </c>
      <c r="E402" s="219"/>
      <c r="F402" s="220"/>
      <c r="G402" s="220"/>
      <c r="H402" s="220"/>
      <c r="I402" s="220"/>
      <c r="J402" s="220"/>
      <c r="K402" s="220"/>
      <c r="L402" s="220"/>
      <c r="M402" s="220"/>
      <c r="N402" s="220"/>
      <c r="O402" s="220"/>
      <c r="P402" s="220"/>
      <c r="Q402" s="220"/>
      <c r="R402" s="220"/>
      <c r="S402" s="220"/>
      <c r="T402" s="220"/>
      <c r="U402" s="220"/>
      <c r="V402" s="220"/>
      <c r="W402" s="220"/>
      <c r="X402" s="220"/>
      <c r="Y402" s="220"/>
      <c r="Z402" s="220"/>
      <c r="AA402" s="220"/>
      <c r="AB402" s="220"/>
      <c r="AC402" s="220"/>
      <c r="AD402" s="220"/>
      <c r="AE402" s="220"/>
      <c r="AF402" s="220"/>
      <c r="AG402" s="220"/>
      <c r="AH402" s="220"/>
      <c r="AI402" s="220"/>
      <c r="AJ402" s="220"/>
      <c r="AK402" s="220"/>
      <c r="AL402" s="220"/>
      <c r="AM402" s="220"/>
      <c r="AN402" s="220"/>
      <c r="AO402" s="220"/>
      <c r="AP402" s="220"/>
      <c r="AQ402" s="220"/>
      <c r="AR402" s="220"/>
      <c r="AS402" s="220"/>
      <c r="AT402" s="220"/>
      <c r="AU402" s="220"/>
      <c r="AV402" s="220"/>
      <c r="AW402" s="220"/>
      <c r="AX402" s="220"/>
      <c r="AY402" s="220"/>
      <c r="AZ402" s="220"/>
      <c r="BA402" s="220"/>
      <c r="BB402" s="220"/>
      <c r="BC402" s="220"/>
      <c r="BD402" s="220"/>
      <c r="BE402" s="220"/>
      <c r="BF402" s="220"/>
      <c r="BG402" s="220"/>
      <c r="BH402" s="220"/>
      <c r="BI402" s="220"/>
      <c r="BJ402" s="220"/>
      <c r="BK402" s="220"/>
      <c r="BL402" s="220"/>
      <c r="BM402" s="221">
        <v>47</v>
      </c>
    </row>
    <row r="403" spans="1:65">
      <c r="A403" s="30"/>
      <c r="B403" s="3" t="s">
        <v>86</v>
      </c>
      <c r="C403" s="29"/>
      <c r="D403" s="13">
        <v>6.8319495766815935E-3</v>
      </c>
      <c r="E403" s="15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270</v>
      </c>
      <c r="C404" s="29"/>
      <c r="D404" s="13">
        <v>2.2204460492503131E-16</v>
      </c>
      <c r="E404" s="15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271</v>
      </c>
      <c r="C405" s="47"/>
      <c r="D405" s="45" t="s">
        <v>272</v>
      </c>
      <c r="E405" s="15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571</v>
      </c>
      <c r="BM407" s="28" t="s">
        <v>295</v>
      </c>
    </row>
    <row r="408" spans="1:65" ht="15">
      <c r="A408" s="25" t="s">
        <v>43</v>
      </c>
      <c r="B408" s="18" t="s">
        <v>114</v>
      </c>
      <c r="C408" s="15" t="s">
        <v>115</v>
      </c>
      <c r="D408" s="16" t="s">
        <v>296</v>
      </c>
      <c r="E408" s="15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234</v>
      </c>
      <c r="C409" s="9" t="s">
        <v>234</v>
      </c>
      <c r="D409" s="10" t="s">
        <v>116</v>
      </c>
      <c r="E409" s="15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307</v>
      </c>
      <c r="E410" s="15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</v>
      </c>
    </row>
    <row r="411" spans="1:65">
      <c r="A411" s="30"/>
      <c r="B411" s="19"/>
      <c r="C411" s="9"/>
      <c r="D411" s="26"/>
      <c r="E411" s="15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</v>
      </c>
    </row>
    <row r="412" spans="1:65">
      <c r="A412" s="30"/>
      <c r="B412" s="18">
        <v>1</v>
      </c>
      <c r="C412" s="14">
        <v>1</v>
      </c>
      <c r="D412" s="206">
        <v>179</v>
      </c>
      <c r="E412" s="207"/>
      <c r="F412" s="208"/>
      <c r="G412" s="208"/>
      <c r="H412" s="208"/>
      <c r="I412" s="208"/>
      <c r="J412" s="208"/>
      <c r="K412" s="208"/>
      <c r="L412" s="208"/>
      <c r="M412" s="208"/>
      <c r="N412" s="208"/>
      <c r="O412" s="208"/>
      <c r="P412" s="208"/>
      <c r="Q412" s="208"/>
      <c r="R412" s="208"/>
      <c r="S412" s="208"/>
      <c r="T412" s="208"/>
      <c r="U412" s="208"/>
      <c r="V412" s="208"/>
      <c r="W412" s="208"/>
      <c r="X412" s="208"/>
      <c r="Y412" s="208"/>
      <c r="Z412" s="208"/>
      <c r="AA412" s="208"/>
      <c r="AB412" s="208"/>
      <c r="AC412" s="208"/>
      <c r="AD412" s="208"/>
      <c r="AE412" s="208"/>
      <c r="AF412" s="208"/>
      <c r="AG412" s="208"/>
      <c r="AH412" s="208"/>
      <c r="AI412" s="208"/>
      <c r="AJ412" s="208"/>
      <c r="AK412" s="208"/>
      <c r="AL412" s="208"/>
      <c r="AM412" s="208"/>
      <c r="AN412" s="208"/>
      <c r="AO412" s="208"/>
      <c r="AP412" s="208"/>
      <c r="AQ412" s="208"/>
      <c r="AR412" s="208"/>
      <c r="AS412" s="208"/>
      <c r="AT412" s="208"/>
      <c r="AU412" s="208"/>
      <c r="AV412" s="208"/>
      <c r="AW412" s="208"/>
      <c r="AX412" s="208"/>
      <c r="AY412" s="208"/>
      <c r="AZ412" s="208"/>
      <c r="BA412" s="208"/>
      <c r="BB412" s="208"/>
      <c r="BC412" s="208"/>
      <c r="BD412" s="208"/>
      <c r="BE412" s="208"/>
      <c r="BF412" s="208"/>
      <c r="BG412" s="208"/>
      <c r="BH412" s="208"/>
      <c r="BI412" s="208"/>
      <c r="BJ412" s="208"/>
      <c r="BK412" s="208"/>
      <c r="BL412" s="208"/>
      <c r="BM412" s="209">
        <v>1</v>
      </c>
    </row>
    <row r="413" spans="1:65">
      <c r="A413" s="30"/>
      <c r="B413" s="19">
        <v>1</v>
      </c>
      <c r="C413" s="9">
        <v>2</v>
      </c>
      <c r="D413" s="210">
        <v>181</v>
      </c>
      <c r="E413" s="207"/>
      <c r="F413" s="208"/>
      <c r="G413" s="208"/>
      <c r="H413" s="208"/>
      <c r="I413" s="208"/>
      <c r="J413" s="208"/>
      <c r="K413" s="208"/>
      <c r="L413" s="208"/>
      <c r="M413" s="208"/>
      <c r="N413" s="208"/>
      <c r="O413" s="208"/>
      <c r="P413" s="208"/>
      <c r="Q413" s="208"/>
      <c r="R413" s="208"/>
      <c r="S413" s="208"/>
      <c r="T413" s="208"/>
      <c r="U413" s="208"/>
      <c r="V413" s="208"/>
      <c r="W413" s="208"/>
      <c r="X413" s="208"/>
      <c r="Y413" s="208"/>
      <c r="Z413" s="208"/>
      <c r="AA413" s="208"/>
      <c r="AB413" s="208"/>
      <c r="AC413" s="208"/>
      <c r="AD413" s="208"/>
      <c r="AE413" s="208"/>
      <c r="AF413" s="208"/>
      <c r="AG413" s="208"/>
      <c r="AH413" s="208"/>
      <c r="AI413" s="208"/>
      <c r="AJ413" s="208"/>
      <c r="AK413" s="208"/>
      <c r="AL413" s="208"/>
      <c r="AM413" s="208"/>
      <c r="AN413" s="208"/>
      <c r="AO413" s="208"/>
      <c r="AP413" s="208"/>
      <c r="AQ413" s="208"/>
      <c r="AR413" s="208"/>
      <c r="AS413" s="208"/>
      <c r="AT413" s="208"/>
      <c r="AU413" s="208"/>
      <c r="AV413" s="208"/>
      <c r="AW413" s="208"/>
      <c r="AX413" s="208"/>
      <c r="AY413" s="208"/>
      <c r="AZ413" s="208"/>
      <c r="BA413" s="208"/>
      <c r="BB413" s="208"/>
      <c r="BC413" s="208"/>
      <c r="BD413" s="208"/>
      <c r="BE413" s="208"/>
      <c r="BF413" s="208"/>
      <c r="BG413" s="208"/>
      <c r="BH413" s="208"/>
      <c r="BI413" s="208"/>
      <c r="BJ413" s="208"/>
      <c r="BK413" s="208"/>
      <c r="BL413" s="208"/>
      <c r="BM413" s="209">
        <v>19</v>
      </c>
    </row>
    <row r="414" spans="1:65">
      <c r="A414" s="30"/>
      <c r="B414" s="20" t="s">
        <v>267</v>
      </c>
      <c r="C414" s="12"/>
      <c r="D414" s="212">
        <v>180</v>
      </c>
      <c r="E414" s="207"/>
      <c r="F414" s="208"/>
      <c r="G414" s="208"/>
      <c r="H414" s="208"/>
      <c r="I414" s="208"/>
      <c r="J414" s="208"/>
      <c r="K414" s="208"/>
      <c r="L414" s="208"/>
      <c r="M414" s="208"/>
      <c r="N414" s="208"/>
      <c r="O414" s="208"/>
      <c r="P414" s="208"/>
      <c r="Q414" s="208"/>
      <c r="R414" s="208"/>
      <c r="S414" s="208"/>
      <c r="T414" s="208"/>
      <c r="U414" s="208"/>
      <c r="V414" s="208"/>
      <c r="W414" s="208"/>
      <c r="X414" s="208"/>
      <c r="Y414" s="208"/>
      <c r="Z414" s="208"/>
      <c r="AA414" s="208"/>
      <c r="AB414" s="208"/>
      <c r="AC414" s="208"/>
      <c r="AD414" s="208"/>
      <c r="AE414" s="208"/>
      <c r="AF414" s="208"/>
      <c r="AG414" s="208"/>
      <c r="AH414" s="208"/>
      <c r="AI414" s="208"/>
      <c r="AJ414" s="208"/>
      <c r="AK414" s="208"/>
      <c r="AL414" s="208"/>
      <c r="AM414" s="208"/>
      <c r="AN414" s="208"/>
      <c r="AO414" s="208"/>
      <c r="AP414" s="208"/>
      <c r="AQ414" s="208"/>
      <c r="AR414" s="208"/>
      <c r="AS414" s="208"/>
      <c r="AT414" s="208"/>
      <c r="AU414" s="208"/>
      <c r="AV414" s="208"/>
      <c r="AW414" s="208"/>
      <c r="AX414" s="208"/>
      <c r="AY414" s="208"/>
      <c r="AZ414" s="208"/>
      <c r="BA414" s="208"/>
      <c r="BB414" s="208"/>
      <c r="BC414" s="208"/>
      <c r="BD414" s="208"/>
      <c r="BE414" s="208"/>
      <c r="BF414" s="208"/>
      <c r="BG414" s="208"/>
      <c r="BH414" s="208"/>
      <c r="BI414" s="208"/>
      <c r="BJ414" s="208"/>
      <c r="BK414" s="208"/>
      <c r="BL414" s="208"/>
      <c r="BM414" s="209">
        <v>16</v>
      </c>
    </row>
    <row r="415" spans="1:65">
      <c r="A415" s="30"/>
      <c r="B415" s="3" t="s">
        <v>268</v>
      </c>
      <c r="C415" s="29"/>
      <c r="D415" s="210">
        <v>180</v>
      </c>
      <c r="E415" s="207"/>
      <c r="F415" s="208"/>
      <c r="G415" s="208"/>
      <c r="H415" s="208"/>
      <c r="I415" s="208"/>
      <c r="J415" s="208"/>
      <c r="K415" s="208"/>
      <c r="L415" s="208"/>
      <c r="M415" s="208"/>
      <c r="N415" s="208"/>
      <c r="O415" s="208"/>
      <c r="P415" s="208"/>
      <c r="Q415" s="208"/>
      <c r="R415" s="208"/>
      <c r="S415" s="208"/>
      <c r="T415" s="208"/>
      <c r="U415" s="208"/>
      <c r="V415" s="208"/>
      <c r="W415" s="208"/>
      <c r="X415" s="208"/>
      <c r="Y415" s="208"/>
      <c r="Z415" s="208"/>
      <c r="AA415" s="208"/>
      <c r="AB415" s="208"/>
      <c r="AC415" s="208"/>
      <c r="AD415" s="208"/>
      <c r="AE415" s="208"/>
      <c r="AF415" s="208"/>
      <c r="AG415" s="208"/>
      <c r="AH415" s="208"/>
      <c r="AI415" s="208"/>
      <c r="AJ415" s="208"/>
      <c r="AK415" s="208"/>
      <c r="AL415" s="208"/>
      <c r="AM415" s="208"/>
      <c r="AN415" s="208"/>
      <c r="AO415" s="208"/>
      <c r="AP415" s="208"/>
      <c r="AQ415" s="208"/>
      <c r="AR415" s="208"/>
      <c r="AS415" s="208"/>
      <c r="AT415" s="208"/>
      <c r="AU415" s="208"/>
      <c r="AV415" s="208"/>
      <c r="AW415" s="208"/>
      <c r="AX415" s="208"/>
      <c r="AY415" s="208"/>
      <c r="AZ415" s="208"/>
      <c r="BA415" s="208"/>
      <c r="BB415" s="208"/>
      <c r="BC415" s="208"/>
      <c r="BD415" s="208"/>
      <c r="BE415" s="208"/>
      <c r="BF415" s="208"/>
      <c r="BG415" s="208"/>
      <c r="BH415" s="208"/>
      <c r="BI415" s="208"/>
      <c r="BJ415" s="208"/>
      <c r="BK415" s="208"/>
      <c r="BL415" s="208"/>
      <c r="BM415" s="209">
        <v>180</v>
      </c>
    </row>
    <row r="416" spans="1:65">
      <c r="A416" s="30"/>
      <c r="B416" s="3" t="s">
        <v>269</v>
      </c>
      <c r="C416" s="29"/>
      <c r="D416" s="210">
        <v>1.4142135623730951</v>
      </c>
      <c r="E416" s="207"/>
      <c r="F416" s="208"/>
      <c r="G416" s="208"/>
      <c r="H416" s="208"/>
      <c r="I416" s="208"/>
      <c r="J416" s="208"/>
      <c r="K416" s="208"/>
      <c r="L416" s="208"/>
      <c r="M416" s="208"/>
      <c r="N416" s="208"/>
      <c r="O416" s="208"/>
      <c r="P416" s="208"/>
      <c r="Q416" s="208"/>
      <c r="R416" s="208"/>
      <c r="S416" s="208"/>
      <c r="T416" s="208"/>
      <c r="U416" s="208"/>
      <c r="V416" s="208"/>
      <c r="W416" s="208"/>
      <c r="X416" s="208"/>
      <c r="Y416" s="208"/>
      <c r="Z416" s="208"/>
      <c r="AA416" s="208"/>
      <c r="AB416" s="208"/>
      <c r="AC416" s="208"/>
      <c r="AD416" s="208"/>
      <c r="AE416" s="208"/>
      <c r="AF416" s="208"/>
      <c r="AG416" s="208"/>
      <c r="AH416" s="208"/>
      <c r="AI416" s="208"/>
      <c r="AJ416" s="208"/>
      <c r="AK416" s="208"/>
      <c r="AL416" s="208"/>
      <c r="AM416" s="208"/>
      <c r="AN416" s="208"/>
      <c r="AO416" s="208"/>
      <c r="AP416" s="208"/>
      <c r="AQ416" s="208"/>
      <c r="AR416" s="208"/>
      <c r="AS416" s="208"/>
      <c r="AT416" s="208"/>
      <c r="AU416" s="208"/>
      <c r="AV416" s="208"/>
      <c r="AW416" s="208"/>
      <c r="AX416" s="208"/>
      <c r="AY416" s="208"/>
      <c r="AZ416" s="208"/>
      <c r="BA416" s="208"/>
      <c r="BB416" s="208"/>
      <c r="BC416" s="208"/>
      <c r="BD416" s="208"/>
      <c r="BE416" s="208"/>
      <c r="BF416" s="208"/>
      <c r="BG416" s="208"/>
      <c r="BH416" s="208"/>
      <c r="BI416" s="208"/>
      <c r="BJ416" s="208"/>
      <c r="BK416" s="208"/>
      <c r="BL416" s="208"/>
      <c r="BM416" s="209">
        <v>48</v>
      </c>
    </row>
    <row r="417" spans="1:65">
      <c r="A417" s="30"/>
      <c r="B417" s="3" t="s">
        <v>86</v>
      </c>
      <c r="C417" s="29"/>
      <c r="D417" s="13">
        <v>7.8567420131838619E-3</v>
      </c>
      <c r="E417" s="15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270</v>
      </c>
      <c r="C418" s="29"/>
      <c r="D418" s="13">
        <v>0</v>
      </c>
      <c r="E418" s="15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271</v>
      </c>
      <c r="C419" s="47"/>
      <c r="D419" s="45" t="s">
        <v>272</v>
      </c>
      <c r="E419" s="15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572</v>
      </c>
      <c r="BM421" s="28" t="s">
        <v>295</v>
      </c>
    </row>
    <row r="422" spans="1:65" ht="15">
      <c r="A422" s="25" t="s">
        <v>59</v>
      </c>
      <c r="B422" s="18" t="s">
        <v>114</v>
      </c>
      <c r="C422" s="15" t="s">
        <v>115</v>
      </c>
      <c r="D422" s="16" t="s">
        <v>296</v>
      </c>
      <c r="E422" s="15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234</v>
      </c>
      <c r="C423" s="9" t="s">
        <v>234</v>
      </c>
      <c r="D423" s="10" t="s">
        <v>116</v>
      </c>
      <c r="E423" s="15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307</v>
      </c>
      <c r="E424" s="15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5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27" t="s">
        <v>110</v>
      </c>
      <c r="E426" s="204"/>
      <c r="F426" s="205"/>
      <c r="G426" s="205"/>
      <c r="H426" s="205"/>
      <c r="I426" s="205"/>
      <c r="J426" s="205"/>
      <c r="K426" s="205"/>
      <c r="L426" s="205"/>
      <c r="M426" s="205"/>
      <c r="N426" s="205"/>
      <c r="O426" s="205"/>
      <c r="P426" s="205"/>
      <c r="Q426" s="205"/>
      <c r="R426" s="205"/>
      <c r="S426" s="205"/>
      <c r="T426" s="205"/>
      <c r="U426" s="205"/>
      <c r="V426" s="205"/>
      <c r="W426" s="205"/>
      <c r="X426" s="205"/>
      <c r="Y426" s="205"/>
      <c r="Z426" s="205"/>
      <c r="AA426" s="205"/>
      <c r="AB426" s="205"/>
      <c r="AC426" s="205"/>
      <c r="AD426" s="205"/>
      <c r="AE426" s="205"/>
      <c r="AF426" s="205"/>
      <c r="AG426" s="205"/>
      <c r="AH426" s="205"/>
      <c r="AI426" s="205"/>
      <c r="AJ426" s="205"/>
      <c r="AK426" s="205"/>
      <c r="AL426" s="205"/>
      <c r="AM426" s="205"/>
      <c r="AN426" s="205"/>
      <c r="AO426" s="205"/>
      <c r="AP426" s="205"/>
      <c r="AQ426" s="205"/>
      <c r="AR426" s="205"/>
      <c r="AS426" s="205"/>
      <c r="AT426" s="205"/>
      <c r="AU426" s="205"/>
      <c r="AV426" s="205"/>
      <c r="AW426" s="205"/>
      <c r="AX426" s="205"/>
      <c r="AY426" s="205"/>
      <c r="AZ426" s="205"/>
      <c r="BA426" s="205"/>
      <c r="BB426" s="205"/>
      <c r="BC426" s="205"/>
      <c r="BD426" s="205"/>
      <c r="BE426" s="205"/>
      <c r="BF426" s="205"/>
      <c r="BG426" s="205"/>
      <c r="BH426" s="205"/>
      <c r="BI426" s="205"/>
      <c r="BJ426" s="205"/>
      <c r="BK426" s="205"/>
      <c r="BL426" s="205"/>
      <c r="BM426" s="216">
        <v>1</v>
      </c>
    </row>
    <row r="427" spans="1:65">
      <c r="A427" s="30"/>
      <c r="B427" s="19">
        <v>1</v>
      </c>
      <c r="C427" s="9">
        <v>2</v>
      </c>
      <c r="D427" s="228" t="s">
        <v>110</v>
      </c>
      <c r="E427" s="204"/>
      <c r="F427" s="205"/>
      <c r="G427" s="205"/>
      <c r="H427" s="205"/>
      <c r="I427" s="205"/>
      <c r="J427" s="205"/>
      <c r="K427" s="205"/>
      <c r="L427" s="205"/>
      <c r="M427" s="205"/>
      <c r="N427" s="205"/>
      <c r="O427" s="205"/>
      <c r="P427" s="205"/>
      <c r="Q427" s="205"/>
      <c r="R427" s="205"/>
      <c r="S427" s="205"/>
      <c r="T427" s="205"/>
      <c r="U427" s="205"/>
      <c r="V427" s="205"/>
      <c r="W427" s="205"/>
      <c r="X427" s="205"/>
      <c r="Y427" s="205"/>
      <c r="Z427" s="205"/>
      <c r="AA427" s="205"/>
      <c r="AB427" s="205"/>
      <c r="AC427" s="205"/>
      <c r="AD427" s="205"/>
      <c r="AE427" s="205"/>
      <c r="AF427" s="205"/>
      <c r="AG427" s="205"/>
      <c r="AH427" s="205"/>
      <c r="AI427" s="205"/>
      <c r="AJ427" s="205"/>
      <c r="AK427" s="205"/>
      <c r="AL427" s="205"/>
      <c r="AM427" s="205"/>
      <c r="AN427" s="205"/>
      <c r="AO427" s="205"/>
      <c r="AP427" s="205"/>
      <c r="AQ427" s="205"/>
      <c r="AR427" s="205"/>
      <c r="AS427" s="205"/>
      <c r="AT427" s="205"/>
      <c r="AU427" s="205"/>
      <c r="AV427" s="205"/>
      <c r="AW427" s="205"/>
      <c r="AX427" s="205"/>
      <c r="AY427" s="205"/>
      <c r="AZ427" s="205"/>
      <c r="BA427" s="205"/>
      <c r="BB427" s="205"/>
      <c r="BC427" s="205"/>
      <c r="BD427" s="205"/>
      <c r="BE427" s="205"/>
      <c r="BF427" s="205"/>
      <c r="BG427" s="205"/>
      <c r="BH427" s="205"/>
      <c r="BI427" s="205"/>
      <c r="BJ427" s="205"/>
      <c r="BK427" s="205"/>
      <c r="BL427" s="205"/>
      <c r="BM427" s="216">
        <v>43</v>
      </c>
    </row>
    <row r="428" spans="1:65">
      <c r="A428" s="30"/>
      <c r="B428" s="20" t="s">
        <v>267</v>
      </c>
      <c r="C428" s="12"/>
      <c r="D428" s="217" t="s">
        <v>714</v>
      </c>
      <c r="E428" s="204"/>
      <c r="F428" s="205"/>
      <c r="G428" s="205"/>
      <c r="H428" s="205"/>
      <c r="I428" s="205"/>
      <c r="J428" s="205"/>
      <c r="K428" s="205"/>
      <c r="L428" s="205"/>
      <c r="M428" s="205"/>
      <c r="N428" s="205"/>
      <c r="O428" s="205"/>
      <c r="P428" s="205"/>
      <c r="Q428" s="205"/>
      <c r="R428" s="205"/>
      <c r="S428" s="205"/>
      <c r="T428" s="205"/>
      <c r="U428" s="205"/>
      <c r="V428" s="205"/>
      <c r="W428" s="205"/>
      <c r="X428" s="205"/>
      <c r="Y428" s="205"/>
      <c r="Z428" s="205"/>
      <c r="AA428" s="205"/>
      <c r="AB428" s="205"/>
      <c r="AC428" s="205"/>
      <c r="AD428" s="205"/>
      <c r="AE428" s="205"/>
      <c r="AF428" s="205"/>
      <c r="AG428" s="205"/>
      <c r="AH428" s="205"/>
      <c r="AI428" s="205"/>
      <c r="AJ428" s="205"/>
      <c r="AK428" s="205"/>
      <c r="AL428" s="205"/>
      <c r="AM428" s="205"/>
      <c r="AN428" s="205"/>
      <c r="AO428" s="205"/>
      <c r="AP428" s="205"/>
      <c r="AQ428" s="205"/>
      <c r="AR428" s="205"/>
      <c r="AS428" s="205"/>
      <c r="AT428" s="205"/>
      <c r="AU428" s="205"/>
      <c r="AV428" s="205"/>
      <c r="AW428" s="205"/>
      <c r="AX428" s="205"/>
      <c r="AY428" s="205"/>
      <c r="AZ428" s="205"/>
      <c r="BA428" s="205"/>
      <c r="BB428" s="205"/>
      <c r="BC428" s="205"/>
      <c r="BD428" s="205"/>
      <c r="BE428" s="205"/>
      <c r="BF428" s="205"/>
      <c r="BG428" s="205"/>
      <c r="BH428" s="205"/>
      <c r="BI428" s="205"/>
      <c r="BJ428" s="205"/>
      <c r="BK428" s="205"/>
      <c r="BL428" s="205"/>
      <c r="BM428" s="216">
        <v>16</v>
      </c>
    </row>
    <row r="429" spans="1:65">
      <c r="A429" s="30"/>
      <c r="B429" s="3" t="s">
        <v>268</v>
      </c>
      <c r="C429" s="29"/>
      <c r="D429" s="24" t="s">
        <v>714</v>
      </c>
      <c r="E429" s="204"/>
      <c r="F429" s="205"/>
      <c r="G429" s="205"/>
      <c r="H429" s="205"/>
      <c r="I429" s="205"/>
      <c r="J429" s="205"/>
      <c r="K429" s="205"/>
      <c r="L429" s="205"/>
      <c r="M429" s="205"/>
      <c r="N429" s="205"/>
      <c r="O429" s="205"/>
      <c r="P429" s="205"/>
      <c r="Q429" s="205"/>
      <c r="R429" s="205"/>
      <c r="S429" s="205"/>
      <c r="T429" s="205"/>
      <c r="U429" s="205"/>
      <c r="V429" s="205"/>
      <c r="W429" s="205"/>
      <c r="X429" s="205"/>
      <c r="Y429" s="205"/>
      <c r="Z429" s="205"/>
      <c r="AA429" s="205"/>
      <c r="AB429" s="205"/>
      <c r="AC429" s="205"/>
      <c r="AD429" s="205"/>
      <c r="AE429" s="205"/>
      <c r="AF429" s="205"/>
      <c r="AG429" s="205"/>
      <c r="AH429" s="205"/>
      <c r="AI429" s="205"/>
      <c r="AJ429" s="205"/>
      <c r="AK429" s="205"/>
      <c r="AL429" s="205"/>
      <c r="AM429" s="205"/>
      <c r="AN429" s="205"/>
      <c r="AO429" s="205"/>
      <c r="AP429" s="205"/>
      <c r="AQ429" s="205"/>
      <c r="AR429" s="205"/>
      <c r="AS429" s="205"/>
      <c r="AT429" s="205"/>
      <c r="AU429" s="205"/>
      <c r="AV429" s="205"/>
      <c r="AW429" s="205"/>
      <c r="AX429" s="205"/>
      <c r="AY429" s="205"/>
      <c r="AZ429" s="205"/>
      <c r="BA429" s="205"/>
      <c r="BB429" s="205"/>
      <c r="BC429" s="205"/>
      <c r="BD429" s="205"/>
      <c r="BE429" s="205"/>
      <c r="BF429" s="205"/>
      <c r="BG429" s="205"/>
      <c r="BH429" s="205"/>
      <c r="BI429" s="205"/>
      <c r="BJ429" s="205"/>
      <c r="BK429" s="205"/>
      <c r="BL429" s="205"/>
      <c r="BM429" s="216" t="s">
        <v>110</v>
      </c>
    </row>
    <row r="430" spans="1:65">
      <c r="A430" s="30"/>
      <c r="B430" s="3" t="s">
        <v>269</v>
      </c>
      <c r="C430" s="29"/>
      <c r="D430" s="24" t="s">
        <v>714</v>
      </c>
      <c r="E430" s="204"/>
      <c r="F430" s="205"/>
      <c r="G430" s="205"/>
      <c r="H430" s="205"/>
      <c r="I430" s="205"/>
      <c r="J430" s="205"/>
      <c r="K430" s="205"/>
      <c r="L430" s="205"/>
      <c r="M430" s="205"/>
      <c r="N430" s="205"/>
      <c r="O430" s="205"/>
      <c r="P430" s="205"/>
      <c r="Q430" s="205"/>
      <c r="R430" s="205"/>
      <c r="S430" s="205"/>
      <c r="T430" s="205"/>
      <c r="U430" s="205"/>
      <c r="V430" s="205"/>
      <c r="W430" s="205"/>
      <c r="X430" s="205"/>
      <c r="Y430" s="205"/>
      <c r="Z430" s="205"/>
      <c r="AA430" s="205"/>
      <c r="AB430" s="205"/>
      <c r="AC430" s="205"/>
      <c r="AD430" s="205"/>
      <c r="AE430" s="205"/>
      <c r="AF430" s="205"/>
      <c r="AG430" s="205"/>
      <c r="AH430" s="205"/>
      <c r="AI430" s="205"/>
      <c r="AJ430" s="205"/>
      <c r="AK430" s="205"/>
      <c r="AL430" s="205"/>
      <c r="AM430" s="205"/>
      <c r="AN430" s="205"/>
      <c r="AO430" s="205"/>
      <c r="AP430" s="205"/>
      <c r="AQ430" s="205"/>
      <c r="AR430" s="205"/>
      <c r="AS430" s="205"/>
      <c r="AT430" s="205"/>
      <c r="AU430" s="205"/>
      <c r="AV430" s="205"/>
      <c r="AW430" s="205"/>
      <c r="AX430" s="205"/>
      <c r="AY430" s="205"/>
      <c r="AZ430" s="205"/>
      <c r="BA430" s="205"/>
      <c r="BB430" s="205"/>
      <c r="BC430" s="205"/>
      <c r="BD430" s="205"/>
      <c r="BE430" s="205"/>
      <c r="BF430" s="205"/>
      <c r="BG430" s="205"/>
      <c r="BH430" s="205"/>
      <c r="BI430" s="205"/>
      <c r="BJ430" s="205"/>
      <c r="BK430" s="205"/>
      <c r="BL430" s="205"/>
      <c r="BM430" s="216">
        <v>49</v>
      </c>
    </row>
    <row r="431" spans="1:65">
      <c r="A431" s="30"/>
      <c r="B431" s="3" t="s">
        <v>86</v>
      </c>
      <c r="C431" s="29"/>
      <c r="D431" s="13" t="s">
        <v>714</v>
      </c>
      <c r="E431" s="15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270</v>
      </c>
      <c r="C432" s="29"/>
      <c r="D432" s="13" t="s">
        <v>714</v>
      </c>
      <c r="E432" s="15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271</v>
      </c>
      <c r="C433" s="47"/>
      <c r="D433" s="45" t="s">
        <v>272</v>
      </c>
      <c r="E433" s="15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573</v>
      </c>
      <c r="BM435" s="28" t="s">
        <v>295</v>
      </c>
    </row>
    <row r="436" spans="1:65" ht="15">
      <c r="A436" s="25" t="s">
        <v>6</v>
      </c>
      <c r="B436" s="18" t="s">
        <v>114</v>
      </c>
      <c r="C436" s="15" t="s">
        <v>115</v>
      </c>
      <c r="D436" s="16" t="s">
        <v>296</v>
      </c>
      <c r="E436" s="15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234</v>
      </c>
      <c r="C437" s="9" t="s">
        <v>234</v>
      </c>
      <c r="D437" s="10" t="s">
        <v>116</v>
      </c>
      <c r="E437" s="15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307</v>
      </c>
      <c r="E438" s="15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0</v>
      </c>
    </row>
    <row r="439" spans="1:65">
      <c r="A439" s="30"/>
      <c r="B439" s="19"/>
      <c r="C439" s="9"/>
      <c r="D439" s="26"/>
      <c r="E439" s="15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0</v>
      </c>
    </row>
    <row r="440" spans="1:65">
      <c r="A440" s="30"/>
      <c r="B440" s="18">
        <v>1</v>
      </c>
      <c r="C440" s="14">
        <v>1</v>
      </c>
      <c r="D440" s="206">
        <v>10600</v>
      </c>
      <c r="E440" s="207"/>
      <c r="F440" s="208"/>
      <c r="G440" s="208"/>
      <c r="H440" s="208"/>
      <c r="I440" s="208"/>
      <c r="J440" s="208"/>
      <c r="K440" s="208"/>
      <c r="L440" s="208"/>
      <c r="M440" s="208"/>
      <c r="N440" s="208"/>
      <c r="O440" s="208"/>
      <c r="P440" s="208"/>
      <c r="Q440" s="208"/>
      <c r="R440" s="208"/>
      <c r="S440" s="208"/>
      <c r="T440" s="208"/>
      <c r="U440" s="208"/>
      <c r="V440" s="208"/>
      <c r="W440" s="208"/>
      <c r="X440" s="208"/>
      <c r="Y440" s="208"/>
      <c r="Z440" s="208"/>
      <c r="AA440" s="208"/>
      <c r="AB440" s="208"/>
      <c r="AC440" s="208"/>
      <c r="AD440" s="208"/>
      <c r="AE440" s="208"/>
      <c r="AF440" s="208"/>
      <c r="AG440" s="208"/>
      <c r="AH440" s="208"/>
      <c r="AI440" s="208"/>
      <c r="AJ440" s="208"/>
      <c r="AK440" s="208"/>
      <c r="AL440" s="208"/>
      <c r="AM440" s="208"/>
      <c r="AN440" s="208"/>
      <c r="AO440" s="208"/>
      <c r="AP440" s="208"/>
      <c r="AQ440" s="208"/>
      <c r="AR440" s="208"/>
      <c r="AS440" s="208"/>
      <c r="AT440" s="208"/>
      <c r="AU440" s="208"/>
      <c r="AV440" s="208"/>
      <c r="AW440" s="208"/>
      <c r="AX440" s="208"/>
      <c r="AY440" s="208"/>
      <c r="AZ440" s="208"/>
      <c r="BA440" s="208"/>
      <c r="BB440" s="208"/>
      <c r="BC440" s="208"/>
      <c r="BD440" s="208"/>
      <c r="BE440" s="208"/>
      <c r="BF440" s="208"/>
      <c r="BG440" s="208"/>
      <c r="BH440" s="208"/>
      <c r="BI440" s="208"/>
      <c r="BJ440" s="208"/>
      <c r="BK440" s="208"/>
      <c r="BL440" s="208"/>
      <c r="BM440" s="209">
        <v>1</v>
      </c>
    </row>
    <row r="441" spans="1:65">
      <c r="A441" s="30"/>
      <c r="B441" s="19">
        <v>1</v>
      </c>
      <c r="C441" s="9">
        <v>2</v>
      </c>
      <c r="D441" s="210">
        <v>10700</v>
      </c>
      <c r="E441" s="207"/>
      <c r="F441" s="208"/>
      <c r="G441" s="208"/>
      <c r="H441" s="208"/>
      <c r="I441" s="208"/>
      <c r="J441" s="208"/>
      <c r="K441" s="208"/>
      <c r="L441" s="208"/>
      <c r="M441" s="208"/>
      <c r="N441" s="208"/>
      <c r="O441" s="208"/>
      <c r="P441" s="208"/>
      <c r="Q441" s="208"/>
      <c r="R441" s="208"/>
      <c r="S441" s="208"/>
      <c r="T441" s="208"/>
      <c r="U441" s="208"/>
      <c r="V441" s="208"/>
      <c r="W441" s="208"/>
      <c r="X441" s="208"/>
      <c r="Y441" s="208"/>
      <c r="Z441" s="208"/>
      <c r="AA441" s="208"/>
      <c r="AB441" s="208"/>
      <c r="AC441" s="208"/>
      <c r="AD441" s="208"/>
      <c r="AE441" s="208"/>
      <c r="AF441" s="208"/>
      <c r="AG441" s="208"/>
      <c r="AH441" s="208"/>
      <c r="AI441" s="208"/>
      <c r="AJ441" s="208"/>
      <c r="AK441" s="208"/>
      <c r="AL441" s="208"/>
      <c r="AM441" s="208"/>
      <c r="AN441" s="208"/>
      <c r="AO441" s="208"/>
      <c r="AP441" s="208"/>
      <c r="AQ441" s="208"/>
      <c r="AR441" s="208"/>
      <c r="AS441" s="208"/>
      <c r="AT441" s="208"/>
      <c r="AU441" s="208"/>
      <c r="AV441" s="208"/>
      <c r="AW441" s="208"/>
      <c r="AX441" s="208"/>
      <c r="AY441" s="208"/>
      <c r="AZ441" s="208"/>
      <c r="BA441" s="208"/>
      <c r="BB441" s="208"/>
      <c r="BC441" s="208"/>
      <c r="BD441" s="208"/>
      <c r="BE441" s="208"/>
      <c r="BF441" s="208"/>
      <c r="BG441" s="208"/>
      <c r="BH441" s="208"/>
      <c r="BI441" s="208"/>
      <c r="BJ441" s="208"/>
      <c r="BK441" s="208"/>
      <c r="BL441" s="208"/>
      <c r="BM441" s="209">
        <v>44</v>
      </c>
    </row>
    <row r="442" spans="1:65">
      <c r="A442" s="30"/>
      <c r="B442" s="20" t="s">
        <v>267</v>
      </c>
      <c r="C442" s="12"/>
      <c r="D442" s="212">
        <v>10650</v>
      </c>
      <c r="E442" s="207"/>
      <c r="F442" s="208"/>
      <c r="G442" s="208"/>
      <c r="H442" s="208"/>
      <c r="I442" s="208"/>
      <c r="J442" s="208"/>
      <c r="K442" s="208"/>
      <c r="L442" s="208"/>
      <c r="M442" s="208"/>
      <c r="N442" s="208"/>
      <c r="O442" s="208"/>
      <c r="P442" s="208"/>
      <c r="Q442" s="208"/>
      <c r="R442" s="208"/>
      <c r="S442" s="208"/>
      <c r="T442" s="208"/>
      <c r="U442" s="208"/>
      <c r="V442" s="208"/>
      <c r="W442" s="208"/>
      <c r="X442" s="208"/>
      <c r="Y442" s="208"/>
      <c r="Z442" s="208"/>
      <c r="AA442" s="208"/>
      <c r="AB442" s="208"/>
      <c r="AC442" s="208"/>
      <c r="AD442" s="208"/>
      <c r="AE442" s="208"/>
      <c r="AF442" s="208"/>
      <c r="AG442" s="208"/>
      <c r="AH442" s="208"/>
      <c r="AI442" s="208"/>
      <c r="AJ442" s="208"/>
      <c r="AK442" s="208"/>
      <c r="AL442" s="208"/>
      <c r="AM442" s="208"/>
      <c r="AN442" s="208"/>
      <c r="AO442" s="208"/>
      <c r="AP442" s="208"/>
      <c r="AQ442" s="208"/>
      <c r="AR442" s="208"/>
      <c r="AS442" s="208"/>
      <c r="AT442" s="208"/>
      <c r="AU442" s="208"/>
      <c r="AV442" s="208"/>
      <c r="AW442" s="208"/>
      <c r="AX442" s="208"/>
      <c r="AY442" s="208"/>
      <c r="AZ442" s="208"/>
      <c r="BA442" s="208"/>
      <c r="BB442" s="208"/>
      <c r="BC442" s="208"/>
      <c r="BD442" s="208"/>
      <c r="BE442" s="208"/>
      <c r="BF442" s="208"/>
      <c r="BG442" s="208"/>
      <c r="BH442" s="208"/>
      <c r="BI442" s="208"/>
      <c r="BJ442" s="208"/>
      <c r="BK442" s="208"/>
      <c r="BL442" s="208"/>
      <c r="BM442" s="209">
        <v>16</v>
      </c>
    </row>
    <row r="443" spans="1:65">
      <c r="A443" s="30"/>
      <c r="B443" s="3" t="s">
        <v>268</v>
      </c>
      <c r="C443" s="29"/>
      <c r="D443" s="210">
        <v>10650</v>
      </c>
      <c r="E443" s="207"/>
      <c r="F443" s="208"/>
      <c r="G443" s="208"/>
      <c r="H443" s="208"/>
      <c r="I443" s="208"/>
      <c r="J443" s="208"/>
      <c r="K443" s="208"/>
      <c r="L443" s="208"/>
      <c r="M443" s="208"/>
      <c r="N443" s="208"/>
      <c r="O443" s="208"/>
      <c r="P443" s="208"/>
      <c r="Q443" s="208"/>
      <c r="R443" s="208"/>
      <c r="S443" s="208"/>
      <c r="T443" s="208"/>
      <c r="U443" s="208"/>
      <c r="V443" s="208"/>
      <c r="W443" s="208"/>
      <c r="X443" s="208"/>
      <c r="Y443" s="208"/>
      <c r="Z443" s="208"/>
      <c r="AA443" s="208"/>
      <c r="AB443" s="208"/>
      <c r="AC443" s="208"/>
      <c r="AD443" s="208"/>
      <c r="AE443" s="208"/>
      <c r="AF443" s="208"/>
      <c r="AG443" s="208"/>
      <c r="AH443" s="208"/>
      <c r="AI443" s="208"/>
      <c r="AJ443" s="208"/>
      <c r="AK443" s="208"/>
      <c r="AL443" s="208"/>
      <c r="AM443" s="208"/>
      <c r="AN443" s="208"/>
      <c r="AO443" s="208"/>
      <c r="AP443" s="208"/>
      <c r="AQ443" s="208"/>
      <c r="AR443" s="208"/>
      <c r="AS443" s="208"/>
      <c r="AT443" s="208"/>
      <c r="AU443" s="208"/>
      <c r="AV443" s="208"/>
      <c r="AW443" s="208"/>
      <c r="AX443" s="208"/>
      <c r="AY443" s="208"/>
      <c r="AZ443" s="208"/>
      <c r="BA443" s="208"/>
      <c r="BB443" s="208"/>
      <c r="BC443" s="208"/>
      <c r="BD443" s="208"/>
      <c r="BE443" s="208"/>
      <c r="BF443" s="208"/>
      <c r="BG443" s="208"/>
      <c r="BH443" s="208"/>
      <c r="BI443" s="208"/>
      <c r="BJ443" s="208"/>
      <c r="BK443" s="208"/>
      <c r="BL443" s="208"/>
      <c r="BM443" s="209">
        <v>10650</v>
      </c>
    </row>
    <row r="444" spans="1:65">
      <c r="A444" s="30"/>
      <c r="B444" s="3" t="s">
        <v>269</v>
      </c>
      <c r="C444" s="29"/>
      <c r="D444" s="210">
        <v>70.710678118654755</v>
      </c>
      <c r="E444" s="207"/>
      <c r="F444" s="208"/>
      <c r="G444" s="208"/>
      <c r="H444" s="208"/>
      <c r="I444" s="208"/>
      <c r="J444" s="208"/>
      <c r="K444" s="208"/>
      <c r="L444" s="208"/>
      <c r="M444" s="208"/>
      <c r="N444" s="208"/>
      <c r="O444" s="208"/>
      <c r="P444" s="208"/>
      <c r="Q444" s="208"/>
      <c r="R444" s="208"/>
      <c r="S444" s="208"/>
      <c r="T444" s="208"/>
      <c r="U444" s="208"/>
      <c r="V444" s="208"/>
      <c r="W444" s="208"/>
      <c r="X444" s="208"/>
      <c r="Y444" s="208"/>
      <c r="Z444" s="208"/>
      <c r="AA444" s="208"/>
      <c r="AB444" s="208"/>
      <c r="AC444" s="208"/>
      <c r="AD444" s="208"/>
      <c r="AE444" s="208"/>
      <c r="AF444" s="208"/>
      <c r="AG444" s="208"/>
      <c r="AH444" s="208"/>
      <c r="AI444" s="208"/>
      <c r="AJ444" s="208"/>
      <c r="AK444" s="208"/>
      <c r="AL444" s="208"/>
      <c r="AM444" s="208"/>
      <c r="AN444" s="208"/>
      <c r="AO444" s="208"/>
      <c r="AP444" s="208"/>
      <c r="AQ444" s="208"/>
      <c r="AR444" s="208"/>
      <c r="AS444" s="208"/>
      <c r="AT444" s="208"/>
      <c r="AU444" s="208"/>
      <c r="AV444" s="208"/>
      <c r="AW444" s="208"/>
      <c r="AX444" s="208"/>
      <c r="AY444" s="208"/>
      <c r="AZ444" s="208"/>
      <c r="BA444" s="208"/>
      <c r="BB444" s="208"/>
      <c r="BC444" s="208"/>
      <c r="BD444" s="208"/>
      <c r="BE444" s="208"/>
      <c r="BF444" s="208"/>
      <c r="BG444" s="208"/>
      <c r="BH444" s="208"/>
      <c r="BI444" s="208"/>
      <c r="BJ444" s="208"/>
      <c r="BK444" s="208"/>
      <c r="BL444" s="208"/>
      <c r="BM444" s="209">
        <v>50</v>
      </c>
    </row>
    <row r="445" spans="1:65">
      <c r="A445" s="30"/>
      <c r="B445" s="3" t="s">
        <v>86</v>
      </c>
      <c r="C445" s="29"/>
      <c r="D445" s="13">
        <v>6.6395002928314323E-3</v>
      </c>
      <c r="E445" s="15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270</v>
      </c>
      <c r="C446" s="29"/>
      <c r="D446" s="13">
        <v>0</v>
      </c>
      <c r="E446" s="15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271</v>
      </c>
      <c r="C447" s="47"/>
      <c r="D447" s="45" t="s">
        <v>272</v>
      </c>
      <c r="E447" s="15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574</v>
      </c>
      <c r="BM449" s="28" t="s">
        <v>295</v>
      </c>
    </row>
    <row r="450" spans="1:65" ht="15">
      <c r="A450" s="25" t="s">
        <v>9</v>
      </c>
      <c r="B450" s="18" t="s">
        <v>114</v>
      </c>
      <c r="C450" s="15" t="s">
        <v>115</v>
      </c>
      <c r="D450" s="16" t="s">
        <v>296</v>
      </c>
      <c r="E450" s="15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234</v>
      </c>
      <c r="C451" s="9" t="s">
        <v>234</v>
      </c>
      <c r="D451" s="10" t="s">
        <v>116</v>
      </c>
      <c r="E451" s="15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307</v>
      </c>
      <c r="E452" s="15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</v>
      </c>
    </row>
    <row r="453" spans="1:65">
      <c r="A453" s="30"/>
      <c r="B453" s="19"/>
      <c r="C453" s="9"/>
      <c r="D453" s="26"/>
      <c r="E453" s="15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1</v>
      </c>
    </row>
    <row r="454" spans="1:65">
      <c r="A454" s="30"/>
      <c r="B454" s="18">
        <v>1</v>
      </c>
      <c r="C454" s="14">
        <v>1</v>
      </c>
      <c r="D454" s="226">
        <v>15.299999999999999</v>
      </c>
      <c r="E454" s="219"/>
      <c r="F454" s="220"/>
      <c r="G454" s="220"/>
      <c r="H454" s="220"/>
      <c r="I454" s="220"/>
      <c r="J454" s="220"/>
      <c r="K454" s="220"/>
      <c r="L454" s="220"/>
      <c r="M454" s="220"/>
      <c r="N454" s="220"/>
      <c r="O454" s="220"/>
      <c r="P454" s="220"/>
      <c r="Q454" s="220"/>
      <c r="R454" s="220"/>
      <c r="S454" s="220"/>
      <c r="T454" s="220"/>
      <c r="U454" s="220"/>
      <c r="V454" s="220"/>
      <c r="W454" s="220"/>
      <c r="X454" s="220"/>
      <c r="Y454" s="220"/>
      <c r="Z454" s="220"/>
      <c r="AA454" s="220"/>
      <c r="AB454" s="220"/>
      <c r="AC454" s="220"/>
      <c r="AD454" s="220"/>
      <c r="AE454" s="220"/>
      <c r="AF454" s="220"/>
      <c r="AG454" s="220"/>
      <c r="AH454" s="220"/>
      <c r="AI454" s="220"/>
      <c r="AJ454" s="220"/>
      <c r="AK454" s="220"/>
      <c r="AL454" s="220"/>
      <c r="AM454" s="220"/>
      <c r="AN454" s="220"/>
      <c r="AO454" s="220"/>
      <c r="AP454" s="220"/>
      <c r="AQ454" s="220"/>
      <c r="AR454" s="220"/>
      <c r="AS454" s="220"/>
      <c r="AT454" s="220"/>
      <c r="AU454" s="220"/>
      <c r="AV454" s="220"/>
      <c r="AW454" s="220"/>
      <c r="AX454" s="220"/>
      <c r="AY454" s="220"/>
      <c r="AZ454" s="220"/>
      <c r="BA454" s="220"/>
      <c r="BB454" s="220"/>
      <c r="BC454" s="220"/>
      <c r="BD454" s="220"/>
      <c r="BE454" s="220"/>
      <c r="BF454" s="220"/>
      <c r="BG454" s="220"/>
      <c r="BH454" s="220"/>
      <c r="BI454" s="220"/>
      <c r="BJ454" s="220"/>
      <c r="BK454" s="220"/>
      <c r="BL454" s="220"/>
      <c r="BM454" s="221">
        <v>1</v>
      </c>
    </row>
    <row r="455" spans="1:65">
      <c r="A455" s="30"/>
      <c r="B455" s="19">
        <v>1</v>
      </c>
      <c r="C455" s="9">
        <v>2</v>
      </c>
      <c r="D455" s="225">
        <v>15.6</v>
      </c>
      <c r="E455" s="219"/>
      <c r="F455" s="220"/>
      <c r="G455" s="220"/>
      <c r="H455" s="220"/>
      <c r="I455" s="220"/>
      <c r="J455" s="220"/>
      <c r="K455" s="220"/>
      <c r="L455" s="220"/>
      <c r="M455" s="220"/>
      <c r="N455" s="220"/>
      <c r="O455" s="220"/>
      <c r="P455" s="220"/>
      <c r="Q455" s="220"/>
      <c r="R455" s="220"/>
      <c r="S455" s="220"/>
      <c r="T455" s="220"/>
      <c r="U455" s="220"/>
      <c r="V455" s="220"/>
      <c r="W455" s="220"/>
      <c r="X455" s="220"/>
      <c r="Y455" s="220"/>
      <c r="Z455" s="220"/>
      <c r="AA455" s="220"/>
      <c r="AB455" s="220"/>
      <c r="AC455" s="220"/>
      <c r="AD455" s="220"/>
      <c r="AE455" s="220"/>
      <c r="AF455" s="220"/>
      <c r="AG455" s="220"/>
      <c r="AH455" s="220"/>
      <c r="AI455" s="220"/>
      <c r="AJ455" s="220"/>
      <c r="AK455" s="220"/>
      <c r="AL455" s="220"/>
      <c r="AM455" s="220"/>
      <c r="AN455" s="220"/>
      <c r="AO455" s="220"/>
      <c r="AP455" s="220"/>
      <c r="AQ455" s="220"/>
      <c r="AR455" s="220"/>
      <c r="AS455" s="220"/>
      <c r="AT455" s="220"/>
      <c r="AU455" s="220"/>
      <c r="AV455" s="220"/>
      <c r="AW455" s="220"/>
      <c r="AX455" s="220"/>
      <c r="AY455" s="220"/>
      <c r="AZ455" s="220"/>
      <c r="BA455" s="220"/>
      <c r="BB455" s="220"/>
      <c r="BC455" s="220"/>
      <c r="BD455" s="220"/>
      <c r="BE455" s="220"/>
      <c r="BF455" s="220"/>
      <c r="BG455" s="220"/>
      <c r="BH455" s="220"/>
      <c r="BI455" s="220"/>
      <c r="BJ455" s="220"/>
      <c r="BK455" s="220"/>
      <c r="BL455" s="220"/>
      <c r="BM455" s="221">
        <v>45</v>
      </c>
    </row>
    <row r="456" spans="1:65">
      <c r="A456" s="30"/>
      <c r="B456" s="20" t="s">
        <v>267</v>
      </c>
      <c r="C456" s="12"/>
      <c r="D456" s="224">
        <v>15.45</v>
      </c>
      <c r="E456" s="219"/>
      <c r="F456" s="220"/>
      <c r="G456" s="220"/>
      <c r="H456" s="220"/>
      <c r="I456" s="220"/>
      <c r="J456" s="220"/>
      <c r="K456" s="220"/>
      <c r="L456" s="220"/>
      <c r="M456" s="220"/>
      <c r="N456" s="220"/>
      <c r="O456" s="220"/>
      <c r="P456" s="220"/>
      <c r="Q456" s="220"/>
      <c r="R456" s="220"/>
      <c r="S456" s="220"/>
      <c r="T456" s="220"/>
      <c r="U456" s="220"/>
      <c r="V456" s="220"/>
      <c r="W456" s="220"/>
      <c r="X456" s="220"/>
      <c r="Y456" s="220"/>
      <c r="Z456" s="220"/>
      <c r="AA456" s="220"/>
      <c r="AB456" s="220"/>
      <c r="AC456" s="220"/>
      <c r="AD456" s="220"/>
      <c r="AE456" s="220"/>
      <c r="AF456" s="220"/>
      <c r="AG456" s="220"/>
      <c r="AH456" s="220"/>
      <c r="AI456" s="220"/>
      <c r="AJ456" s="220"/>
      <c r="AK456" s="220"/>
      <c r="AL456" s="220"/>
      <c r="AM456" s="220"/>
      <c r="AN456" s="220"/>
      <c r="AO456" s="220"/>
      <c r="AP456" s="220"/>
      <c r="AQ456" s="220"/>
      <c r="AR456" s="220"/>
      <c r="AS456" s="220"/>
      <c r="AT456" s="220"/>
      <c r="AU456" s="220"/>
      <c r="AV456" s="220"/>
      <c r="AW456" s="220"/>
      <c r="AX456" s="220"/>
      <c r="AY456" s="220"/>
      <c r="AZ456" s="220"/>
      <c r="BA456" s="220"/>
      <c r="BB456" s="220"/>
      <c r="BC456" s="220"/>
      <c r="BD456" s="220"/>
      <c r="BE456" s="220"/>
      <c r="BF456" s="220"/>
      <c r="BG456" s="220"/>
      <c r="BH456" s="220"/>
      <c r="BI456" s="220"/>
      <c r="BJ456" s="220"/>
      <c r="BK456" s="220"/>
      <c r="BL456" s="220"/>
      <c r="BM456" s="221">
        <v>16</v>
      </c>
    </row>
    <row r="457" spans="1:65">
      <c r="A457" s="30"/>
      <c r="B457" s="3" t="s">
        <v>268</v>
      </c>
      <c r="C457" s="29"/>
      <c r="D457" s="225">
        <v>15.45</v>
      </c>
      <c r="E457" s="219"/>
      <c r="F457" s="220"/>
      <c r="G457" s="220"/>
      <c r="H457" s="220"/>
      <c r="I457" s="220"/>
      <c r="J457" s="220"/>
      <c r="K457" s="220"/>
      <c r="L457" s="220"/>
      <c r="M457" s="220"/>
      <c r="N457" s="220"/>
      <c r="O457" s="220"/>
      <c r="P457" s="220"/>
      <c r="Q457" s="220"/>
      <c r="R457" s="220"/>
      <c r="S457" s="220"/>
      <c r="T457" s="220"/>
      <c r="U457" s="220"/>
      <c r="V457" s="220"/>
      <c r="W457" s="220"/>
      <c r="X457" s="220"/>
      <c r="Y457" s="220"/>
      <c r="Z457" s="220"/>
      <c r="AA457" s="220"/>
      <c r="AB457" s="220"/>
      <c r="AC457" s="220"/>
      <c r="AD457" s="220"/>
      <c r="AE457" s="220"/>
      <c r="AF457" s="220"/>
      <c r="AG457" s="220"/>
      <c r="AH457" s="220"/>
      <c r="AI457" s="220"/>
      <c r="AJ457" s="220"/>
      <c r="AK457" s="220"/>
      <c r="AL457" s="220"/>
      <c r="AM457" s="220"/>
      <c r="AN457" s="220"/>
      <c r="AO457" s="220"/>
      <c r="AP457" s="220"/>
      <c r="AQ457" s="220"/>
      <c r="AR457" s="220"/>
      <c r="AS457" s="220"/>
      <c r="AT457" s="220"/>
      <c r="AU457" s="220"/>
      <c r="AV457" s="220"/>
      <c r="AW457" s="220"/>
      <c r="AX457" s="220"/>
      <c r="AY457" s="220"/>
      <c r="AZ457" s="220"/>
      <c r="BA457" s="220"/>
      <c r="BB457" s="220"/>
      <c r="BC457" s="220"/>
      <c r="BD457" s="220"/>
      <c r="BE457" s="220"/>
      <c r="BF457" s="220"/>
      <c r="BG457" s="220"/>
      <c r="BH457" s="220"/>
      <c r="BI457" s="220"/>
      <c r="BJ457" s="220"/>
      <c r="BK457" s="220"/>
      <c r="BL457" s="220"/>
      <c r="BM457" s="221">
        <v>15.45</v>
      </c>
    </row>
    <row r="458" spans="1:65">
      <c r="A458" s="30"/>
      <c r="B458" s="3" t="s">
        <v>269</v>
      </c>
      <c r="C458" s="29"/>
      <c r="D458" s="225">
        <v>0.21213203435596475</v>
      </c>
      <c r="E458" s="219"/>
      <c r="F458" s="220"/>
      <c r="G458" s="220"/>
      <c r="H458" s="220"/>
      <c r="I458" s="220"/>
      <c r="J458" s="220"/>
      <c r="K458" s="220"/>
      <c r="L458" s="220"/>
      <c r="M458" s="220"/>
      <c r="N458" s="220"/>
      <c r="O458" s="220"/>
      <c r="P458" s="220"/>
      <c r="Q458" s="220"/>
      <c r="R458" s="220"/>
      <c r="S458" s="220"/>
      <c r="T458" s="220"/>
      <c r="U458" s="220"/>
      <c r="V458" s="220"/>
      <c r="W458" s="220"/>
      <c r="X458" s="220"/>
      <c r="Y458" s="220"/>
      <c r="Z458" s="220"/>
      <c r="AA458" s="220"/>
      <c r="AB458" s="220"/>
      <c r="AC458" s="220"/>
      <c r="AD458" s="220"/>
      <c r="AE458" s="220"/>
      <c r="AF458" s="220"/>
      <c r="AG458" s="220"/>
      <c r="AH458" s="220"/>
      <c r="AI458" s="220"/>
      <c r="AJ458" s="220"/>
      <c r="AK458" s="220"/>
      <c r="AL458" s="220"/>
      <c r="AM458" s="220"/>
      <c r="AN458" s="220"/>
      <c r="AO458" s="220"/>
      <c r="AP458" s="220"/>
      <c r="AQ458" s="220"/>
      <c r="AR458" s="220"/>
      <c r="AS458" s="220"/>
      <c r="AT458" s="220"/>
      <c r="AU458" s="220"/>
      <c r="AV458" s="220"/>
      <c r="AW458" s="220"/>
      <c r="AX458" s="220"/>
      <c r="AY458" s="220"/>
      <c r="AZ458" s="220"/>
      <c r="BA458" s="220"/>
      <c r="BB458" s="220"/>
      <c r="BC458" s="220"/>
      <c r="BD458" s="220"/>
      <c r="BE458" s="220"/>
      <c r="BF458" s="220"/>
      <c r="BG458" s="220"/>
      <c r="BH458" s="220"/>
      <c r="BI458" s="220"/>
      <c r="BJ458" s="220"/>
      <c r="BK458" s="220"/>
      <c r="BL458" s="220"/>
      <c r="BM458" s="221">
        <v>51</v>
      </c>
    </row>
    <row r="459" spans="1:65">
      <c r="A459" s="30"/>
      <c r="B459" s="3" t="s">
        <v>86</v>
      </c>
      <c r="C459" s="29"/>
      <c r="D459" s="13">
        <v>1.3730228760903868E-2</v>
      </c>
      <c r="E459" s="15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270</v>
      </c>
      <c r="C460" s="29"/>
      <c r="D460" s="13">
        <v>0</v>
      </c>
      <c r="E460" s="15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271</v>
      </c>
      <c r="C461" s="47"/>
      <c r="D461" s="45" t="s">
        <v>272</v>
      </c>
      <c r="E461" s="15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575</v>
      </c>
      <c r="BM463" s="28" t="s">
        <v>295</v>
      </c>
    </row>
    <row r="464" spans="1:65" ht="15">
      <c r="A464" s="25" t="s">
        <v>12</v>
      </c>
      <c r="B464" s="18" t="s">
        <v>114</v>
      </c>
      <c r="C464" s="15" t="s">
        <v>115</v>
      </c>
      <c r="D464" s="16" t="s">
        <v>296</v>
      </c>
      <c r="E464" s="15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234</v>
      </c>
      <c r="C465" s="9" t="s">
        <v>234</v>
      </c>
      <c r="D465" s="10" t="s">
        <v>116</v>
      </c>
      <c r="E465" s="15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307</v>
      </c>
      <c r="E466" s="15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22">
        <v>7.48</v>
      </c>
      <c r="E468" s="15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1">
        <v>7.74</v>
      </c>
      <c r="E469" s="15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46</v>
      </c>
    </row>
    <row r="470" spans="1:65">
      <c r="A470" s="30"/>
      <c r="B470" s="20" t="s">
        <v>267</v>
      </c>
      <c r="C470" s="12"/>
      <c r="D470" s="23">
        <v>7.61</v>
      </c>
      <c r="E470" s="15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268</v>
      </c>
      <c r="C471" s="29"/>
      <c r="D471" s="11">
        <v>7.61</v>
      </c>
      <c r="E471" s="15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>
        <v>7.61</v>
      </c>
    </row>
    <row r="472" spans="1:65">
      <c r="A472" s="30"/>
      <c r="B472" s="3" t="s">
        <v>269</v>
      </c>
      <c r="C472" s="29"/>
      <c r="D472" s="24">
        <v>0.1838477631085022</v>
      </c>
      <c r="E472" s="15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52</v>
      </c>
    </row>
    <row r="473" spans="1:65">
      <c r="A473" s="30"/>
      <c r="B473" s="3" t="s">
        <v>86</v>
      </c>
      <c r="C473" s="29"/>
      <c r="D473" s="13">
        <v>2.4158707372996347E-2</v>
      </c>
      <c r="E473" s="15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270</v>
      </c>
      <c r="C474" s="29"/>
      <c r="D474" s="13">
        <v>0</v>
      </c>
      <c r="E474" s="15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271</v>
      </c>
      <c r="C475" s="47"/>
      <c r="D475" s="45" t="s">
        <v>272</v>
      </c>
      <c r="E475" s="15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576</v>
      </c>
      <c r="BM477" s="28" t="s">
        <v>295</v>
      </c>
    </row>
    <row r="478" spans="1:65" ht="15">
      <c r="A478" s="25" t="s">
        <v>15</v>
      </c>
      <c r="B478" s="18" t="s">
        <v>114</v>
      </c>
      <c r="C478" s="15" t="s">
        <v>115</v>
      </c>
      <c r="D478" s="16" t="s">
        <v>296</v>
      </c>
      <c r="E478" s="15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234</v>
      </c>
      <c r="C479" s="9" t="s">
        <v>234</v>
      </c>
      <c r="D479" s="10" t="s">
        <v>116</v>
      </c>
      <c r="E479" s="15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307</v>
      </c>
      <c r="E480" s="15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5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4</v>
      </c>
      <c r="E482" s="15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3.8</v>
      </c>
      <c r="E483" s="15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5</v>
      </c>
    </row>
    <row r="484" spans="1:65">
      <c r="A484" s="30"/>
      <c r="B484" s="20" t="s">
        <v>267</v>
      </c>
      <c r="C484" s="12"/>
      <c r="D484" s="23">
        <v>3.9</v>
      </c>
      <c r="E484" s="15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268</v>
      </c>
      <c r="C485" s="29"/>
      <c r="D485" s="11">
        <v>3.9</v>
      </c>
      <c r="E485" s="15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3.9</v>
      </c>
    </row>
    <row r="486" spans="1:65">
      <c r="A486" s="30"/>
      <c r="B486" s="3" t="s">
        <v>269</v>
      </c>
      <c r="C486" s="29"/>
      <c r="D486" s="24">
        <v>0.14142135623730964</v>
      </c>
      <c r="E486" s="15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36</v>
      </c>
    </row>
    <row r="487" spans="1:65">
      <c r="A487" s="30"/>
      <c r="B487" s="3" t="s">
        <v>86</v>
      </c>
      <c r="C487" s="29"/>
      <c r="D487" s="13">
        <v>3.6261886214694783E-2</v>
      </c>
      <c r="E487" s="15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270</v>
      </c>
      <c r="C488" s="29"/>
      <c r="D488" s="13">
        <v>0</v>
      </c>
      <c r="E488" s="15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271</v>
      </c>
      <c r="C489" s="47"/>
      <c r="D489" s="45" t="s">
        <v>272</v>
      </c>
      <c r="E489" s="15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577</v>
      </c>
      <c r="BM491" s="28" t="s">
        <v>295</v>
      </c>
    </row>
    <row r="492" spans="1:65" ht="15">
      <c r="A492" s="25" t="s">
        <v>18</v>
      </c>
      <c r="B492" s="18" t="s">
        <v>114</v>
      </c>
      <c r="C492" s="15" t="s">
        <v>115</v>
      </c>
      <c r="D492" s="16" t="s">
        <v>296</v>
      </c>
      <c r="E492" s="15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234</v>
      </c>
      <c r="C493" s="9" t="s">
        <v>234</v>
      </c>
      <c r="D493" s="10" t="s">
        <v>116</v>
      </c>
      <c r="E493" s="15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307</v>
      </c>
      <c r="E494" s="15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0</v>
      </c>
    </row>
    <row r="495" spans="1:65">
      <c r="A495" s="30"/>
      <c r="B495" s="19"/>
      <c r="C495" s="9"/>
      <c r="D495" s="26"/>
      <c r="E495" s="15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0</v>
      </c>
    </row>
    <row r="496" spans="1:65">
      <c r="A496" s="30"/>
      <c r="B496" s="18">
        <v>1</v>
      </c>
      <c r="C496" s="14">
        <v>1</v>
      </c>
      <c r="D496" s="206">
        <v>91.3</v>
      </c>
      <c r="E496" s="207"/>
      <c r="F496" s="208"/>
      <c r="G496" s="208"/>
      <c r="H496" s="208"/>
      <c r="I496" s="208"/>
      <c r="J496" s="208"/>
      <c r="K496" s="208"/>
      <c r="L496" s="208"/>
      <c r="M496" s="208"/>
      <c r="N496" s="208"/>
      <c r="O496" s="208"/>
      <c r="P496" s="208"/>
      <c r="Q496" s="208"/>
      <c r="R496" s="208"/>
      <c r="S496" s="208"/>
      <c r="T496" s="208"/>
      <c r="U496" s="208"/>
      <c r="V496" s="208"/>
      <c r="W496" s="208"/>
      <c r="X496" s="208"/>
      <c r="Y496" s="208"/>
      <c r="Z496" s="208"/>
      <c r="AA496" s="208"/>
      <c r="AB496" s="208"/>
      <c r="AC496" s="208"/>
      <c r="AD496" s="208"/>
      <c r="AE496" s="208"/>
      <c r="AF496" s="208"/>
      <c r="AG496" s="208"/>
      <c r="AH496" s="208"/>
      <c r="AI496" s="208"/>
      <c r="AJ496" s="208"/>
      <c r="AK496" s="208"/>
      <c r="AL496" s="208"/>
      <c r="AM496" s="208"/>
      <c r="AN496" s="208"/>
      <c r="AO496" s="208"/>
      <c r="AP496" s="208"/>
      <c r="AQ496" s="208"/>
      <c r="AR496" s="208"/>
      <c r="AS496" s="208"/>
      <c r="AT496" s="208"/>
      <c r="AU496" s="208"/>
      <c r="AV496" s="208"/>
      <c r="AW496" s="208"/>
      <c r="AX496" s="208"/>
      <c r="AY496" s="208"/>
      <c r="AZ496" s="208"/>
      <c r="BA496" s="208"/>
      <c r="BB496" s="208"/>
      <c r="BC496" s="208"/>
      <c r="BD496" s="208"/>
      <c r="BE496" s="208"/>
      <c r="BF496" s="208"/>
      <c r="BG496" s="208"/>
      <c r="BH496" s="208"/>
      <c r="BI496" s="208"/>
      <c r="BJ496" s="208"/>
      <c r="BK496" s="208"/>
      <c r="BL496" s="208"/>
      <c r="BM496" s="209">
        <v>1</v>
      </c>
    </row>
    <row r="497" spans="1:65">
      <c r="A497" s="30"/>
      <c r="B497" s="19">
        <v>1</v>
      </c>
      <c r="C497" s="9">
        <v>2</v>
      </c>
      <c r="D497" s="210">
        <v>92.7</v>
      </c>
      <c r="E497" s="207"/>
      <c r="F497" s="208"/>
      <c r="G497" s="208"/>
      <c r="H497" s="208"/>
      <c r="I497" s="208"/>
      <c r="J497" s="208"/>
      <c r="K497" s="208"/>
      <c r="L497" s="208"/>
      <c r="M497" s="208"/>
      <c r="N497" s="208"/>
      <c r="O497" s="208"/>
      <c r="P497" s="208"/>
      <c r="Q497" s="208"/>
      <c r="R497" s="208"/>
      <c r="S497" s="208"/>
      <c r="T497" s="208"/>
      <c r="U497" s="208"/>
      <c r="V497" s="208"/>
      <c r="W497" s="208"/>
      <c r="X497" s="208"/>
      <c r="Y497" s="208"/>
      <c r="Z497" s="208"/>
      <c r="AA497" s="208"/>
      <c r="AB497" s="208"/>
      <c r="AC497" s="208"/>
      <c r="AD497" s="208"/>
      <c r="AE497" s="208"/>
      <c r="AF497" s="208"/>
      <c r="AG497" s="208"/>
      <c r="AH497" s="208"/>
      <c r="AI497" s="208"/>
      <c r="AJ497" s="208"/>
      <c r="AK497" s="208"/>
      <c r="AL497" s="208"/>
      <c r="AM497" s="208"/>
      <c r="AN497" s="208"/>
      <c r="AO497" s="208"/>
      <c r="AP497" s="208"/>
      <c r="AQ497" s="208"/>
      <c r="AR497" s="208"/>
      <c r="AS497" s="208"/>
      <c r="AT497" s="208"/>
      <c r="AU497" s="208"/>
      <c r="AV497" s="208"/>
      <c r="AW497" s="208"/>
      <c r="AX497" s="208"/>
      <c r="AY497" s="208"/>
      <c r="AZ497" s="208"/>
      <c r="BA497" s="208"/>
      <c r="BB497" s="208"/>
      <c r="BC497" s="208"/>
      <c r="BD497" s="208"/>
      <c r="BE497" s="208"/>
      <c r="BF497" s="208"/>
      <c r="BG497" s="208"/>
      <c r="BH497" s="208"/>
      <c r="BI497" s="208"/>
      <c r="BJ497" s="208"/>
      <c r="BK497" s="208"/>
      <c r="BL497" s="208"/>
      <c r="BM497" s="209">
        <v>6</v>
      </c>
    </row>
    <row r="498" spans="1:65">
      <c r="A498" s="30"/>
      <c r="B498" s="20" t="s">
        <v>267</v>
      </c>
      <c r="C498" s="12"/>
      <c r="D498" s="212">
        <v>92</v>
      </c>
      <c r="E498" s="207"/>
      <c r="F498" s="208"/>
      <c r="G498" s="208"/>
      <c r="H498" s="208"/>
      <c r="I498" s="208"/>
      <c r="J498" s="208"/>
      <c r="K498" s="208"/>
      <c r="L498" s="208"/>
      <c r="M498" s="208"/>
      <c r="N498" s="208"/>
      <c r="O498" s="208"/>
      <c r="P498" s="208"/>
      <c r="Q498" s="208"/>
      <c r="R498" s="208"/>
      <c r="S498" s="208"/>
      <c r="T498" s="208"/>
      <c r="U498" s="208"/>
      <c r="V498" s="208"/>
      <c r="W498" s="208"/>
      <c r="X498" s="208"/>
      <c r="Y498" s="208"/>
      <c r="Z498" s="208"/>
      <c r="AA498" s="208"/>
      <c r="AB498" s="208"/>
      <c r="AC498" s="208"/>
      <c r="AD498" s="208"/>
      <c r="AE498" s="208"/>
      <c r="AF498" s="208"/>
      <c r="AG498" s="208"/>
      <c r="AH498" s="208"/>
      <c r="AI498" s="208"/>
      <c r="AJ498" s="208"/>
      <c r="AK498" s="208"/>
      <c r="AL498" s="208"/>
      <c r="AM498" s="208"/>
      <c r="AN498" s="208"/>
      <c r="AO498" s="208"/>
      <c r="AP498" s="208"/>
      <c r="AQ498" s="208"/>
      <c r="AR498" s="208"/>
      <c r="AS498" s="208"/>
      <c r="AT498" s="208"/>
      <c r="AU498" s="208"/>
      <c r="AV498" s="208"/>
      <c r="AW498" s="208"/>
      <c r="AX498" s="208"/>
      <c r="AY498" s="208"/>
      <c r="AZ498" s="208"/>
      <c r="BA498" s="208"/>
      <c r="BB498" s="208"/>
      <c r="BC498" s="208"/>
      <c r="BD498" s="208"/>
      <c r="BE498" s="208"/>
      <c r="BF498" s="208"/>
      <c r="BG498" s="208"/>
      <c r="BH498" s="208"/>
      <c r="BI498" s="208"/>
      <c r="BJ498" s="208"/>
      <c r="BK498" s="208"/>
      <c r="BL498" s="208"/>
      <c r="BM498" s="209">
        <v>16</v>
      </c>
    </row>
    <row r="499" spans="1:65">
      <c r="A499" s="30"/>
      <c r="B499" s="3" t="s">
        <v>268</v>
      </c>
      <c r="C499" s="29"/>
      <c r="D499" s="210">
        <v>92</v>
      </c>
      <c r="E499" s="207"/>
      <c r="F499" s="208"/>
      <c r="G499" s="208"/>
      <c r="H499" s="208"/>
      <c r="I499" s="208"/>
      <c r="J499" s="208"/>
      <c r="K499" s="208"/>
      <c r="L499" s="208"/>
      <c r="M499" s="208"/>
      <c r="N499" s="208"/>
      <c r="O499" s="208"/>
      <c r="P499" s="208"/>
      <c r="Q499" s="208"/>
      <c r="R499" s="208"/>
      <c r="S499" s="208"/>
      <c r="T499" s="208"/>
      <c r="U499" s="208"/>
      <c r="V499" s="208"/>
      <c r="W499" s="208"/>
      <c r="X499" s="208"/>
      <c r="Y499" s="208"/>
      <c r="Z499" s="208"/>
      <c r="AA499" s="208"/>
      <c r="AB499" s="208"/>
      <c r="AC499" s="208"/>
      <c r="AD499" s="208"/>
      <c r="AE499" s="208"/>
      <c r="AF499" s="208"/>
      <c r="AG499" s="208"/>
      <c r="AH499" s="208"/>
      <c r="AI499" s="208"/>
      <c r="AJ499" s="208"/>
      <c r="AK499" s="208"/>
      <c r="AL499" s="208"/>
      <c r="AM499" s="208"/>
      <c r="AN499" s="208"/>
      <c r="AO499" s="208"/>
      <c r="AP499" s="208"/>
      <c r="AQ499" s="208"/>
      <c r="AR499" s="208"/>
      <c r="AS499" s="208"/>
      <c r="AT499" s="208"/>
      <c r="AU499" s="208"/>
      <c r="AV499" s="208"/>
      <c r="AW499" s="208"/>
      <c r="AX499" s="208"/>
      <c r="AY499" s="208"/>
      <c r="AZ499" s="208"/>
      <c r="BA499" s="208"/>
      <c r="BB499" s="208"/>
      <c r="BC499" s="208"/>
      <c r="BD499" s="208"/>
      <c r="BE499" s="208"/>
      <c r="BF499" s="208"/>
      <c r="BG499" s="208"/>
      <c r="BH499" s="208"/>
      <c r="BI499" s="208"/>
      <c r="BJ499" s="208"/>
      <c r="BK499" s="208"/>
      <c r="BL499" s="208"/>
      <c r="BM499" s="209">
        <v>92</v>
      </c>
    </row>
    <row r="500" spans="1:65">
      <c r="A500" s="30"/>
      <c r="B500" s="3" t="s">
        <v>269</v>
      </c>
      <c r="C500" s="29"/>
      <c r="D500" s="210">
        <v>0.98994949366117058</v>
      </c>
      <c r="E500" s="207"/>
      <c r="F500" s="208"/>
      <c r="G500" s="208"/>
      <c r="H500" s="208"/>
      <c r="I500" s="208"/>
      <c r="J500" s="208"/>
      <c r="K500" s="208"/>
      <c r="L500" s="208"/>
      <c r="M500" s="208"/>
      <c r="N500" s="208"/>
      <c r="O500" s="208"/>
      <c r="P500" s="208"/>
      <c r="Q500" s="208"/>
      <c r="R500" s="208"/>
      <c r="S500" s="208"/>
      <c r="T500" s="208"/>
      <c r="U500" s="208"/>
      <c r="V500" s="208"/>
      <c r="W500" s="208"/>
      <c r="X500" s="208"/>
      <c r="Y500" s="208"/>
      <c r="Z500" s="208"/>
      <c r="AA500" s="208"/>
      <c r="AB500" s="208"/>
      <c r="AC500" s="208"/>
      <c r="AD500" s="208"/>
      <c r="AE500" s="208"/>
      <c r="AF500" s="208"/>
      <c r="AG500" s="208"/>
      <c r="AH500" s="208"/>
      <c r="AI500" s="208"/>
      <c r="AJ500" s="208"/>
      <c r="AK500" s="208"/>
      <c r="AL500" s="208"/>
      <c r="AM500" s="208"/>
      <c r="AN500" s="208"/>
      <c r="AO500" s="208"/>
      <c r="AP500" s="208"/>
      <c r="AQ500" s="208"/>
      <c r="AR500" s="208"/>
      <c r="AS500" s="208"/>
      <c r="AT500" s="208"/>
      <c r="AU500" s="208"/>
      <c r="AV500" s="208"/>
      <c r="AW500" s="208"/>
      <c r="AX500" s="208"/>
      <c r="AY500" s="208"/>
      <c r="AZ500" s="208"/>
      <c r="BA500" s="208"/>
      <c r="BB500" s="208"/>
      <c r="BC500" s="208"/>
      <c r="BD500" s="208"/>
      <c r="BE500" s="208"/>
      <c r="BF500" s="208"/>
      <c r="BG500" s="208"/>
      <c r="BH500" s="208"/>
      <c r="BI500" s="208"/>
      <c r="BJ500" s="208"/>
      <c r="BK500" s="208"/>
      <c r="BL500" s="208"/>
      <c r="BM500" s="209">
        <v>37</v>
      </c>
    </row>
    <row r="501" spans="1:65">
      <c r="A501" s="30"/>
      <c r="B501" s="3" t="s">
        <v>86</v>
      </c>
      <c r="C501" s="29"/>
      <c r="D501" s="13">
        <v>1.0760320583273593E-2</v>
      </c>
      <c r="E501" s="15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270</v>
      </c>
      <c r="C502" s="29"/>
      <c r="D502" s="13">
        <v>0</v>
      </c>
      <c r="E502" s="15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271</v>
      </c>
      <c r="C503" s="47"/>
      <c r="D503" s="45" t="s">
        <v>272</v>
      </c>
      <c r="E503" s="15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578</v>
      </c>
      <c r="BM505" s="28" t="s">
        <v>295</v>
      </c>
    </row>
    <row r="506" spans="1:65" ht="15">
      <c r="A506" s="25" t="s">
        <v>21</v>
      </c>
      <c r="B506" s="18" t="s">
        <v>114</v>
      </c>
      <c r="C506" s="15" t="s">
        <v>115</v>
      </c>
      <c r="D506" s="16" t="s">
        <v>296</v>
      </c>
      <c r="E506" s="15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234</v>
      </c>
      <c r="C507" s="9" t="s">
        <v>234</v>
      </c>
      <c r="D507" s="10" t="s">
        <v>116</v>
      </c>
      <c r="E507" s="15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307</v>
      </c>
      <c r="E508" s="15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2</v>
      </c>
    </row>
    <row r="509" spans="1:65">
      <c r="A509" s="30"/>
      <c r="B509" s="19"/>
      <c r="C509" s="9"/>
      <c r="D509" s="26"/>
      <c r="E509" s="15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2</v>
      </c>
    </row>
    <row r="510" spans="1:65">
      <c r="A510" s="30"/>
      <c r="B510" s="18">
        <v>1</v>
      </c>
      <c r="C510" s="14">
        <v>1</v>
      </c>
      <c r="D510" s="22">
        <v>1.66</v>
      </c>
      <c r="E510" s="15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8">
        <v>1</v>
      </c>
    </row>
    <row r="511" spans="1:65">
      <c r="A511" s="30"/>
      <c r="B511" s="19">
        <v>1</v>
      </c>
      <c r="C511" s="9">
        <v>2</v>
      </c>
      <c r="D511" s="11">
        <v>1.65</v>
      </c>
      <c r="E511" s="15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7</v>
      </c>
    </row>
    <row r="512" spans="1:65">
      <c r="A512" s="30"/>
      <c r="B512" s="20" t="s">
        <v>267</v>
      </c>
      <c r="C512" s="12"/>
      <c r="D512" s="23">
        <v>1.6549999999999998</v>
      </c>
      <c r="E512" s="15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16</v>
      </c>
    </row>
    <row r="513" spans="1:65">
      <c r="A513" s="30"/>
      <c r="B513" s="3" t="s">
        <v>268</v>
      </c>
      <c r="C513" s="29"/>
      <c r="D513" s="11">
        <v>1.6549999999999998</v>
      </c>
      <c r="E513" s="15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1.655</v>
      </c>
    </row>
    <row r="514" spans="1:65">
      <c r="A514" s="30"/>
      <c r="B514" s="3" t="s">
        <v>269</v>
      </c>
      <c r="C514" s="29"/>
      <c r="D514" s="24">
        <v>7.0710678118654814E-3</v>
      </c>
      <c r="E514" s="15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38</v>
      </c>
    </row>
    <row r="515" spans="1:65">
      <c r="A515" s="30"/>
      <c r="B515" s="3" t="s">
        <v>86</v>
      </c>
      <c r="C515" s="29"/>
      <c r="D515" s="13">
        <v>4.2725485268069376E-3</v>
      </c>
      <c r="E515" s="15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270</v>
      </c>
      <c r="C516" s="29"/>
      <c r="D516" s="13">
        <v>-1.1102230246251565E-16</v>
      </c>
      <c r="E516" s="15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271</v>
      </c>
      <c r="C517" s="47"/>
      <c r="D517" s="45" t="s">
        <v>272</v>
      </c>
      <c r="E517" s="15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579</v>
      </c>
      <c r="BM519" s="28" t="s">
        <v>295</v>
      </c>
    </row>
    <row r="520" spans="1:65" ht="15">
      <c r="A520" s="25" t="s">
        <v>24</v>
      </c>
      <c r="B520" s="18" t="s">
        <v>114</v>
      </c>
      <c r="C520" s="15" t="s">
        <v>115</v>
      </c>
      <c r="D520" s="16" t="s">
        <v>296</v>
      </c>
      <c r="E520" s="15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234</v>
      </c>
      <c r="C521" s="9" t="s">
        <v>234</v>
      </c>
      <c r="D521" s="10" t="s">
        <v>116</v>
      </c>
      <c r="E521" s="15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307</v>
      </c>
      <c r="E522" s="15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0.98</v>
      </c>
      <c r="E524" s="15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0.9900000000000001</v>
      </c>
      <c r="E525" s="15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8</v>
      </c>
    </row>
    <row r="526" spans="1:65">
      <c r="A526" s="30"/>
      <c r="B526" s="20" t="s">
        <v>267</v>
      </c>
      <c r="C526" s="12"/>
      <c r="D526" s="23">
        <v>0.9850000000000001</v>
      </c>
      <c r="E526" s="15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268</v>
      </c>
      <c r="C527" s="29"/>
      <c r="D527" s="11">
        <v>0.9850000000000001</v>
      </c>
      <c r="E527" s="15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0.98499999999999999</v>
      </c>
    </row>
    <row r="528" spans="1:65">
      <c r="A528" s="30"/>
      <c r="B528" s="3" t="s">
        <v>269</v>
      </c>
      <c r="C528" s="29"/>
      <c r="D528" s="24">
        <v>7.0710678118655603E-3</v>
      </c>
      <c r="E528" s="15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39</v>
      </c>
    </row>
    <row r="529" spans="1:65">
      <c r="A529" s="30"/>
      <c r="B529" s="3" t="s">
        <v>86</v>
      </c>
      <c r="C529" s="29"/>
      <c r="D529" s="13">
        <v>7.1787490475792486E-3</v>
      </c>
      <c r="E529" s="15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270</v>
      </c>
      <c r="C530" s="29"/>
      <c r="D530" s="13">
        <v>2.2204460492503131E-16</v>
      </c>
      <c r="E530" s="15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271</v>
      </c>
      <c r="C531" s="47"/>
      <c r="D531" s="45" t="s">
        <v>272</v>
      </c>
      <c r="E531" s="15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580</v>
      </c>
      <c r="BM533" s="28" t="s">
        <v>295</v>
      </c>
    </row>
    <row r="534" spans="1:65" ht="15">
      <c r="A534" s="25" t="s">
        <v>27</v>
      </c>
      <c r="B534" s="18" t="s">
        <v>114</v>
      </c>
      <c r="C534" s="15" t="s">
        <v>115</v>
      </c>
      <c r="D534" s="16" t="s">
        <v>296</v>
      </c>
      <c r="E534" s="15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234</v>
      </c>
      <c r="C535" s="9" t="s">
        <v>234</v>
      </c>
      <c r="D535" s="10" t="s">
        <v>116</v>
      </c>
      <c r="E535" s="15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307</v>
      </c>
      <c r="E536" s="15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5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147" t="s">
        <v>97</v>
      </c>
      <c r="E538" s="15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48" t="s">
        <v>97</v>
      </c>
      <c r="E539" s="15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34</v>
      </c>
    </row>
    <row r="540" spans="1:65">
      <c r="A540" s="30"/>
      <c r="B540" s="20" t="s">
        <v>267</v>
      </c>
      <c r="C540" s="12"/>
      <c r="D540" s="23" t="s">
        <v>714</v>
      </c>
      <c r="E540" s="15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268</v>
      </c>
      <c r="C541" s="29"/>
      <c r="D541" s="11" t="s">
        <v>714</v>
      </c>
      <c r="E541" s="15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 t="s">
        <v>97</v>
      </c>
    </row>
    <row r="542" spans="1:65">
      <c r="A542" s="30"/>
      <c r="B542" s="3" t="s">
        <v>269</v>
      </c>
      <c r="C542" s="29"/>
      <c r="D542" s="24" t="s">
        <v>714</v>
      </c>
      <c r="E542" s="15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40</v>
      </c>
    </row>
    <row r="543" spans="1:65">
      <c r="A543" s="30"/>
      <c r="B543" s="3" t="s">
        <v>86</v>
      </c>
      <c r="C543" s="29"/>
      <c r="D543" s="13" t="s">
        <v>714</v>
      </c>
      <c r="E543" s="15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270</v>
      </c>
      <c r="C544" s="29"/>
      <c r="D544" s="13" t="s">
        <v>714</v>
      </c>
      <c r="E544" s="15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271</v>
      </c>
      <c r="C545" s="47"/>
      <c r="D545" s="45" t="s">
        <v>272</v>
      </c>
      <c r="E545" s="15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581</v>
      </c>
      <c r="BM547" s="28" t="s">
        <v>295</v>
      </c>
    </row>
    <row r="548" spans="1:65" ht="15">
      <c r="A548" s="25" t="s">
        <v>30</v>
      </c>
      <c r="B548" s="18" t="s">
        <v>114</v>
      </c>
      <c r="C548" s="15" t="s">
        <v>115</v>
      </c>
      <c r="D548" s="16" t="s">
        <v>296</v>
      </c>
      <c r="E548" s="15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234</v>
      </c>
      <c r="C549" s="9" t="s">
        <v>234</v>
      </c>
      <c r="D549" s="10" t="s">
        <v>116</v>
      </c>
      <c r="E549" s="15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307</v>
      </c>
      <c r="E550" s="15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1</v>
      </c>
    </row>
    <row r="551" spans="1:65">
      <c r="A551" s="30"/>
      <c r="B551" s="19"/>
      <c r="C551" s="9"/>
      <c r="D551" s="26"/>
      <c r="E551" s="15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1</v>
      </c>
    </row>
    <row r="552" spans="1:65">
      <c r="A552" s="30"/>
      <c r="B552" s="18">
        <v>1</v>
      </c>
      <c r="C552" s="14">
        <v>1</v>
      </c>
      <c r="D552" s="226">
        <v>16.899999999999999</v>
      </c>
      <c r="E552" s="219"/>
      <c r="F552" s="220"/>
      <c r="G552" s="220"/>
      <c r="H552" s="220"/>
      <c r="I552" s="220"/>
      <c r="J552" s="220"/>
      <c r="K552" s="220"/>
      <c r="L552" s="220"/>
      <c r="M552" s="220"/>
      <c r="N552" s="220"/>
      <c r="O552" s="220"/>
      <c r="P552" s="220"/>
      <c r="Q552" s="220"/>
      <c r="R552" s="220"/>
      <c r="S552" s="220"/>
      <c r="T552" s="220"/>
      <c r="U552" s="220"/>
      <c r="V552" s="220"/>
      <c r="W552" s="220"/>
      <c r="X552" s="220"/>
      <c r="Y552" s="220"/>
      <c r="Z552" s="220"/>
      <c r="AA552" s="220"/>
      <c r="AB552" s="220"/>
      <c r="AC552" s="220"/>
      <c r="AD552" s="220"/>
      <c r="AE552" s="220"/>
      <c r="AF552" s="220"/>
      <c r="AG552" s="220"/>
      <c r="AH552" s="220"/>
      <c r="AI552" s="220"/>
      <c r="AJ552" s="220"/>
      <c r="AK552" s="220"/>
      <c r="AL552" s="220"/>
      <c r="AM552" s="220"/>
      <c r="AN552" s="220"/>
      <c r="AO552" s="220"/>
      <c r="AP552" s="220"/>
      <c r="AQ552" s="220"/>
      <c r="AR552" s="220"/>
      <c r="AS552" s="220"/>
      <c r="AT552" s="220"/>
      <c r="AU552" s="220"/>
      <c r="AV552" s="220"/>
      <c r="AW552" s="220"/>
      <c r="AX552" s="220"/>
      <c r="AY552" s="220"/>
      <c r="AZ552" s="220"/>
      <c r="BA552" s="220"/>
      <c r="BB552" s="220"/>
      <c r="BC552" s="220"/>
      <c r="BD552" s="220"/>
      <c r="BE552" s="220"/>
      <c r="BF552" s="220"/>
      <c r="BG552" s="220"/>
      <c r="BH552" s="220"/>
      <c r="BI552" s="220"/>
      <c r="BJ552" s="220"/>
      <c r="BK552" s="220"/>
      <c r="BL552" s="220"/>
      <c r="BM552" s="221">
        <v>1</v>
      </c>
    </row>
    <row r="553" spans="1:65">
      <c r="A553" s="30"/>
      <c r="B553" s="19">
        <v>1</v>
      </c>
      <c r="C553" s="9">
        <v>2</v>
      </c>
      <c r="D553" s="225">
        <v>16.7</v>
      </c>
      <c r="E553" s="219"/>
      <c r="F553" s="220"/>
      <c r="G553" s="220"/>
      <c r="H553" s="220"/>
      <c r="I553" s="220"/>
      <c r="J553" s="220"/>
      <c r="K553" s="220"/>
      <c r="L553" s="220"/>
      <c r="M553" s="220"/>
      <c r="N553" s="220"/>
      <c r="O553" s="220"/>
      <c r="P553" s="220"/>
      <c r="Q553" s="220"/>
      <c r="R553" s="220"/>
      <c r="S553" s="220"/>
      <c r="T553" s="220"/>
      <c r="U553" s="220"/>
      <c r="V553" s="220"/>
      <c r="W553" s="220"/>
      <c r="X553" s="220"/>
      <c r="Y553" s="220"/>
      <c r="Z553" s="220"/>
      <c r="AA553" s="220"/>
      <c r="AB553" s="220"/>
      <c r="AC553" s="220"/>
      <c r="AD553" s="220"/>
      <c r="AE553" s="220"/>
      <c r="AF553" s="220"/>
      <c r="AG553" s="220"/>
      <c r="AH553" s="220"/>
      <c r="AI553" s="220"/>
      <c r="AJ553" s="220"/>
      <c r="AK553" s="220"/>
      <c r="AL553" s="220"/>
      <c r="AM553" s="220"/>
      <c r="AN553" s="220"/>
      <c r="AO553" s="220"/>
      <c r="AP553" s="220"/>
      <c r="AQ553" s="220"/>
      <c r="AR553" s="220"/>
      <c r="AS553" s="220"/>
      <c r="AT553" s="220"/>
      <c r="AU553" s="220"/>
      <c r="AV553" s="220"/>
      <c r="AW553" s="220"/>
      <c r="AX553" s="220"/>
      <c r="AY553" s="220"/>
      <c r="AZ553" s="220"/>
      <c r="BA553" s="220"/>
      <c r="BB553" s="220"/>
      <c r="BC553" s="220"/>
      <c r="BD553" s="220"/>
      <c r="BE553" s="220"/>
      <c r="BF553" s="220"/>
      <c r="BG553" s="220"/>
      <c r="BH553" s="220"/>
      <c r="BI553" s="220"/>
      <c r="BJ553" s="220"/>
      <c r="BK553" s="220"/>
      <c r="BL553" s="220"/>
      <c r="BM553" s="221">
        <v>9</v>
      </c>
    </row>
    <row r="554" spans="1:65">
      <c r="A554" s="30"/>
      <c r="B554" s="20" t="s">
        <v>267</v>
      </c>
      <c r="C554" s="12"/>
      <c r="D554" s="224">
        <v>16.799999999999997</v>
      </c>
      <c r="E554" s="219"/>
      <c r="F554" s="220"/>
      <c r="G554" s="220"/>
      <c r="H554" s="220"/>
      <c r="I554" s="220"/>
      <c r="J554" s="220"/>
      <c r="K554" s="220"/>
      <c r="L554" s="220"/>
      <c r="M554" s="220"/>
      <c r="N554" s="220"/>
      <c r="O554" s="220"/>
      <c r="P554" s="220"/>
      <c r="Q554" s="220"/>
      <c r="R554" s="220"/>
      <c r="S554" s="220"/>
      <c r="T554" s="220"/>
      <c r="U554" s="220"/>
      <c r="V554" s="220"/>
      <c r="W554" s="220"/>
      <c r="X554" s="220"/>
      <c r="Y554" s="220"/>
      <c r="Z554" s="220"/>
      <c r="AA554" s="220"/>
      <c r="AB554" s="220"/>
      <c r="AC554" s="220"/>
      <c r="AD554" s="220"/>
      <c r="AE554" s="220"/>
      <c r="AF554" s="220"/>
      <c r="AG554" s="220"/>
      <c r="AH554" s="220"/>
      <c r="AI554" s="220"/>
      <c r="AJ554" s="220"/>
      <c r="AK554" s="220"/>
      <c r="AL554" s="220"/>
      <c r="AM554" s="220"/>
      <c r="AN554" s="220"/>
      <c r="AO554" s="220"/>
      <c r="AP554" s="220"/>
      <c r="AQ554" s="220"/>
      <c r="AR554" s="220"/>
      <c r="AS554" s="220"/>
      <c r="AT554" s="220"/>
      <c r="AU554" s="220"/>
      <c r="AV554" s="220"/>
      <c r="AW554" s="220"/>
      <c r="AX554" s="220"/>
      <c r="AY554" s="220"/>
      <c r="AZ554" s="220"/>
      <c r="BA554" s="220"/>
      <c r="BB554" s="220"/>
      <c r="BC554" s="220"/>
      <c r="BD554" s="220"/>
      <c r="BE554" s="220"/>
      <c r="BF554" s="220"/>
      <c r="BG554" s="220"/>
      <c r="BH554" s="220"/>
      <c r="BI554" s="220"/>
      <c r="BJ554" s="220"/>
      <c r="BK554" s="220"/>
      <c r="BL554" s="220"/>
      <c r="BM554" s="221">
        <v>16</v>
      </c>
    </row>
    <row r="555" spans="1:65">
      <c r="A555" s="30"/>
      <c r="B555" s="3" t="s">
        <v>268</v>
      </c>
      <c r="C555" s="29"/>
      <c r="D555" s="225">
        <v>16.799999999999997</v>
      </c>
      <c r="E555" s="219"/>
      <c r="F555" s="220"/>
      <c r="G555" s="220"/>
      <c r="H555" s="220"/>
      <c r="I555" s="220"/>
      <c r="J555" s="220"/>
      <c r="K555" s="220"/>
      <c r="L555" s="220"/>
      <c r="M555" s="220"/>
      <c r="N555" s="220"/>
      <c r="O555" s="220"/>
      <c r="P555" s="220"/>
      <c r="Q555" s="220"/>
      <c r="R555" s="220"/>
      <c r="S555" s="220"/>
      <c r="T555" s="220"/>
      <c r="U555" s="220"/>
      <c r="V555" s="220"/>
      <c r="W555" s="220"/>
      <c r="X555" s="220"/>
      <c r="Y555" s="220"/>
      <c r="Z555" s="220"/>
      <c r="AA555" s="220"/>
      <c r="AB555" s="220"/>
      <c r="AC555" s="220"/>
      <c r="AD555" s="220"/>
      <c r="AE555" s="220"/>
      <c r="AF555" s="220"/>
      <c r="AG555" s="220"/>
      <c r="AH555" s="220"/>
      <c r="AI555" s="220"/>
      <c r="AJ555" s="220"/>
      <c r="AK555" s="220"/>
      <c r="AL555" s="220"/>
      <c r="AM555" s="220"/>
      <c r="AN555" s="220"/>
      <c r="AO555" s="220"/>
      <c r="AP555" s="220"/>
      <c r="AQ555" s="220"/>
      <c r="AR555" s="220"/>
      <c r="AS555" s="220"/>
      <c r="AT555" s="220"/>
      <c r="AU555" s="220"/>
      <c r="AV555" s="220"/>
      <c r="AW555" s="220"/>
      <c r="AX555" s="220"/>
      <c r="AY555" s="220"/>
      <c r="AZ555" s="220"/>
      <c r="BA555" s="220"/>
      <c r="BB555" s="220"/>
      <c r="BC555" s="220"/>
      <c r="BD555" s="220"/>
      <c r="BE555" s="220"/>
      <c r="BF555" s="220"/>
      <c r="BG555" s="220"/>
      <c r="BH555" s="220"/>
      <c r="BI555" s="220"/>
      <c r="BJ555" s="220"/>
      <c r="BK555" s="220"/>
      <c r="BL555" s="220"/>
      <c r="BM555" s="221">
        <v>16.8</v>
      </c>
    </row>
    <row r="556" spans="1:65">
      <c r="A556" s="30"/>
      <c r="B556" s="3" t="s">
        <v>269</v>
      </c>
      <c r="C556" s="29"/>
      <c r="D556" s="225">
        <v>0.141421356237309</v>
      </c>
      <c r="E556" s="219"/>
      <c r="F556" s="220"/>
      <c r="G556" s="220"/>
      <c r="H556" s="220"/>
      <c r="I556" s="220"/>
      <c r="J556" s="220"/>
      <c r="K556" s="220"/>
      <c r="L556" s="220"/>
      <c r="M556" s="220"/>
      <c r="N556" s="220"/>
      <c r="O556" s="220"/>
      <c r="P556" s="220"/>
      <c r="Q556" s="220"/>
      <c r="R556" s="220"/>
      <c r="S556" s="220"/>
      <c r="T556" s="220"/>
      <c r="U556" s="220"/>
      <c r="V556" s="220"/>
      <c r="W556" s="220"/>
      <c r="X556" s="220"/>
      <c r="Y556" s="220"/>
      <c r="Z556" s="220"/>
      <c r="AA556" s="220"/>
      <c r="AB556" s="220"/>
      <c r="AC556" s="220"/>
      <c r="AD556" s="220"/>
      <c r="AE556" s="220"/>
      <c r="AF556" s="220"/>
      <c r="AG556" s="220"/>
      <c r="AH556" s="220"/>
      <c r="AI556" s="220"/>
      <c r="AJ556" s="220"/>
      <c r="AK556" s="220"/>
      <c r="AL556" s="220"/>
      <c r="AM556" s="220"/>
      <c r="AN556" s="220"/>
      <c r="AO556" s="220"/>
      <c r="AP556" s="220"/>
      <c r="AQ556" s="220"/>
      <c r="AR556" s="220"/>
      <c r="AS556" s="220"/>
      <c r="AT556" s="220"/>
      <c r="AU556" s="220"/>
      <c r="AV556" s="220"/>
      <c r="AW556" s="220"/>
      <c r="AX556" s="220"/>
      <c r="AY556" s="220"/>
      <c r="AZ556" s="220"/>
      <c r="BA556" s="220"/>
      <c r="BB556" s="220"/>
      <c r="BC556" s="220"/>
      <c r="BD556" s="220"/>
      <c r="BE556" s="220"/>
      <c r="BF556" s="220"/>
      <c r="BG556" s="220"/>
      <c r="BH556" s="220"/>
      <c r="BI556" s="220"/>
      <c r="BJ556" s="220"/>
      <c r="BK556" s="220"/>
      <c r="BL556" s="220"/>
      <c r="BM556" s="221">
        <v>41</v>
      </c>
    </row>
    <row r="557" spans="1:65">
      <c r="A557" s="30"/>
      <c r="B557" s="3" t="s">
        <v>86</v>
      </c>
      <c r="C557" s="29"/>
      <c r="D557" s="13">
        <v>8.4179378712683946E-3</v>
      </c>
      <c r="E557" s="15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270</v>
      </c>
      <c r="C558" s="29"/>
      <c r="D558" s="13">
        <v>-2.2204460492503131E-16</v>
      </c>
      <c r="E558" s="15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271</v>
      </c>
      <c r="C559" s="47"/>
      <c r="D559" s="45" t="s">
        <v>272</v>
      </c>
      <c r="E559" s="15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582</v>
      </c>
      <c r="BM561" s="28" t="s">
        <v>295</v>
      </c>
    </row>
    <row r="562" spans="1:65" ht="15">
      <c r="A562" s="25" t="s">
        <v>63</v>
      </c>
      <c r="B562" s="18" t="s">
        <v>114</v>
      </c>
      <c r="C562" s="15" t="s">
        <v>115</v>
      </c>
      <c r="D562" s="16" t="s">
        <v>296</v>
      </c>
      <c r="E562" s="15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234</v>
      </c>
      <c r="C563" s="9" t="s">
        <v>234</v>
      </c>
      <c r="D563" s="10" t="s">
        <v>116</v>
      </c>
      <c r="E563" s="15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1</v>
      </c>
    </row>
    <row r="564" spans="1:65">
      <c r="A564" s="30"/>
      <c r="B564" s="19"/>
      <c r="C564" s="9"/>
      <c r="D564" s="10" t="s">
        <v>307</v>
      </c>
      <c r="E564" s="15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3</v>
      </c>
    </row>
    <row r="565" spans="1:65">
      <c r="A565" s="30"/>
      <c r="B565" s="19"/>
      <c r="C565" s="9"/>
      <c r="D565" s="26"/>
      <c r="E565" s="15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3</v>
      </c>
    </row>
    <row r="566" spans="1:65">
      <c r="A566" s="30"/>
      <c r="B566" s="18">
        <v>1</v>
      </c>
      <c r="C566" s="14">
        <v>1</v>
      </c>
      <c r="D566" s="215">
        <v>0.46699999999999997</v>
      </c>
      <c r="E566" s="204"/>
      <c r="F566" s="205"/>
      <c r="G566" s="205"/>
      <c r="H566" s="205"/>
      <c r="I566" s="205"/>
      <c r="J566" s="205"/>
      <c r="K566" s="205"/>
      <c r="L566" s="205"/>
      <c r="M566" s="205"/>
      <c r="N566" s="205"/>
      <c r="O566" s="205"/>
      <c r="P566" s="205"/>
      <c r="Q566" s="205"/>
      <c r="R566" s="205"/>
      <c r="S566" s="205"/>
      <c r="T566" s="205"/>
      <c r="U566" s="205"/>
      <c r="V566" s="205"/>
      <c r="W566" s="205"/>
      <c r="X566" s="205"/>
      <c r="Y566" s="205"/>
      <c r="Z566" s="205"/>
      <c r="AA566" s="205"/>
      <c r="AB566" s="205"/>
      <c r="AC566" s="205"/>
      <c r="AD566" s="205"/>
      <c r="AE566" s="205"/>
      <c r="AF566" s="205"/>
      <c r="AG566" s="205"/>
      <c r="AH566" s="205"/>
      <c r="AI566" s="205"/>
      <c r="AJ566" s="205"/>
      <c r="AK566" s="205"/>
      <c r="AL566" s="205"/>
      <c r="AM566" s="205"/>
      <c r="AN566" s="205"/>
      <c r="AO566" s="205"/>
      <c r="AP566" s="205"/>
      <c r="AQ566" s="205"/>
      <c r="AR566" s="205"/>
      <c r="AS566" s="205"/>
      <c r="AT566" s="205"/>
      <c r="AU566" s="205"/>
      <c r="AV566" s="205"/>
      <c r="AW566" s="205"/>
      <c r="AX566" s="205"/>
      <c r="AY566" s="205"/>
      <c r="AZ566" s="205"/>
      <c r="BA566" s="205"/>
      <c r="BB566" s="205"/>
      <c r="BC566" s="205"/>
      <c r="BD566" s="205"/>
      <c r="BE566" s="205"/>
      <c r="BF566" s="205"/>
      <c r="BG566" s="205"/>
      <c r="BH566" s="205"/>
      <c r="BI566" s="205"/>
      <c r="BJ566" s="205"/>
      <c r="BK566" s="205"/>
      <c r="BL566" s="205"/>
      <c r="BM566" s="216">
        <v>1</v>
      </c>
    </row>
    <row r="567" spans="1:65">
      <c r="A567" s="30"/>
      <c r="B567" s="19">
        <v>1</v>
      </c>
      <c r="C567" s="9">
        <v>2</v>
      </c>
      <c r="D567" s="24">
        <v>0.46800000000000003</v>
      </c>
      <c r="E567" s="204"/>
      <c r="F567" s="205"/>
      <c r="G567" s="205"/>
      <c r="H567" s="205"/>
      <c r="I567" s="205"/>
      <c r="J567" s="205"/>
      <c r="K567" s="205"/>
      <c r="L567" s="205"/>
      <c r="M567" s="205"/>
      <c r="N567" s="205"/>
      <c r="O567" s="205"/>
      <c r="P567" s="205"/>
      <c r="Q567" s="205"/>
      <c r="R567" s="205"/>
      <c r="S567" s="205"/>
      <c r="T567" s="205"/>
      <c r="U567" s="205"/>
      <c r="V567" s="205"/>
      <c r="W567" s="205"/>
      <c r="X567" s="205"/>
      <c r="Y567" s="205"/>
      <c r="Z567" s="205"/>
      <c r="AA567" s="205"/>
      <c r="AB567" s="205"/>
      <c r="AC567" s="205"/>
      <c r="AD567" s="205"/>
      <c r="AE567" s="205"/>
      <c r="AF567" s="205"/>
      <c r="AG567" s="205"/>
      <c r="AH567" s="205"/>
      <c r="AI567" s="205"/>
      <c r="AJ567" s="205"/>
      <c r="AK567" s="205"/>
      <c r="AL567" s="205"/>
      <c r="AM567" s="205"/>
      <c r="AN567" s="205"/>
      <c r="AO567" s="205"/>
      <c r="AP567" s="205"/>
      <c r="AQ567" s="205"/>
      <c r="AR567" s="205"/>
      <c r="AS567" s="205"/>
      <c r="AT567" s="205"/>
      <c r="AU567" s="205"/>
      <c r="AV567" s="205"/>
      <c r="AW567" s="205"/>
      <c r="AX567" s="205"/>
      <c r="AY567" s="205"/>
      <c r="AZ567" s="205"/>
      <c r="BA567" s="205"/>
      <c r="BB567" s="205"/>
      <c r="BC567" s="205"/>
      <c r="BD567" s="205"/>
      <c r="BE567" s="205"/>
      <c r="BF567" s="205"/>
      <c r="BG567" s="205"/>
      <c r="BH567" s="205"/>
      <c r="BI567" s="205"/>
      <c r="BJ567" s="205"/>
      <c r="BK567" s="205"/>
      <c r="BL567" s="205"/>
      <c r="BM567" s="216">
        <v>10</v>
      </c>
    </row>
    <row r="568" spans="1:65">
      <c r="A568" s="30"/>
      <c r="B568" s="20" t="s">
        <v>267</v>
      </c>
      <c r="C568" s="12"/>
      <c r="D568" s="217">
        <v>0.46750000000000003</v>
      </c>
      <c r="E568" s="204"/>
      <c r="F568" s="205"/>
      <c r="G568" s="205"/>
      <c r="H568" s="205"/>
      <c r="I568" s="205"/>
      <c r="J568" s="205"/>
      <c r="K568" s="205"/>
      <c r="L568" s="205"/>
      <c r="M568" s="205"/>
      <c r="N568" s="205"/>
      <c r="O568" s="205"/>
      <c r="P568" s="205"/>
      <c r="Q568" s="205"/>
      <c r="R568" s="205"/>
      <c r="S568" s="205"/>
      <c r="T568" s="205"/>
      <c r="U568" s="205"/>
      <c r="V568" s="205"/>
      <c r="W568" s="205"/>
      <c r="X568" s="205"/>
      <c r="Y568" s="205"/>
      <c r="Z568" s="205"/>
      <c r="AA568" s="205"/>
      <c r="AB568" s="205"/>
      <c r="AC568" s="205"/>
      <c r="AD568" s="205"/>
      <c r="AE568" s="205"/>
      <c r="AF568" s="205"/>
      <c r="AG568" s="205"/>
      <c r="AH568" s="205"/>
      <c r="AI568" s="205"/>
      <c r="AJ568" s="205"/>
      <c r="AK568" s="205"/>
      <c r="AL568" s="205"/>
      <c r="AM568" s="205"/>
      <c r="AN568" s="205"/>
      <c r="AO568" s="205"/>
      <c r="AP568" s="205"/>
      <c r="AQ568" s="205"/>
      <c r="AR568" s="205"/>
      <c r="AS568" s="205"/>
      <c r="AT568" s="205"/>
      <c r="AU568" s="205"/>
      <c r="AV568" s="205"/>
      <c r="AW568" s="205"/>
      <c r="AX568" s="205"/>
      <c r="AY568" s="205"/>
      <c r="AZ568" s="205"/>
      <c r="BA568" s="205"/>
      <c r="BB568" s="205"/>
      <c r="BC568" s="205"/>
      <c r="BD568" s="205"/>
      <c r="BE568" s="205"/>
      <c r="BF568" s="205"/>
      <c r="BG568" s="205"/>
      <c r="BH568" s="205"/>
      <c r="BI568" s="205"/>
      <c r="BJ568" s="205"/>
      <c r="BK568" s="205"/>
      <c r="BL568" s="205"/>
      <c r="BM568" s="216">
        <v>16</v>
      </c>
    </row>
    <row r="569" spans="1:65">
      <c r="A569" s="30"/>
      <c r="B569" s="3" t="s">
        <v>268</v>
      </c>
      <c r="C569" s="29"/>
      <c r="D569" s="24">
        <v>0.46750000000000003</v>
      </c>
      <c r="E569" s="204"/>
      <c r="F569" s="205"/>
      <c r="G569" s="205"/>
      <c r="H569" s="205"/>
      <c r="I569" s="205"/>
      <c r="J569" s="205"/>
      <c r="K569" s="205"/>
      <c r="L569" s="205"/>
      <c r="M569" s="205"/>
      <c r="N569" s="205"/>
      <c r="O569" s="205"/>
      <c r="P569" s="205"/>
      <c r="Q569" s="205"/>
      <c r="R569" s="205"/>
      <c r="S569" s="205"/>
      <c r="T569" s="205"/>
      <c r="U569" s="205"/>
      <c r="V569" s="205"/>
      <c r="W569" s="205"/>
      <c r="X569" s="205"/>
      <c r="Y569" s="205"/>
      <c r="Z569" s="205"/>
      <c r="AA569" s="205"/>
      <c r="AB569" s="205"/>
      <c r="AC569" s="205"/>
      <c r="AD569" s="205"/>
      <c r="AE569" s="205"/>
      <c r="AF569" s="205"/>
      <c r="AG569" s="205"/>
      <c r="AH569" s="205"/>
      <c r="AI569" s="205"/>
      <c r="AJ569" s="205"/>
      <c r="AK569" s="205"/>
      <c r="AL569" s="205"/>
      <c r="AM569" s="205"/>
      <c r="AN569" s="205"/>
      <c r="AO569" s="205"/>
      <c r="AP569" s="205"/>
      <c r="AQ569" s="205"/>
      <c r="AR569" s="205"/>
      <c r="AS569" s="205"/>
      <c r="AT569" s="205"/>
      <c r="AU569" s="205"/>
      <c r="AV569" s="205"/>
      <c r="AW569" s="205"/>
      <c r="AX569" s="205"/>
      <c r="AY569" s="205"/>
      <c r="AZ569" s="205"/>
      <c r="BA569" s="205"/>
      <c r="BB569" s="205"/>
      <c r="BC569" s="205"/>
      <c r="BD569" s="205"/>
      <c r="BE569" s="205"/>
      <c r="BF569" s="205"/>
      <c r="BG569" s="205"/>
      <c r="BH569" s="205"/>
      <c r="BI569" s="205"/>
      <c r="BJ569" s="205"/>
      <c r="BK569" s="205"/>
      <c r="BL569" s="205"/>
      <c r="BM569" s="216">
        <v>0.46750000000000003</v>
      </c>
    </row>
    <row r="570" spans="1:65">
      <c r="A570" s="30"/>
      <c r="B570" s="3" t="s">
        <v>269</v>
      </c>
      <c r="C570" s="29"/>
      <c r="D570" s="24">
        <v>7.0710678118658741E-4</v>
      </c>
      <c r="E570" s="204"/>
      <c r="F570" s="205"/>
      <c r="G570" s="205"/>
      <c r="H570" s="205"/>
      <c r="I570" s="205"/>
      <c r="J570" s="205"/>
      <c r="K570" s="205"/>
      <c r="L570" s="205"/>
      <c r="M570" s="205"/>
      <c r="N570" s="205"/>
      <c r="O570" s="205"/>
      <c r="P570" s="205"/>
      <c r="Q570" s="205"/>
      <c r="R570" s="205"/>
      <c r="S570" s="205"/>
      <c r="T570" s="205"/>
      <c r="U570" s="205"/>
      <c r="V570" s="205"/>
      <c r="W570" s="205"/>
      <c r="X570" s="205"/>
      <c r="Y570" s="205"/>
      <c r="Z570" s="205"/>
      <c r="AA570" s="205"/>
      <c r="AB570" s="205"/>
      <c r="AC570" s="205"/>
      <c r="AD570" s="205"/>
      <c r="AE570" s="205"/>
      <c r="AF570" s="205"/>
      <c r="AG570" s="205"/>
      <c r="AH570" s="205"/>
      <c r="AI570" s="205"/>
      <c r="AJ570" s="205"/>
      <c r="AK570" s="205"/>
      <c r="AL570" s="205"/>
      <c r="AM570" s="205"/>
      <c r="AN570" s="205"/>
      <c r="AO570" s="205"/>
      <c r="AP570" s="205"/>
      <c r="AQ570" s="205"/>
      <c r="AR570" s="205"/>
      <c r="AS570" s="205"/>
      <c r="AT570" s="205"/>
      <c r="AU570" s="205"/>
      <c r="AV570" s="205"/>
      <c r="AW570" s="205"/>
      <c r="AX570" s="205"/>
      <c r="AY570" s="205"/>
      <c r="AZ570" s="205"/>
      <c r="BA570" s="205"/>
      <c r="BB570" s="205"/>
      <c r="BC570" s="205"/>
      <c r="BD570" s="205"/>
      <c r="BE570" s="205"/>
      <c r="BF570" s="205"/>
      <c r="BG570" s="205"/>
      <c r="BH570" s="205"/>
      <c r="BI570" s="205"/>
      <c r="BJ570" s="205"/>
      <c r="BK570" s="205"/>
      <c r="BL570" s="205"/>
      <c r="BM570" s="216">
        <v>42</v>
      </c>
    </row>
    <row r="571" spans="1:65">
      <c r="A571" s="30"/>
      <c r="B571" s="3" t="s">
        <v>86</v>
      </c>
      <c r="C571" s="29"/>
      <c r="D571" s="13">
        <v>1.5125278741959089E-3</v>
      </c>
      <c r="E571" s="15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270</v>
      </c>
      <c r="C572" s="29"/>
      <c r="D572" s="13">
        <v>0</v>
      </c>
      <c r="E572" s="15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271</v>
      </c>
      <c r="C573" s="47"/>
      <c r="D573" s="45" t="s">
        <v>272</v>
      </c>
      <c r="E573" s="15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583</v>
      </c>
      <c r="BM575" s="28" t="s">
        <v>295</v>
      </c>
    </row>
    <row r="576" spans="1:65" ht="15">
      <c r="A576" s="25" t="s">
        <v>64</v>
      </c>
      <c r="B576" s="18" t="s">
        <v>114</v>
      </c>
      <c r="C576" s="15" t="s">
        <v>115</v>
      </c>
      <c r="D576" s="16" t="s">
        <v>296</v>
      </c>
      <c r="E576" s="15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234</v>
      </c>
      <c r="C577" s="9" t="s">
        <v>234</v>
      </c>
      <c r="D577" s="10" t="s">
        <v>116</v>
      </c>
      <c r="E577" s="15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3</v>
      </c>
    </row>
    <row r="578" spans="1:65">
      <c r="A578" s="30"/>
      <c r="B578" s="19"/>
      <c r="C578" s="9"/>
      <c r="D578" s="10" t="s">
        <v>307</v>
      </c>
      <c r="E578" s="15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2</v>
      </c>
    </row>
    <row r="579" spans="1:65">
      <c r="A579" s="30"/>
      <c r="B579" s="19"/>
      <c r="C579" s="9"/>
      <c r="D579" s="26"/>
      <c r="E579" s="15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2</v>
      </c>
    </row>
    <row r="580" spans="1:65">
      <c r="A580" s="30"/>
      <c r="B580" s="18">
        <v>1</v>
      </c>
      <c r="C580" s="14">
        <v>1</v>
      </c>
      <c r="D580" s="22">
        <v>0.8</v>
      </c>
      <c r="E580" s="15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1</v>
      </c>
    </row>
    <row r="581" spans="1:65">
      <c r="A581" s="30"/>
      <c r="B581" s="19">
        <v>1</v>
      </c>
      <c r="C581" s="9">
        <v>2</v>
      </c>
      <c r="D581" s="11">
        <v>0.8</v>
      </c>
      <c r="E581" s="15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11</v>
      </c>
    </row>
    <row r="582" spans="1:65">
      <c r="A582" s="30"/>
      <c r="B582" s="20" t="s">
        <v>267</v>
      </c>
      <c r="C582" s="12"/>
      <c r="D582" s="23">
        <v>0.8</v>
      </c>
      <c r="E582" s="15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16</v>
      </c>
    </row>
    <row r="583" spans="1:65">
      <c r="A583" s="30"/>
      <c r="B583" s="3" t="s">
        <v>268</v>
      </c>
      <c r="C583" s="29"/>
      <c r="D583" s="11">
        <v>0.8</v>
      </c>
      <c r="E583" s="15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0.8</v>
      </c>
    </row>
    <row r="584" spans="1:65">
      <c r="A584" s="30"/>
      <c r="B584" s="3" t="s">
        <v>269</v>
      </c>
      <c r="C584" s="29"/>
      <c r="D584" s="24">
        <v>0</v>
      </c>
      <c r="E584" s="15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43</v>
      </c>
    </row>
    <row r="585" spans="1:65">
      <c r="A585" s="30"/>
      <c r="B585" s="3" t="s">
        <v>86</v>
      </c>
      <c r="C585" s="29"/>
      <c r="D585" s="13">
        <v>0</v>
      </c>
      <c r="E585" s="15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270</v>
      </c>
      <c r="C586" s="29"/>
      <c r="D586" s="13">
        <v>0</v>
      </c>
      <c r="E586" s="15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271</v>
      </c>
      <c r="C587" s="47"/>
      <c r="D587" s="45" t="s">
        <v>272</v>
      </c>
      <c r="E587" s="15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584</v>
      </c>
      <c r="BM589" s="28" t="s">
        <v>295</v>
      </c>
    </row>
    <row r="590" spans="1:65" ht="15">
      <c r="A590" s="25" t="s">
        <v>65</v>
      </c>
      <c r="B590" s="18" t="s">
        <v>114</v>
      </c>
      <c r="C590" s="15" t="s">
        <v>115</v>
      </c>
      <c r="D590" s="16" t="s">
        <v>296</v>
      </c>
      <c r="E590" s="15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234</v>
      </c>
      <c r="C591" s="9" t="s">
        <v>234</v>
      </c>
      <c r="D591" s="10" t="s">
        <v>116</v>
      </c>
      <c r="E591" s="15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307</v>
      </c>
      <c r="E592" s="15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2">
        <v>0.49</v>
      </c>
      <c r="E594" s="15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0.5</v>
      </c>
      <c r="E595" s="15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12</v>
      </c>
    </row>
    <row r="596" spans="1:65">
      <c r="A596" s="30"/>
      <c r="B596" s="20" t="s">
        <v>267</v>
      </c>
      <c r="C596" s="12"/>
      <c r="D596" s="23">
        <v>0.495</v>
      </c>
      <c r="E596" s="15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268</v>
      </c>
      <c r="C597" s="29"/>
      <c r="D597" s="11">
        <v>0.495</v>
      </c>
      <c r="E597" s="15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0.495</v>
      </c>
    </row>
    <row r="598" spans="1:65">
      <c r="A598" s="30"/>
      <c r="B598" s="3" t="s">
        <v>269</v>
      </c>
      <c r="C598" s="29"/>
      <c r="D598" s="24">
        <v>7.0710678118654814E-3</v>
      </c>
      <c r="E598" s="15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44</v>
      </c>
    </row>
    <row r="599" spans="1:65">
      <c r="A599" s="30"/>
      <c r="B599" s="3" t="s">
        <v>86</v>
      </c>
      <c r="C599" s="29"/>
      <c r="D599" s="13">
        <v>1.4284985478516124E-2</v>
      </c>
      <c r="E599" s="15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270</v>
      </c>
      <c r="C600" s="29"/>
      <c r="D600" s="13">
        <v>0</v>
      </c>
      <c r="E600" s="15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271</v>
      </c>
      <c r="C601" s="47"/>
      <c r="D601" s="45" t="s">
        <v>272</v>
      </c>
      <c r="E601" s="15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585</v>
      </c>
      <c r="BM603" s="28" t="s">
        <v>295</v>
      </c>
    </row>
    <row r="604" spans="1:65" ht="15">
      <c r="A604" s="25" t="s">
        <v>32</v>
      </c>
      <c r="B604" s="18" t="s">
        <v>114</v>
      </c>
      <c r="C604" s="15" t="s">
        <v>115</v>
      </c>
      <c r="D604" s="16" t="s">
        <v>296</v>
      </c>
      <c r="E604" s="15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234</v>
      </c>
      <c r="C605" s="9" t="s">
        <v>234</v>
      </c>
      <c r="D605" s="10" t="s">
        <v>116</v>
      </c>
      <c r="E605" s="15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307</v>
      </c>
      <c r="E606" s="15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5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3.37</v>
      </c>
      <c r="E608" s="15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3.4</v>
      </c>
      <c r="E609" s="15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13</v>
      </c>
    </row>
    <row r="610" spans="1:65">
      <c r="A610" s="30"/>
      <c r="B610" s="20" t="s">
        <v>267</v>
      </c>
      <c r="C610" s="12"/>
      <c r="D610" s="23">
        <v>3.3849999999999998</v>
      </c>
      <c r="E610" s="15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268</v>
      </c>
      <c r="C611" s="29"/>
      <c r="D611" s="11">
        <v>3.3849999999999998</v>
      </c>
      <c r="E611" s="15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3.3849999999999998</v>
      </c>
    </row>
    <row r="612" spans="1:65">
      <c r="A612" s="30"/>
      <c r="B612" s="3" t="s">
        <v>269</v>
      </c>
      <c r="C612" s="29"/>
      <c r="D612" s="24">
        <v>2.1213203435596288E-2</v>
      </c>
      <c r="E612" s="15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45</v>
      </c>
    </row>
    <row r="613" spans="1:65">
      <c r="A613" s="30"/>
      <c r="B613" s="3" t="s">
        <v>86</v>
      </c>
      <c r="C613" s="29"/>
      <c r="D613" s="13">
        <v>6.2668252394671459E-3</v>
      </c>
      <c r="E613" s="15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270</v>
      </c>
      <c r="C614" s="29"/>
      <c r="D614" s="13">
        <v>0</v>
      </c>
      <c r="E614" s="15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271</v>
      </c>
      <c r="C615" s="47"/>
      <c r="D615" s="45" t="s">
        <v>272</v>
      </c>
      <c r="E615" s="15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586</v>
      </c>
      <c r="BM617" s="28" t="s">
        <v>295</v>
      </c>
    </row>
    <row r="618" spans="1:65" ht="15">
      <c r="A618" s="25" t="s">
        <v>66</v>
      </c>
      <c r="B618" s="18" t="s">
        <v>114</v>
      </c>
      <c r="C618" s="15" t="s">
        <v>115</v>
      </c>
      <c r="D618" s="16" t="s">
        <v>296</v>
      </c>
      <c r="E618" s="15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234</v>
      </c>
      <c r="C619" s="9" t="s">
        <v>234</v>
      </c>
      <c r="D619" s="10" t="s">
        <v>116</v>
      </c>
      <c r="E619" s="15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307</v>
      </c>
      <c r="E620" s="15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0</v>
      </c>
    </row>
    <row r="621" spans="1:65">
      <c r="A621" s="30"/>
      <c r="B621" s="19"/>
      <c r="C621" s="9"/>
      <c r="D621" s="26"/>
      <c r="E621" s="15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0</v>
      </c>
    </row>
    <row r="622" spans="1:65">
      <c r="A622" s="30"/>
      <c r="B622" s="18">
        <v>1</v>
      </c>
      <c r="C622" s="14">
        <v>1</v>
      </c>
      <c r="D622" s="206">
        <v>111</v>
      </c>
      <c r="E622" s="207"/>
      <c r="F622" s="208"/>
      <c r="G622" s="208"/>
      <c r="H622" s="208"/>
      <c r="I622" s="208"/>
      <c r="J622" s="208"/>
      <c r="K622" s="208"/>
      <c r="L622" s="208"/>
      <c r="M622" s="208"/>
      <c r="N622" s="208"/>
      <c r="O622" s="208"/>
      <c r="P622" s="208"/>
      <c r="Q622" s="208"/>
      <c r="R622" s="208"/>
      <c r="S622" s="208"/>
      <c r="T622" s="208"/>
      <c r="U622" s="208"/>
      <c r="V622" s="208"/>
      <c r="W622" s="208"/>
      <c r="X622" s="208"/>
      <c r="Y622" s="208"/>
      <c r="Z622" s="208"/>
      <c r="AA622" s="208"/>
      <c r="AB622" s="208"/>
      <c r="AC622" s="208"/>
      <c r="AD622" s="208"/>
      <c r="AE622" s="208"/>
      <c r="AF622" s="208"/>
      <c r="AG622" s="208"/>
      <c r="AH622" s="208"/>
      <c r="AI622" s="208"/>
      <c r="AJ622" s="208"/>
      <c r="AK622" s="208"/>
      <c r="AL622" s="208"/>
      <c r="AM622" s="208"/>
      <c r="AN622" s="208"/>
      <c r="AO622" s="208"/>
      <c r="AP622" s="208"/>
      <c r="AQ622" s="208"/>
      <c r="AR622" s="208"/>
      <c r="AS622" s="208"/>
      <c r="AT622" s="208"/>
      <c r="AU622" s="208"/>
      <c r="AV622" s="208"/>
      <c r="AW622" s="208"/>
      <c r="AX622" s="208"/>
      <c r="AY622" s="208"/>
      <c r="AZ622" s="208"/>
      <c r="BA622" s="208"/>
      <c r="BB622" s="208"/>
      <c r="BC622" s="208"/>
      <c r="BD622" s="208"/>
      <c r="BE622" s="208"/>
      <c r="BF622" s="208"/>
      <c r="BG622" s="208"/>
      <c r="BH622" s="208"/>
      <c r="BI622" s="208"/>
      <c r="BJ622" s="208"/>
      <c r="BK622" s="208"/>
      <c r="BL622" s="208"/>
      <c r="BM622" s="209">
        <v>1</v>
      </c>
    </row>
    <row r="623" spans="1:65">
      <c r="A623" s="30"/>
      <c r="B623" s="19">
        <v>1</v>
      </c>
      <c r="C623" s="9">
        <v>2</v>
      </c>
      <c r="D623" s="210">
        <v>112</v>
      </c>
      <c r="E623" s="207"/>
      <c r="F623" s="208"/>
      <c r="G623" s="208"/>
      <c r="H623" s="208"/>
      <c r="I623" s="208"/>
      <c r="J623" s="208"/>
      <c r="K623" s="208"/>
      <c r="L623" s="208"/>
      <c r="M623" s="208"/>
      <c r="N623" s="208"/>
      <c r="O623" s="208"/>
      <c r="P623" s="208"/>
      <c r="Q623" s="208"/>
      <c r="R623" s="208"/>
      <c r="S623" s="208"/>
      <c r="T623" s="208"/>
      <c r="U623" s="208"/>
      <c r="V623" s="208"/>
      <c r="W623" s="208"/>
      <c r="X623" s="208"/>
      <c r="Y623" s="208"/>
      <c r="Z623" s="208"/>
      <c r="AA623" s="208"/>
      <c r="AB623" s="208"/>
      <c r="AC623" s="208"/>
      <c r="AD623" s="208"/>
      <c r="AE623" s="208"/>
      <c r="AF623" s="208"/>
      <c r="AG623" s="208"/>
      <c r="AH623" s="208"/>
      <c r="AI623" s="208"/>
      <c r="AJ623" s="208"/>
      <c r="AK623" s="208"/>
      <c r="AL623" s="208"/>
      <c r="AM623" s="208"/>
      <c r="AN623" s="208"/>
      <c r="AO623" s="208"/>
      <c r="AP623" s="208"/>
      <c r="AQ623" s="208"/>
      <c r="AR623" s="208"/>
      <c r="AS623" s="208"/>
      <c r="AT623" s="208"/>
      <c r="AU623" s="208"/>
      <c r="AV623" s="208"/>
      <c r="AW623" s="208"/>
      <c r="AX623" s="208"/>
      <c r="AY623" s="208"/>
      <c r="AZ623" s="208"/>
      <c r="BA623" s="208"/>
      <c r="BB623" s="208"/>
      <c r="BC623" s="208"/>
      <c r="BD623" s="208"/>
      <c r="BE623" s="208"/>
      <c r="BF623" s="208"/>
      <c r="BG623" s="208"/>
      <c r="BH623" s="208"/>
      <c r="BI623" s="208"/>
      <c r="BJ623" s="208"/>
      <c r="BK623" s="208"/>
      <c r="BL623" s="208"/>
      <c r="BM623" s="209">
        <v>14</v>
      </c>
    </row>
    <row r="624" spans="1:65">
      <c r="A624" s="30"/>
      <c r="B624" s="20" t="s">
        <v>267</v>
      </c>
      <c r="C624" s="12"/>
      <c r="D624" s="212">
        <v>111.5</v>
      </c>
      <c r="E624" s="207"/>
      <c r="F624" s="208"/>
      <c r="G624" s="208"/>
      <c r="H624" s="208"/>
      <c r="I624" s="208"/>
      <c r="J624" s="208"/>
      <c r="K624" s="208"/>
      <c r="L624" s="208"/>
      <c r="M624" s="208"/>
      <c r="N624" s="208"/>
      <c r="O624" s="208"/>
      <c r="P624" s="208"/>
      <c r="Q624" s="208"/>
      <c r="R624" s="208"/>
      <c r="S624" s="208"/>
      <c r="T624" s="208"/>
      <c r="U624" s="208"/>
      <c r="V624" s="208"/>
      <c r="W624" s="208"/>
      <c r="X624" s="208"/>
      <c r="Y624" s="208"/>
      <c r="Z624" s="208"/>
      <c r="AA624" s="208"/>
      <c r="AB624" s="208"/>
      <c r="AC624" s="208"/>
      <c r="AD624" s="208"/>
      <c r="AE624" s="208"/>
      <c r="AF624" s="208"/>
      <c r="AG624" s="208"/>
      <c r="AH624" s="208"/>
      <c r="AI624" s="208"/>
      <c r="AJ624" s="208"/>
      <c r="AK624" s="208"/>
      <c r="AL624" s="208"/>
      <c r="AM624" s="208"/>
      <c r="AN624" s="208"/>
      <c r="AO624" s="208"/>
      <c r="AP624" s="208"/>
      <c r="AQ624" s="208"/>
      <c r="AR624" s="208"/>
      <c r="AS624" s="208"/>
      <c r="AT624" s="208"/>
      <c r="AU624" s="208"/>
      <c r="AV624" s="208"/>
      <c r="AW624" s="208"/>
      <c r="AX624" s="208"/>
      <c r="AY624" s="208"/>
      <c r="AZ624" s="208"/>
      <c r="BA624" s="208"/>
      <c r="BB624" s="208"/>
      <c r="BC624" s="208"/>
      <c r="BD624" s="208"/>
      <c r="BE624" s="208"/>
      <c r="BF624" s="208"/>
      <c r="BG624" s="208"/>
      <c r="BH624" s="208"/>
      <c r="BI624" s="208"/>
      <c r="BJ624" s="208"/>
      <c r="BK624" s="208"/>
      <c r="BL624" s="208"/>
      <c r="BM624" s="209">
        <v>16</v>
      </c>
    </row>
    <row r="625" spans="1:65">
      <c r="A625" s="30"/>
      <c r="B625" s="3" t="s">
        <v>268</v>
      </c>
      <c r="C625" s="29"/>
      <c r="D625" s="210">
        <v>111.5</v>
      </c>
      <c r="E625" s="207"/>
      <c r="F625" s="208"/>
      <c r="G625" s="208"/>
      <c r="H625" s="208"/>
      <c r="I625" s="208"/>
      <c r="J625" s="208"/>
      <c r="K625" s="208"/>
      <c r="L625" s="208"/>
      <c r="M625" s="208"/>
      <c r="N625" s="208"/>
      <c r="O625" s="208"/>
      <c r="P625" s="208"/>
      <c r="Q625" s="208"/>
      <c r="R625" s="208"/>
      <c r="S625" s="208"/>
      <c r="T625" s="208"/>
      <c r="U625" s="208"/>
      <c r="V625" s="208"/>
      <c r="W625" s="208"/>
      <c r="X625" s="208"/>
      <c r="Y625" s="208"/>
      <c r="Z625" s="208"/>
      <c r="AA625" s="208"/>
      <c r="AB625" s="208"/>
      <c r="AC625" s="208"/>
      <c r="AD625" s="208"/>
      <c r="AE625" s="208"/>
      <c r="AF625" s="208"/>
      <c r="AG625" s="208"/>
      <c r="AH625" s="208"/>
      <c r="AI625" s="208"/>
      <c r="AJ625" s="208"/>
      <c r="AK625" s="208"/>
      <c r="AL625" s="208"/>
      <c r="AM625" s="208"/>
      <c r="AN625" s="208"/>
      <c r="AO625" s="208"/>
      <c r="AP625" s="208"/>
      <c r="AQ625" s="208"/>
      <c r="AR625" s="208"/>
      <c r="AS625" s="208"/>
      <c r="AT625" s="208"/>
      <c r="AU625" s="208"/>
      <c r="AV625" s="208"/>
      <c r="AW625" s="208"/>
      <c r="AX625" s="208"/>
      <c r="AY625" s="208"/>
      <c r="AZ625" s="208"/>
      <c r="BA625" s="208"/>
      <c r="BB625" s="208"/>
      <c r="BC625" s="208"/>
      <c r="BD625" s="208"/>
      <c r="BE625" s="208"/>
      <c r="BF625" s="208"/>
      <c r="BG625" s="208"/>
      <c r="BH625" s="208"/>
      <c r="BI625" s="208"/>
      <c r="BJ625" s="208"/>
      <c r="BK625" s="208"/>
      <c r="BL625" s="208"/>
      <c r="BM625" s="209">
        <v>111.5</v>
      </c>
    </row>
    <row r="626" spans="1:65">
      <c r="A626" s="30"/>
      <c r="B626" s="3" t="s">
        <v>269</v>
      </c>
      <c r="C626" s="29"/>
      <c r="D626" s="210">
        <v>0.70710678118654757</v>
      </c>
      <c r="E626" s="207"/>
      <c r="F626" s="208"/>
      <c r="G626" s="208"/>
      <c r="H626" s="208"/>
      <c r="I626" s="208"/>
      <c r="J626" s="208"/>
      <c r="K626" s="208"/>
      <c r="L626" s="208"/>
      <c r="M626" s="208"/>
      <c r="N626" s="208"/>
      <c r="O626" s="208"/>
      <c r="P626" s="208"/>
      <c r="Q626" s="208"/>
      <c r="R626" s="208"/>
      <c r="S626" s="208"/>
      <c r="T626" s="208"/>
      <c r="U626" s="208"/>
      <c r="V626" s="208"/>
      <c r="W626" s="208"/>
      <c r="X626" s="208"/>
      <c r="Y626" s="208"/>
      <c r="Z626" s="208"/>
      <c r="AA626" s="208"/>
      <c r="AB626" s="208"/>
      <c r="AC626" s="208"/>
      <c r="AD626" s="208"/>
      <c r="AE626" s="208"/>
      <c r="AF626" s="208"/>
      <c r="AG626" s="208"/>
      <c r="AH626" s="208"/>
      <c r="AI626" s="208"/>
      <c r="AJ626" s="208"/>
      <c r="AK626" s="208"/>
      <c r="AL626" s="208"/>
      <c r="AM626" s="208"/>
      <c r="AN626" s="208"/>
      <c r="AO626" s="208"/>
      <c r="AP626" s="208"/>
      <c r="AQ626" s="208"/>
      <c r="AR626" s="208"/>
      <c r="AS626" s="208"/>
      <c r="AT626" s="208"/>
      <c r="AU626" s="208"/>
      <c r="AV626" s="208"/>
      <c r="AW626" s="208"/>
      <c r="AX626" s="208"/>
      <c r="AY626" s="208"/>
      <c r="AZ626" s="208"/>
      <c r="BA626" s="208"/>
      <c r="BB626" s="208"/>
      <c r="BC626" s="208"/>
      <c r="BD626" s="208"/>
      <c r="BE626" s="208"/>
      <c r="BF626" s="208"/>
      <c r="BG626" s="208"/>
      <c r="BH626" s="208"/>
      <c r="BI626" s="208"/>
      <c r="BJ626" s="208"/>
      <c r="BK626" s="208"/>
      <c r="BL626" s="208"/>
      <c r="BM626" s="209">
        <v>46</v>
      </c>
    </row>
    <row r="627" spans="1:65">
      <c r="A627" s="30"/>
      <c r="B627" s="3" t="s">
        <v>86</v>
      </c>
      <c r="C627" s="29"/>
      <c r="D627" s="13">
        <v>6.34176485369101E-3</v>
      </c>
      <c r="E627" s="15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270</v>
      </c>
      <c r="C628" s="29"/>
      <c r="D628" s="13">
        <v>0</v>
      </c>
      <c r="E628" s="15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271</v>
      </c>
      <c r="C629" s="47"/>
      <c r="D629" s="45" t="s">
        <v>272</v>
      </c>
      <c r="E629" s="15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587</v>
      </c>
      <c r="BM631" s="28" t="s">
        <v>295</v>
      </c>
    </row>
    <row r="632" spans="1:65" ht="15">
      <c r="A632" s="25" t="s">
        <v>35</v>
      </c>
      <c r="B632" s="18" t="s">
        <v>114</v>
      </c>
      <c r="C632" s="15" t="s">
        <v>115</v>
      </c>
      <c r="D632" s="16" t="s">
        <v>296</v>
      </c>
      <c r="E632" s="15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234</v>
      </c>
      <c r="C633" s="9" t="s">
        <v>234</v>
      </c>
      <c r="D633" s="10" t="s">
        <v>116</v>
      </c>
      <c r="E633" s="15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307</v>
      </c>
      <c r="E634" s="15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2</v>
      </c>
    </row>
    <row r="635" spans="1:65">
      <c r="A635" s="30"/>
      <c r="B635" s="19"/>
      <c r="C635" s="9"/>
      <c r="D635" s="26"/>
      <c r="E635" s="15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2</v>
      </c>
    </row>
    <row r="636" spans="1:65">
      <c r="A636" s="30"/>
      <c r="B636" s="18">
        <v>1</v>
      </c>
      <c r="C636" s="14">
        <v>1</v>
      </c>
      <c r="D636" s="22">
        <v>4.3</v>
      </c>
      <c r="E636" s="15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8">
        <v>1</v>
      </c>
    </row>
    <row r="637" spans="1:65">
      <c r="A637" s="30"/>
      <c r="B637" s="19">
        <v>1</v>
      </c>
      <c r="C637" s="9">
        <v>2</v>
      </c>
      <c r="D637" s="11">
        <v>3.9</v>
      </c>
      <c r="E637" s="15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8">
        <v>15</v>
      </c>
    </row>
    <row r="638" spans="1:65">
      <c r="A638" s="30"/>
      <c r="B638" s="20" t="s">
        <v>267</v>
      </c>
      <c r="C638" s="12"/>
      <c r="D638" s="23">
        <v>4.0999999999999996</v>
      </c>
      <c r="E638" s="15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16</v>
      </c>
    </row>
    <row r="639" spans="1:65">
      <c r="A639" s="30"/>
      <c r="B639" s="3" t="s">
        <v>268</v>
      </c>
      <c r="C639" s="29"/>
      <c r="D639" s="11">
        <v>4.0999999999999996</v>
      </c>
      <c r="E639" s="15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>
        <v>4.0999999999999996</v>
      </c>
    </row>
    <row r="640" spans="1:65">
      <c r="A640" s="30"/>
      <c r="B640" s="3" t="s">
        <v>269</v>
      </c>
      <c r="C640" s="29"/>
      <c r="D640" s="24">
        <v>0.28284271247461895</v>
      </c>
      <c r="E640" s="15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47</v>
      </c>
    </row>
    <row r="641" spans="1:65">
      <c r="A641" s="30"/>
      <c r="B641" s="3" t="s">
        <v>86</v>
      </c>
      <c r="C641" s="29"/>
      <c r="D641" s="13">
        <v>6.8986027432833899E-2</v>
      </c>
      <c r="E641" s="15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270</v>
      </c>
      <c r="C642" s="29"/>
      <c r="D642" s="13">
        <v>0</v>
      </c>
      <c r="E642" s="15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271</v>
      </c>
      <c r="C643" s="47"/>
      <c r="D643" s="45" t="s">
        <v>272</v>
      </c>
      <c r="E643" s="15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588</v>
      </c>
      <c r="BM645" s="28" t="s">
        <v>295</v>
      </c>
    </row>
    <row r="646" spans="1:65" ht="15">
      <c r="A646" s="25" t="s">
        <v>38</v>
      </c>
      <c r="B646" s="18" t="s">
        <v>114</v>
      </c>
      <c r="C646" s="15" t="s">
        <v>115</v>
      </c>
      <c r="D646" s="16" t="s">
        <v>296</v>
      </c>
      <c r="E646" s="15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234</v>
      </c>
      <c r="C647" s="9" t="s">
        <v>234</v>
      </c>
      <c r="D647" s="10" t="s">
        <v>116</v>
      </c>
      <c r="E647" s="15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307</v>
      </c>
      <c r="E648" s="15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/>
      <c r="E649" s="15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</v>
      </c>
    </row>
    <row r="650" spans="1:65">
      <c r="A650" s="30"/>
      <c r="B650" s="18">
        <v>1</v>
      </c>
      <c r="C650" s="14">
        <v>1</v>
      </c>
      <c r="D650" s="226">
        <v>31.8</v>
      </c>
      <c r="E650" s="219"/>
      <c r="F650" s="220"/>
      <c r="G650" s="220"/>
      <c r="H650" s="220"/>
      <c r="I650" s="220"/>
      <c r="J650" s="220"/>
      <c r="K650" s="220"/>
      <c r="L650" s="220"/>
      <c r="M650" s="220"/>
      <c r="N650" s="220"/>
      <c r="O650" s="220"/>
      <c r="P650" s="220"/>
      <c r="Q650" s="220"/>
      <c r="R650" s="220"/>
      <c r="S650" s="220"/>
      <c r="T650" s="220"/>
      <c r="U650" s="220"/>
      <c r="V650" s="220"/>
      <c r="W650" s="220"/>
      <c r="X650" s="220"/>
      <c r="Y650" s="220"/>
      <c r="Z650" s="220"/>
      <c r="AA650" s="220"/>
      <c r="AB650" s="220"/>
      <c r="AC650" s="220"/>
      <c r="AD650" s="220"/>
      <c r="AE650" s="220"/>
      <c r="AF650" s="220"/>
      <c r="AG650" s="220"/>
      <c r="AH650" s="220"/>
      <c r="AI650" s="220"/>
      <c r="AJ650" s="220"/>
      <c r="AK650" s="220"/>
      <c r="AL650" s="220"/>
      <c r="AM650" s="220"/>
      <c r="AN650" s="220"/>
      <c r="AO650" s="220"/>
      <c r="AP650" s="220"/>
      <c r="AQ650" s="220"/>
      <c r="AR650" s="220"/>
      <c r="AS650" s="220"/>
      <c r="AT650" s="220"/>
      <c r="AU650" s="220"/>
      <c r="AV650" s="220"/>
      <c r="AW650" s="220"/>
      <c r="AX650" s="220"/>
      <c r="AY650" s="220"/>
      <c r="AZ650" s="220"/>
      <c r="BA650" s="220"/>
      <c r="BB650" s="220"/>
      <c r="BC650" s="220"/>
      <c r="BD650" s="220"/>
      <c r="BE650" s="220"/>
      <c r="BF650" s="220"/>
      <c r="BG650" s="220"/>
      <c r="BH650" s="220"/>
      <c r="BI650" s="220"/>
      <c r="BJ650" s="220"/>
      <c r="BK650" s="220"/>
      <c r="BL650" s="220"/>
      <c r="BM650" s="221">
        <v>1</v>
      </c>
    </row>
    <row r="651" spans="1:65">
      <c r="A651" s="30"/>
      <c r="B651" s="19">
        <v>1</v>
      </c>
      <c r="C651" s="9">
        <v>2</v>
      </c>
      <c r="D651" s="225">
        <v>31.5</v>
      </c>
      <c r="E651" s="219"/>
      <c r="F651" s="220"/>
      <c r="G651" s="220"/>
      <c r="H651" s="220"/>
      <c r="I651" s="220"/>
      <c r="J651" s="220"/>
      <c r="K651" s="220"/>
      <c r="L651" s="220"/>
      <c r="M651" s="220"/>
      <c r="N651" s="220"/>
      <c r="O651" s="220"/>
      <c r="P651" s="220"/>
      <c r="Q651" s="220"/>
      <c r="R651" s="220"/>
      <c r="S651" s="220"/>
      <c r="T651" s="220"/>
      <c r="U651" s="220"/>
      <c r="V651" s="220"/>
      <c r="W651" s="220"/>
      <c r="X651" s="220"/>
      <c r="Y651" s="220"/>
      <c r="Z651" s="220"/>
      <c r="AA651" s="220"/>
      <c r="AB651" s="220"/>
      <c r="AC651" s="220"/>
      <c r="AD651" s="220"/>
      <c r="AE651" s="220"/>
      <c r="AF651" s="220"/>
      <c r="AG651" s="220"/>
      <c r="AH651" s="220"/>
      <c r="AI651" s="220"/>
      <c r="AJ651" s="220"/>
      <c r="AK651" s="220"/>
      <c r="AL651" s="220"/>
      <c r="AM651" s="220"/>
      <c r="AN651" s="220"/>
      <c r="AO651" s="220"/>
      <c r="AP651" s="220"/>
      <c r="AQ651" s="220"/>
      <c r="AR651" s="220"/>
      <c r="AS651" s="220"/>
      <c r="AT651" s="220"/>
      <c r="AU651" s="220"/>
      <c r="AV651" s="220"/>
      <c r="AW651" s="220"/>
      <c r="AX651" s="220"/>
      <c r="AY651" s="220"/>
      <c r="AZ651" s="220"/>
      <c r="BA651" s="220"/>
      <c r="BB651" s="220"/>
      <c r="BC651" s="220"/>
      <c r="BD651" s="220"/>
      <c r="BE651" s="220"/>
      <c r="BF651" s="220"/>
      <c r="BG651" s="220"/>
      <c r="BH651" s="220"/>
      <c r="BI651" s="220"/>
      <c r="BJ651" s="220"/>
      <c r="BK651" s="220"/>
      <c r="BL651" s="220"/>
      <c r="BM651" s="221">
        <v>16</v>
      </c>
    </row>
    <row r="652" spans="1:65">
      <c r="A652" s="30"/>
      <c r="B652" s="20" t="s">
        <v>267</v>
      </c>
      <c r="C652" s="12"/>
      <c r="D652" s="224">
        <v>31.65</v>
      </c>
      <c r="E652" s="219"/>
      <c r="F652" s="220"/>
      <c r="G652" s="220"/>
      <c r="H652" s="220"/>
      <c r="I652" s="220"/>
      <c r="J652" s="220"/>
      <c r="K652" s="220"/>
      <c r="L652" s="220"/>
      <c r="M652" s="220"/>
      <c r="N652" s="220"/>
      <c r="O652" s="220"/>
      <c r="P652" s="220"/>
      <c r="Q652" s="220"/>
      <c r="R652" s="220"/>
      <c r="S652" s="220"/>
      <c r="T652" s="220"/>
      <c r="U652" s="220"/>
      <c r="V652" s="220"/>
      <c r="W652" s="220"/>
      <c r="X652" s="220"/>
      <c r="Y652" s="220"/>
      <c r="Z652" s="220"/>
      <c r="AA652" s="220"/>
      <c r="AB652" s="220"/>
      <c r="AC652" s="220"/>
      <c r="AD652" s="220"/>
      <c r="AE652" s="220"/>
      <c r="AF652" s="220"/>
      <c r="AG652" s="220"/>
      <c r="AH652" s="220"/>
      <c r="AI652" s="220"/>
      <c r="AJ652" s="220"/>
      <c r="AK652" s="220"/>
      <c r="AL652" s="220"/>
      <c r="AM652" s="220"/>
      <c r="AN652" s="220"/>
      <c r="AO652" s="220"/>
      <c r="AP652" s="220"/>
      <c r="AQ652" s="220"/>
      <c r="AR652" s="220"/>
      <c r="AS652" s="220"/>
      <c r="AT652" s="220"/>
      <c r="AU652" s="220"/>
      <c r="AV652" s="220"/>
      <c r="AW652" s="220"/>
      <c r="AX652" s="220"/>
      <c r="AY652" s="220"/>
      <c r="AZ652" s="220"/>
      <c r="BA652" s="220"/>
      <c r="BB652" s="220"/>
      <c r="BC652" s="220"/>
      <c r="BD652" s="220"/>
      <c r="BE652" s="220"/>
      <c r="BF652" s="220"/>
      <c r="BG652" s="220"/>
      <c r="BH652" s="220"/>
      <c r="BI652" s="220"/>
      <c r="BJ652" s="220"/>
      <c r="BK652" s="220"/>
      <c r="BL652" s="220"/>
      <c r="BM652" s="221">
        <v>16</v>
      </c>
    </row>
    <row r="653" spans="1:65">
      <c r="A653" s="30"/>
      <c r="B653" s="3" t="s">
        <v>268</v>
      </c>
      <c r="C653" s="29"/>
      <c r="D653" s="225">
        <v>31.65</v>
      </c>
      <c r="E653" s="219"/>
      <c r="F653" s="220"/>
      <c r="G653" s="220"/>
      <c r="H653" s="220"/>
      <c r="I653" s="220"/>
      <c r="J653" s="220"/>
      <c r="K653" s="220"/>
      <c r="L653" s="220"/>
      <c r="M653" s="220"/>
      <c r="N653" s="220"/>
      <c r="O653" s="220"/>
      <c r="P653" s="220"/>
      <c r="Q653" s="220"/>
      <c r="R653" s="220"/>
      <c r="S653" s="220"/>
      <c r="T653" s="220"/>
      <c r="U653" s="220"/>
      <c r="V653" s="220"/>
      <c r="W653" s="220"/>
      <c r="X653" s="220"/>
      <c r="Y653" s="220"/>
      <c r="Z653" s="220"/>
      <c r="AA653" s="220"/>
      <c r="AB653" s="220"/>
      <c r="AC653" s="220"/>
      <c r="AD653" s="220"/>
      <c r="AE653" s="220"/>
      <c r="AF653" s="220"/>
      <c r="AG653" s="220"/>
      <c r="AH653" s="220"/>
      <c r="AI653" s="220"/>
      <c r="AJ653" s="220"/>
      <c r="AK653" s="220"/>
      <c r="AL653" s="220"/>
      <c r="AM653" s="220"/>
      <c r="AN653" s="220"/>
      <c r="AO653" s="220"/>
      <c r="AP653" s="220"/>
      <c r="AQ653" s="220"/>
      <c r="AR653" s="220"/>
      <c r="AS653" s="220"/>
      <c r="AT653" s="220"/>
      <c r="AU653" s="220"/>
      <c r="AV653" s="220"/>
      <c r="AW653" s="220"/>
      <c r="AX653" s="220"/>
      <c r="AY653" s="220"/>
      <c r="AZ653" s="220"/>
      <c r="BA653" s="220"/>
      <c r="BB653" s="220"/>
      <c r="BC653" s="220"/>
      <c r="BD653" s="220"/>
      <c r="BE653" s="220"/>
      <c r="BF653" s="220"/>
      <c r="BG653" s="220"/>
      <c r="BH653" s="220"/>
      <c r="BI653" s="220"/>
      <c r="BJ653" s="220"/>
      <c r="BK653" s="220"/>
      <c r="BL653" s="220"/>
      <c r="BM653" s="221">
        <v>31.65</v>
      </c>
    </row>
    <row r="654" spans="1:65">
      <c r="A654" s="30"/>
      <c r="B654" s="3" t="s">
        <v>269</v>
      </c>
      <c r="C654" s="29"/>
      <c r="D654" s="225">
        <v>0.21213203435596475</v>
      </c>
      <c r="E654" s="219"/>
      <c r="F654" s="220"/>
      <c r="G654" s="220"/>
      <c r="H654" s="220"/>
      <c r="I654" s="220"/>
      <c r="J654" s="220"/>
      <c r="K654" s="220"/>
      <c r="L654" s="220"/>
      <c r="M654" s="220"/>
      <c r="N654" s="220"/>
      <c r="O654" s="220"/>
      <c r="P654" s="220"/>
      <c r="Q654" s="220"/>
      <c r="R654" s="220"/>
      <c r="S654" s="220"/>
      <c r="T654" s="220"/>
      <c r="U654" s="220"/>
      <c r="V654" s="220"/>
      <c r="W654" s="220"/>
      <c r="X654" s="220"/>
      <c r="Y654" s="220"/>
      <c r="Z654" s="220"/>
      <c r="AA654" s="220"/>
      <c r="AB654" s="220"/>
      <c r="AC654" s="220"/>
      <c r="AD654" s="220"/>
      <c r="AE654" s="220"/>
      <c r="AF654" s="220"/>
      <c r="AG654" s="220"/>
      <c r="AH654" s="220"/>
      <c r="AI654" s="220"/>
      <c r="AJ654" s="220"/>
      <c r="AK654" s="220"/>
      <c r="AL654" s="220"/>
      <c r="AM654" s="220"/>
      <c r="AN654" s="220"/>
      <c r="AO654" s="220"/>
      <c r="AP654" s="220"/>
      <c r="AQ654" s="220"/>
      <c r="AR654" s="220"/>
      <c r="AS654" s="220"/>
      <c r="AT654" s="220"/>
      <c r="AU654" s="220"/>
      <c r="AV654" s="220"/>
      <c r="AW654" s="220"/>
      <c r="AX654" s="220"/>
      <c r="AY654" s="220"/>
      <c r="AZ654" s="220"/>
      <c r="BA654" s="220"/>
      <c r="BB654" s="220"/>
      <c r="BC654" s="220"/>
      <c r="BD654" s="220"/>
      <c r="BE654" s="220"/>
      <c r="BF654" s="220"/>
      <c r="BG654" s="220"/>
      <c r="BH654" s="220"/>
      <c r="BI654" s="220"/>
      <c r="BJ654" s="220"/>
      <c r="BK654" s="220"/>
      <c r="BL654" s="220"/>
      <c r="BM654" s="221">
        <v>48</v>
      </c>
    </row>
    <row r="655" spans="1:65">
      <c r="A655" s="30"/>
      <c r="B655" s="3" t="s">
        <v>86</v>
      </c>
      <c r="C655" s="29"/>
      <c r="D655" s="13">
        <v>6.702433944896201E-3</v>
      </c>
      <c r="E655" s="15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270</v>
      </c>
      <c r="C656" s="29"/>
      <c r="D656" s="13">
        <v>0</v>
      </c>
      <c r="E656" s="15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271</v>
      </c>
      <c r="C657" s="47"/>
      <c r="D657" s="45" t="s">
        <v>272</v>
      </c>
      <c r="E657" s="15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589</v>
      </c>
      <c r="BM659" s="28" t="s">
        <v>295</v>
      </c>
    </row>
    <row r="660" spans="1:65" ht="15">
      <c r="A660" s="25" t="s">
        <v>41</v>
      </c>
      <c r="B660" s="18" t="s">
        <v>114</v>
      </c>
      <c r="C660" s="15" t="s">
        <v>115</v>
      </c>
      <c r="D660" s="16" t="s">
        <v>296</v>
      </c>
      <c r="E660" s="15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234</v>
      </c>
      <c r="C661" s="9" t="s">
        <v>234</v>
      </c>
      <c r="D661" s="10" t="s">
        <v>116</v>
      </c>
      <c r="E661" s="15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307</v>
      </c>
      <c r="E662" s="15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2</v>
      </c>
    </row>
    <row r="663" spans="1:65">
      <c r="A663" s="30"/>
      <c r="B663" s="19"/>
      <c r="C663" s="9"/>
      <c r="D663" s="26"/>
      <c r="E663" s="15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2</v>
      </c>
    </row>
    <row r="664" spans="1:65">
      <c r="A664" s="30"/>
      <c r="B664" s="18">
        <v>1</v>
      </c>
      <c r="C664" s="14">
        <v>1</v>
      </c>
      <c r="D664" s="22">
        <v>3.32</v>
      </c>
      <c r="E664" s="15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1</v>
      </c>
    </row>
    <row r="665" spans="1:65">
      <c r="A665" s="30"/>
      <c r="B665" s="19">
        <v>1</v>
      </c>
      <c r="C665" s="9">
        <v>2</v>
      </c>
      <c r="D665" s="11">
        <v>3.39</v>
      </c>
      <c r="E665" s="15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>
        <v>17</v>
      </c>
    </row>
    <row r="666" spans="1:65">
      <c r="A666" s="30"/>
      <c r="B666" s="20" t="s">
        <v>267</v>
      </c>
      <c r="C666" s="12"/>
      <c r="D666" s="23">
        <v>3.355</v>
      </c>
      <c r="E666" s="15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8">
        <v>16</v>
      </c>
    </row>
    <row r="667" spans="1:65">
      <c r="A667" s="30"/>
      <c r="B667" s="3" t="s">
        <v>268</v>
      </c>
      <c r="C667" s="29"/>
      <c r="D667" s="11">
        <v>3.355</v>
      </c>
      <c r="E667" s="15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8">
        <v>3.355</v>
      </c>
    </row>
    <row r="668" spans="1:65">
      <c r="A668" s="30"/>
      <c r="B668" s="3" t="s">
        <v>269</v>
      </c>
      <c r="C668" s="29"/>
      <c r="D668" s="24">
        <v>4.9497474683058526E-2</v>
      </c>
      <c r="E668" s="15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>
        <v>49</v>
      </c>
    </row>
    <row r="669" spans="1:65">
      <c r="A669" s="30"/>
      <c r="B669" s="3" t="s">
        <v>86</v>
      </c>
      <c r="C669" s="29"/>
      <c r="D669" s="13">
        <v>1.475334565813965E-2</v>
      </c>
      <c r="E669" s="15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270</v>
      </c>
      <c r="C670" s="29"/>
      <c r="D670" s="13">
        <v>0</v>
      </c>
      <c r="E670" s="15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271</v>
      </c>
      <c r="C671" s="47"/>
      <c r="D671" s="45" t="s">
        <v>272</v>
      </c>
      <c r="E671" s="15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590</v>
      </c>
      <c r="BM673" s="28" t="s">
        <v>295</v>
      </c>
    </row>
    <row r="674" spans="1:65" ht="15">
      <c r="A674" s="25" t="s">
        <v>44</v>
      </c>
      <c r="B674" s="18" t="s">
        <v>114</v>
      </c>
      <c r="C674" s="15" t="s">
        <v>115</v>
      </c>
      <c r="D674" s="16" t="s">
        <v>296</v>
      </c>
      <c r="E674" s="15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234</v>
      </c>
      <c r="C675" s="9" t="s">
        <v>234</v>
      </c>
      <c r="D675" s="10" t="s">
        <v>116</v>
      </c>
      <c r="E675" s="15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307</v>
      </c>
      <c r="E676" s="15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0</v>
      </c>
    </row>
    <row r="677" spans="1:65">
      <c r="A677" s="30"/>
      <c r="B677" s="19"/>
      <c r="C677" s="9"/>
      <c r="D677" s="26"/>
      <c r="E677" s="15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0</v>
      </c>
    </row>
    <row r="678" spans="1:65">
      <c r="A678" s="30"/>
      <c r="B678" s="18">
        <v>1</v>
      </c>
      <c r="C678" s="14">
        <v>1</v>
      </c>
      <c r="D678" s="206">
        <v>110</v>
      </c>
      <c r="E678" s="207"/>
      <c r="F678" s="208"/>
      <c r="G678" s="208"/>
      <c r="H678" s="208"/>
      <c r="I678" s="208"/>
      <c r="J678" s="208"/>
      <c r="K678" s="208"/>
      <c r="L678" s="208"/>
      <c r="M678" s="208"/>
      <c r="N678" s="208"/>
      <c r="O678" s="208"/>
      <c r="P678" s="208"/>
      <c r="Q678" s="208"/>
      <c r="R678" s="208"/>
      <c r="S678" s="208"/>
      <c r="T678" s="208"/>
      <c r="U678" s="208"/>
      <c r="V678" s="208"/>
      <c r="W678" s="208"/>
      <c r="X678" s="208"/>
      <c r="Y678" s="208"/>
      <c r="Z678" s="208"/>
      <c r="AA678" s="208"/>
      <c r="AB678" s="208"/>
      <c r="AC678" s="208"/>
      <c r="AD678" s="208"/>
      <c r="AE678" s="208"/>
      <c r="AF678" s="208"/>
      <c r="AG678" s="208"/>
      <c r="AH678" s="208"/>
      <c r="AI678" s="208"/>
      <c r="AJ678" s="208"/>
      <c r="AK678" s="208"/>
      <c r="AL678" s="208"/>
      <c r="AM678" s="208"/>
      <c r="AN678" s="208"/>
      <c r="AO678" s="208"/>
      <c r="AP678" s="208"/>
      <c r="AQ678" s="208"/>
      <c r="AR678" s="208"/>
      <c r="AS678" s="208"/>
      <c r="AT678" s="208"/>
      <c r="AU678" s="208"/>
      <c r="AV678" s="208"/>
      <c r="AW678" s="208"/>
      <c r="AX678" s="208"/>
      <c r="AY678" s="208"/>
      <c r="AZ678" s="208"/>
      <c r="BA678" s="208"/>
      <c r="BB678" s="208"/>
      <c r="BC678" s="208"/>
      <c r="BD678" s="208"/>
      <c r="BE678" s="208"/>
      <c r="BF678" s="208"/>
      <c r="BG678" s="208"/>
      <c r="BH678" s="208"/>
      <c r="BI678" s="208"/>
      <c r="BJ678" s="208"/>
      <c r="BK678" s="208"/>
      <c r="BL678" s="208"/>
      <c r="BM678" s="209">
        <v>1</v>
      </c>
    </row>
    <row r="679" spans="1:65">
      <c r="A679" s="30"/>
      <c r="B679" s="19">
        <v>1</v>
      </c>
      <c r="C679" s="9">
        <v>2</v>
      </c>
      <c r="D679" s="210">
        <v>120</v>
      </c>
      <c r="E679" s="207"/>
      <c r="F679" s="208"/>
      <c r="G679" s="208"/>
      <c r="H679" s="208"/>
      <c r="I679" s="208"/>
      <c r="J679" s="208"/>
      <c r="K679" s="208"/>
      <c r="L679" s="208"/>
      <c r="M679" s="208"/>
      <c r="N679" s="208"/>
      <c r="O679" s="208"/>
      <c r="P679" s="208"/>
      <c r="Q679" s="208"/>
      <c r="R679" s="208"/>
      <c r="S679" s="208"/>
      <c r="T679" s="208"/>
      <c r="U679" s="208"/>
      <c r="V679" s="208"/>
      <c r="W679" s="208"/>
      <c r="X679" s="208"/>
      <c r="Y679" s="208"/>
      <c r="Z679" s="208"/>
      <c r="AA679" s="208"/>
      <c r="AB679" s="208"/>
      <c r="AC679" s="208"/>
      <c r="AD679" s="208"/>
      <c r="AE679" s="208"/>
      <c r="AF679" s="208"/>
      <c r="AG679" s="208"/>
      <c r="AH679" s="208"/>
      <c r="AI679" s="208"/>
      <c r="AJ679" s="208"/>
      <c r="AK679" s="208"/>
      <c r="AL679" s="208"/>
      <c r="AM679" s="208"/>
      <c r="AN679" s="208"/>
      <c r="AO679" s="208"/>
      <c r="AP679" s="208"/>
      <c r="AQ679" s="208"/>
      <c r="AR679" s="208"/>
      <c r="AS679" s="208"/>
      <c r="AT679" s="208"/>
      <c r="AU679" s="208"/>
      <c r="AV679" s="208"/>
      <c r="AW679" s="208"/>
      <c r="AX679" s="208"/>
      <c r="AY679" s="208"/>
      <c r="AZ679" s="208"/>
      <c r="BA679" s="208"/>
      <c r="BB679" s="208"/>
      <c r="BC679" s="208"/>
      <c r="BD679" s="208"/>
      <c r="BE679" s="208"/>
      <c r="BF679" s="208"/>
      <c r="BG679" s="208"/>
      <c r="BH679" s="208"/>
      <c r="BI679" s="208"/>
      <c r="BJ679" s="208"/>
      <c r="BK679" s="208"/>
      <c r="BL679" s="208"/>
      <c r="BM679" s="209">
        <v>18</v>
      </c>
    </row>
    <row r="680" spans="1:65">
      <c r="A680" s="30"/>
      <c r="B680" s="20" t="s">
        <v>267</v>
      </c>
      <c r="C680" s="12"/>
      <c r="D680" s="212">
        <v>115</v>
      </c>
      <c r="E680" s="207"/>
      <c r="F680" s="208"/>
      <c r="G680" s="208"/>
      <c r="H680" s="208"/>
      <c r="I680" s="208"/>
      <c r="J680" s="208"/>
      <c r="K680" s="208"/>
      <c r="L680" s="208"/>
      <c r="M680" s="208"/>
      <c r="N680" s="208"/>
      <c r="O680" s="208"/>
      <c r="P680" s="208"/>
      <c r="Q680" s="208"/>
      <c r="R680" s="208"/>
      <c r="S680" s="208"/>
      <c r="T680" s="208"/>
      <c r="U680" s="208"/>
      <c r="V680" s="208"/>
      <c r="W680" s="208"/>
      <c r="X680" s="208"/>
      <c r="Y680" s="208"/>
      <c r="Z680" s="208"/>
      <c r="AA680" s="208"/>
      <c r="AB680" s="208"/>
      <c r="AC680" s="208"/>
      <c r="AD680" s="208"/>
      <c r="AE680" s="208"/>
      <c r="AF680" s="208"/>
      <c r="AG680" s="208"/>
      <c r="AH680" s="208"/>
      <c r="AI680" s="208"/>
      <c r="AJ680" s="208"/>
      <c r="AK680" s="208"/>
      <c r="AL680" s="208"/>
      <c r="AM680" s="208"/>
      <c r="AN680" s="208"/>
      <c r="AO680" s="208"/>
      <c r="AP680" s="208"/>
      <c r="AQ680" s="208"/>
      <c r="AR680" s="208"/>
      <c r="AS680" s="208"/>
      <c r="AT680" s="208"/>
      <c r="AU680" s="208"/>
      <c r="AV680" s="208"/>
      <c r="AW680" s="208"/>
      <c r="AX680" s="208"/>
      <c r="AY680" s="208"/>
      <c r="AZ680" s="208"/>
      <c r="BA680" s="208"/>
      <c r="BB680" s="208"/>
      <c r="BC680" s="208"/>
      <c r="BD680" s="208"/>
      <c r="BE680" s="208"/>
      <c r="BF680" s="208"/>
      <c r="BG680" s="208"/>
      <c r="BH680" s="208"/>
      <c r="BI680" s="208"/>
      <c r="BJ680" s="208"/>
      <c r="BK680" s="208"/>
      <c r="BL680" s="208"/>
      <c r="BM680" s="209">
        <v>16</v>
      </c>
    </row>
    <row r="681" spans="1:65">
      <c r="A681" s="30"/>
      <c r="B681" s="3" t="s">
        <v>268</v>
      </c>
      <c r="C681" s="29"/>
      <c r="D681" s="210">
        <v>115</v>
      </c>
      <c r="E681" s="207"/>
      <c r="F681" s="208"/>
      <c r="G681" s="208"/>
      <c r="H681" s="208"/>
      <c r="I681" s="208"/>
      <c r="J681" s="208"/>
      <c r="K681" s="208"/>
      <c r="L681" s="208"/>
      <c r="M681" s="208"/>
      <c r="N681" s="208"/>
      <c r="O681" s="208"/>
      <c r="P681" s="208"/>
      <c r="Q681" s="208"/>
      <c r="R681" s="208"/>
      <c r="S681" s="208"/>
      <c r="T681" s="208"/>
      <c r="U681" s="208"/>
      <c r="V681" s="208"/>
      <c r="W681" s="208"/>
      <c r="X681" s="208"/>
      <c r="Y681" s="208"/>
      <c r="Z681" s="208"/>
      <c r="AA681" s="208"/>
      <c r="AB681" s="208"/>
      <c r="AC681" s="208"/>
      <c r="AD681" s="208"/>
      <c r="AE681" s="208"/>
      <c r="AF681" s="208"/>
      <c r="AG681" s="208"/>
      <c r="AH681" s="208"/>
      <c r="AI681" s="208"/>
      <c r="AJ681" s="208"/>
      <c r="AK681" s="208"/>
      <c r="AL681" s="208"/>
      <c r="AM681" s="208"/>
      <c r="AN681" s="208"/>
      <c r="AO681" s="208"/>
      <c r="AP681" s="208"/>
      <c r="AQ681" s="208"/>
      <c r="AR681" s="208"/>
      <c r="AS681" s="208"/>
      <c r="AT681" s="208"/>
      <c r="AU681" s="208"/>
      <c r="AV681" s="208"/>
      <c r="AW681" s="208"/>
      <c r="AX681" s="208"/>
      <c r="AY681" s="208"/>
      <c r="AZ681" s="208"/>
      <c r="BA681" s="208"/>
      <c r="BB681" s="208"/>
      <c r="BC681" s="208"/>
      <c r="BD681" s="208"/>
      <c r="BE681" s="208"/>
      <c r="BF681" s="208"/>
      <c r="BG681" s="208"/>
      <c r="BH681" s="208"/>
      <c r="BI681" s="208"/>
      <c r="BJ681" s="208"/>
      <c r="BK681" s="208"/>
      <c r="BL681" s="208"/>
      <c r="BM681" s="209">
        <v>115</v>
      </c>
    </row>
    <row r="682" spans="1:65">
      <c r="A682" s="30"/>
      <c r="B682" s="3" t="s">
        <v>269</v>
      </c>
      <c r="C682" s="29"/>
      <c r="D682" s="210">
        <v>7.0710678118654755</v>
      </c>
      <c r="E682" s="207"/>
      <c r="F682" s="208"/>
      <c r="G682" s="208"/>
      <c r="H682" s="208"/>
      <c r="I682" s="208"/>
      <c r="J682" s="208"/>
      <c r="K682" s="208"/>
      <c r="L682" s="208"/>
      <c r="M682" s="208"/>
      <c r="N682" s="208"/>
      <c r="O682" s="208"/>
      <c r="P682" s="208"/>
      <c r="Q682" s="208"/>
      <c r="R682" s="208"/>
      <c r="S682" s="208"/>
      <c r="T682" s="208"/>
      <c r="U682" s="208"/>
      <c r="V682" s="208"/>
      <c r="W682" s="208"/>
      <c r="X682" s="208"/>
      <c r="Y682" s="208"/>
      <c r="Z682" s="208"/>
      <c r="AA682" s="208"/>
      <c r="AB682" s="208"/>
      <c r="AC682" s="208"/>
      <c r="AD682" s="208"/>
      <c r="AE682" s="208"/>
      <c r="AF682" s="208"/>
      <c r="AG682" s="208"/>
      <c r="AH682" s="208"/>
      <c r="AI682" s="208"/>
      <c r="AJ682" s="208"/>
      <c r="AK682" s="208"/>
      <c r="AL682" s="208"/>
      <c r="AM682" s="208"/>
      <c r="AN682" s="208"/>
      <c r="AO682" s="208"/>
      <c r="AP682" s="208"/>
      <c r="AQ682" s="208"/>
      <c r="AR682" s="208"/>
      <c r="AS682" s="208"/>
      <c r="AT682" s="208"/>
      <c r="AU682" s="208"/>
      <c r="AV682" s="208"/>
      <c r="AW682" s="208"/>
      <c r="AX682" s="208"/>
      <c r="AY682" s="208"/>
      <c r="AZ682" s="208"/>
      <c r="BA682" s="208"/>
      <c r="BB682" s="208"/>
      <c r="BC682" s="208"/>
      <c r="BD682" s="208"/>
      <c r="BE682" s="208"/>
      <c r="BF682" s="208"/>
      <c r="BG682" s="208"/>
      <c r="BH682" s="208"/>
      <c r="BI682" s="208"/>
      <c r="BJ682" s="208"/>
      <c r="BK682" s="208"/>
      <c r="BL682" s="208"/>
      <c r="BM682" s="209">
        <v>50</v>
      </c>
    </row>
    <row r="683" spans="1:65">
      <c r="A683" s="30"/>
      <c r="B683" s="3" t="s">
        <v>86</v>
      </c>
      <c r="C683" s="29"/>
      <c r="D683" s="13">
        <v>6.1487546190134572E-2</v>
      </c>
      <c r="E683" s="15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270</v>
      </c>
      <c r="C684" s="29"/>
      <c r="D684" s="13">
        <v>0</v>
      </c>
      <c r="E684" s="15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271</v>
      </c>
      <c r="C685" s="47"/>
      <c r="D685" s="45" t="s">
        <v>272</v>
      </c>
      <c r="E685" s="15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591</v>
      </c>
      <c r="BM687" s="28" t="s">
        <v>295</v>
      </c>
    </row>
    <row r="688" spans="1:65" ht="15">
      <c r="A688" s="25" t="s">
        <v>45</v>
      </c>
      <c r="B688" s="18" t="s">
        <v>114</v>
      </c>
      <c r="C688" s="15" t="s">
        <v>115</v>
      </c>
      <c r="D688" s="16" t="s">
        <v>296</v>
      </c>
      <c r="E688" s="15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234</v>
      </c>
      <c r="C689" s="9" t="s">
        <v>234</v>
      </c>
      <c r="D689" s="10" t="s">
        <v>116</v>
      </c>
      <c r="E689" s="15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307</v>
      </c>
      <c r="E690" s="15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5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06">
        <v>222</v>
      </c>
      <c r="E692" s="207"/>
      <c r="F692" s="208"/>
      <c r="G692" s="208"/>
      <c r="H692" s="208"/>
      <c r="I692" s="208"/>
      <c r="J692" s="208"/>
      <c r="K692" s="208"/>
      <c r="L692" s="208"/>
      <c r="M692" s="208"/>
      <c r="N692" s="208"/>
      <c r="O692" s="208"/>
      <c r="P692" s="208"/>
      <c r="Q692" s="208"/>
      <c r="R692" s="208"/>
      <c r="S692" s="208"/>
      <c r="T692" s="208"/>
      <c r="U692" s="208"/>
      <c r="V692" s="208"/>
      <c r="W692" s="208"/>
      <c r="X692" s="208"/>
      <c r="Y692" s="208"/>
      <c r="Z692" s="208"/>
      <c r="AA692" s="208"/>
      <c r="AB692" s="208"/>
      <c r="AC692" s="208"/>
      <c r="AD692" s="208"/>
      <c r="AE692" s="208"/>
      <c r="AF692" s="208"/>
      <c r="AG692" s="208"/>
      <c r="AH692" s="208"/>
      <c r="AI692" s="208"/>
      <c r="AJ692" s="208"/>
      <c r="AK692" s="208"/>
      <c r="AL692" s="208"/>
      <c r="AM692" s="208"/>
      <c r="AN692" s="208"/>
      <c r="AO692" s="208"/>
      <c r="AP692" s="208"/>
      <c r="AQ692" s="208"/>
      <c r="AR692" s="208"/>
      <c r="AS692" s="208"/>
      <c r="AT692" s="208"/>
      <c r="AU692" s="208"/>
      <c r="AV692" s="208"/>
      <c r="AW692" s="208"/>
      <c r="AX692" s="208"/>
      <c r="AY692" s="208"/>
      <c r="AZ692" s="208"/>
      <c r="BA692" s="208"/>
      <c r="BB692" s="208"/>
      <c r="BC692" s="208"/>
      <c r="BD692" s="208"/>
      <c r="BE692" s="208"/>
      <c r="BF692" s="208"/>
      <c r="BG692" s="208"/>
      <c r="BH692" s="208"/>
      <c r="BI692" s="208"/>
      <c r="BJ692" s="208"/>
      <c r="BK692" s="208"/>
      <c r="BL692" s="208"/>
      <c r="BM692" s="209">
        <v>1</v>
      </c>
    </row>
    <row r="693" spans="1:65">
      <c r="A693" s="30"/>
      <c r="B693" s="19">
        <v>1</v>
      </c>
      <c r="C693" s="9">
        <v>2</v>
      </c>
      <c r="D693" s="210">
        <v>218</v>
      </c>
      <c r="E693" s="207"/>
      <c r="F693" s="208"/>
      <c r="G693" s="208"/>
      <c r="H693" s="208"/>
      <c r="I693" s="208"/>
      <c r="J693" s="208"/>
      <c r="K693" s="208"/>
      <c r="L693" s="208"/>
      <c r="M693" s="208"/>
      <c r="N693" s="208"/>
      <c r="O693" s="208"/>
      <c r="P693" s="208"/>
      <c r="Q693" s="208"/>
      <c r="R693" s="208"/>
      <c r="S693" s="208"/>
      <c r="T693" s="208"/>
      <c r="U693" s="208"/>
      <c r="V693" s="208"/>
      <c r="W693" s="208"/>
      <c r="X693" s="208"/>
      <c r="Y693" s="208"/>
      <c r="Z693" s="208"/>
      <c r="AA693" s="208"/>
      <c r="AB693" s="208"/>
      <c r="AC693" s="208"/>
      <c r="AD693" s="208"/>
      <c r="AE693" s="208"/>
      <c r="AF693" s="208"/>
      <c r="AG693" s="208"/>
      <c r="AH693" s="208"/>
      <c r="AI693" s="208"/>
      <c r="AJ693" s="208"/>
      <c r="AK693" s="208"/>
      <c r="AL693" s="208"/>
      <c r="AM693" s="208"/>
      <c r="AN693" s="208"/>
      <c r="AO693" s="208"/>
      <c r="AP693" s="208"/>
      <c r="AQ693" s="208"/>
      <c r="AR693" s="208"/>
      <c r="AS693" s="208"/>
      <c r="AT693" s="208"/>
      <c r="AU693" s="208"/>
      <c r="AV693" s="208"/>
      <c r="AW693" s="208"/>
      <c r="AX693" s="208"/>
      <c r="AY693" s="208"/>
      <c r="AZ693" s="208"/>
      <c r="BA693" s="208"/>
      <c r="BB693" s="208"/>
      <c r="BC693" s="208"/>
      <c r="BD693" s="208"/>
      <c r="BE693" s="208"/>
      <c r="BF693" s="208"/>
      <c r="BG693" s="208"/>
      <c r="BH693" s="208"/>
      <c r="BI693" s="208"/>
      <c r="BJ693" s="208"/>
      <c r="BK693" s="208"/>
      <c r="BL693" s="208"/>
      <c r="BM693" s="209">
        <v>19</v>
      </c>
    </row>
    <row r="694" spans="1:65">
      <c r="A694" s="30"/>
      <c r="B694" s="20" t="s">
        <v>267</v>
      </c>
      <c r="C694" s="12"/>
      <c r="D694" s="212">
        <v>220</v>
      </c>
      <c r="E694" s="207"/>
      <c r="F694" s="208"/>
      <c r="G694" s="208"/>
      <c r="H694" s="208"/>
      <c r="I694" s="208"/>
      <c r="J694" s="208"/>
      <c r="K694" s="208"/>
      <c r="L694" s="208"/>
      <c r="M694" s="208"/>
      <c r="N694" s="208"/>
      <c r="O694" s="208"/>
      <c r="P694" s="208"/>
      <c r="Q694" s="208"/>
      <c r="R694" s="208"/>
      <c r="S694" s="208"/>
      <c r="T694" s="208"/>
      <c r="U694" s="208"/>
      <c r="V694" s="208"/>
      <c r="W694" s="208"/>
      <c r="X694" s="208"/>
      <c r="Y694" s="208"/>
      <c r="Z694" s="208"/>
      <c r="AA694" s="208"/>
      <c r="AB694" s="208"/>
      <c r="AC694" s="208"/>
      <c r="AD694" s="208"/>
      <c r="AE694" s="208"/>
      <c r="AF694" s="208"/>
      <c r="AG694" s="208"/>
      <c r="AH694" s="208"/>
      <c r="AI694" s="208"/>
      <c r="AJ694" s="208"/>
      <c r="AK694" s="208"/>
      <c r="AL694" s="208"/>
      <c r="AM694" s="208"/>
      <c r="AN694" s="208"/>
      <c r="AO694" s="208"/>
      <c r="AP694" s="208"/>
      <c r="AQ694" s="208"/>
      <c r="AR694" s="208"/>
      <c r="AS694" s="208"/>
      <c r="AT694" s="208"/>
      <c r="AU694" s="208"/>
      <c r="AV694" s="208"/>
      <c r="AW694" s="208"/>
      <c r="AX694" s="208"/>
      <c r="AY694" s="208"/>
      <c r="AZ694" s="208"/>
      <c r="BA694" s="208"/>
      <c r="BB694" s="208"/>
      <c r="BC694" s="208"/>
      <c r="BD694" s="208"/>
      <c r="BE694" s="208"/>
      <c r="BF694" s="208"/>
      <c r="BG694" s="208"/>
      <c r="BH694" s="208"/>
      <c r="BI694" s="208"/>
      <c r="BJ694" s="208"/>
      <c r="BK694" s="208"/>
      <c r="BL694" s="208"/>
      <c r="BM694" s="209">
        <v>16</v>
      </c>
    </row>
    <row r="695" spans="1:65">
      <c r="A695" s="30"/>
      <c r="B695" s="3" t="s">
        <v>268</v>
      </c>
      <c r="C695" s="29"/>
      <c r="D695" s="210">
        <v>220</v>
      </c>
      <c r="E695" s="207"/>
      <c r="F695" s="208"/>
      <c r="G695" s="208"/>
      <c r="H695" s="208"/>
      <c r="I695" s="208"/>
      <c r="J695" s="208"/>
      <c r="K695" s="208"/>
      <c r="L695" s="208"/>
      <c r="M695" s="208"/>
      <c r="N695" s="208"/>
      <c r="O695" s="208"/>
      <c r="P695" s="208"/>
      <c r="Q695" s="208"/>
      <c r="R695" s="208"/>
      <c r="S695" s="208"/>
      <c r="T695" s="208"/>
      <c r="U695" s="208"/>
      <c r="V695" s="208"/>
      <c r="W695" s="208"/>
      <c r="X695" s="208"/>
      <c r="Y695" s="208"/>
      <c r="Z695" s="208"/>
      <c r="AA695" s="208"/>
      <c r="AB695" s="208"/>
      <c r="AC695" s="208"/>
      <c r="AD695" s="208"/>
      <c r="AE695" s="208"/>
      <c r="AF695" s="208"/>
      <c r="AG695" s="208"/>
      <c r="AH695" s="208"/>
      <c r="AI695" s="208"/>
      <c r="AJ695" s="208"/>
      <c r="AK695" s="208"/>
      <c r="AL695" s="208"/>
      <c r="AM695" s="208"/>
      <c r="AN695" s="208"/>
      <c r="AO695" s="208"/>
      <c r="AP695" s="208"/>
      <c r="AQ695" s="208"/>
      <c r="AR695" s="208"/>
      <c r="AS695" s="208"/>
      <c r="AT695" s="208"/>
      <c r="AU695" s="208"/>
      <c r="AV695" s="208"/>
      <c r="AW695" s="208"/>
      <c r="AX695" s="208"/>
      <c r="AY695" s="208"/>
      <c r="AZ695" s="208"/>
      <c r="BA695" s="208"/>
      <c r="BB695" s="208"/>
      <c r="BC695" s="208"/>
      <c r="BD695" s="208"/>
      <c r="BE695" s="208"/>
      <c r="BF695" s="208"/>
      <c r="BG695" s="208"/>
      <c r="BH695" s="208"/>
      <c r="BI695" s="208"/>
      <c r="BJ695" s="208"/>
      <c r="BK695" s="208"/>
      <c r="BL695" s="208"/>
      <c r="BM695" s="209">
        <v>220</v>
      </c>
    </row>
    <row r="696" spans="1:65">
      <c r="A696" s="30"/>
      <c r="B696" s="3" t="s">
        <v>269</v>
      </c>
      <c r="C696" s="29"/>
      <c r="D696" s="210">
        <v>2.8284271247461903</v>
      </c>
      <c r="E696" s="207"/>
      <c r="F696" s="208"/>
      <c r="G696" s="208"/>
      <c r="H696" s="208"/>
      <c r="I696" s="208"/>
      <c r="J696" s="208"/>
      <c r="K696" s="208"/>
      <c r="L696" s="208"/>
      <c r="M696" s="208"/>
      <c r="N696" s="208"/>
      <c r="O696" s="208"/>
      <c r="P696" s="208"/>
      <c r="Q696" s="208"/>
      <c r="R696" s="208"/>
      <c r="S696" s="208"/>
      <c r="T696" s="208"/>
      <c r="U696" s="208"/>
      <c r="V696" s="208"/>
      <c r="W696" s="208"/>
      <c r="X696" s="208"/>
      <c r="Y696" s="208"/>
      <c r="Z696" s="208"/>
      <c r="AA696" s="208"/>
      <c r="AB696" s="208"/>
      <c r="AC696" s="208"/>
      <c r="AD696" s="208"/>
      <c r="AE696" s="208"/>
      <c r="AF696" s="208"/>
      <c r="AG696" s="208"/>
      <c r="AH696" s="208"/>
      <c r="AI696" s="208"/>
      <c r="AJ696" s="208"/>
      <c r="AK696" s="208"/>
      <c r="AL696" s="208"/>
      <c r="AM696" s="208"/>
      <c r="AN696" s="208"/>
      <c r="AO696" s="208"/>
      <c r="AP696" s="208"/>
      <c r="AQ696" s="208"/>
      <c r="AR696" s="208"/>
      <c r="AS696" s="208"/>
      <c r="AT696" s="208"/>
      <c r="AU696" s="208"/>
      <c r="AV696" s="208"/>
      <c r="AW696" s="208"/>
      <c r="AX696" s="208"/>
      <c r="AY696" s="208"/>
      <c r="AZ696" s="208"/>
      <c r="BA696" s="208"/>
      <c r="BB696" s="208"/>
      <c r="BC696" s="208"/>
      <c r="BD696" s="208"/>
      <c r="BE696" s="208"/>
      <c r="BF696" s="208"/>
      <c r="BG696" s="208"/>
      <c r="BH696" s="208"/>
      <c r="BI696" s="208"/>
      <c r="BJ696" s="208"/>
      <c r="BK696" s="208"/>
      <c r="BL696" s="208"/>
      <c r="BM696" s="209">
        <v>51</v>
      </c>
    </row>
    <row r="697" spans="1:65">
      <c r="A697" s="30"/>
      <c r="B697" s="3" t="s">
        <v>86</v>
      </c>
      <c r="C697" s="29"/>
      <c r="D697" s="13">
        <v>1.2856486930664501E-2</v>
      </c>
      <c r="E697" s="15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270</v>
      </c>
      <c r="C698" s="29"/>
      <c r="D698" s="13">
        <v>0</v>
      </c>
      <c r="E698" s="15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271</v>
      </c>
      <c r="C699" s="47"/>
      <c r="D699" s="45" t="s">
        <v>272</v>
      </c>
      <c r="E699" s="15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>
      <c r="BM701" s="55"/>
    </row>
    <row r="702" spans="1:65">
      <c r="BM702" s="55"/>
    </row>
    <row r="703" spans="1:65">
      <c r="BM703" s="55"/>
    </row>
    <row r="704" spans="1:65">
      <c r="BM704" s="55"/>
    </row>
    <row r="705" spans="65:65">
      <c r="BM705" s="55"/>
    </row>
    <row r="706" spans="65:65">
      <c r="BM706" s="55"/>
    </row>
    <row r="707" spans="65:65">
      <c r="BM707" s="55"/>
    </row>
    <row r="708" spans="65:65">
      <c r="BM708" s="55"/>
    </row>
    <row r="709" spans="65:65">
      <c r="BM709" s="55"/>
    </row>
    <row r="710" spans="65:65">
      <c r="BM710" s="55"/>
    </row>
    <row r="711" spans="65:65">
      <c r="BM711" s="55"/>
    </row>
    <row r="712" spans="65:65">
      <c r="BM712" s="55"/>
    </row>
    <row r="713" spans="65:65">
      <c r="BM713" s="55"/>
    </row>
    <row r="714" spans="65:65">
      <c r="BM714" s="55"/>
    </row>
    <row r="715" spans="65:65">
      <c r="BM715" s="55"/>
    </row>
    <row r="716" spans="65:65">
      <c r="BM716" s="55"/>
    </row>
    <row r="717" spans="65:65">
      <c r="BM717" s="55"/>
    </row>
    <row r="718" spans="65:65">
      <c r="BM718" s="55"/>
    </row>
    <row r="719" spans="65:65">
      <c r="BM719" s="55"/>
    </row>
    <row r="720" spans="65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6"/>
    </row>
    <row r="754" spans="65:65">
      <c r="BM754" s="57"/>
    </row>
    <row r="755" spans="65:65">
      <c r="BM755" s="57"/>
    </row>
    <row r="756" spans="65:65">
      <c r="BM756" s="57"/>
    </row>
    <row r="757" spans="65:65">
      <c r="BM757" s="57"/>
    </row>
    <row r="758" spans="65:65">
      <c r="BM758" s="57"/>
    </row>
    <row r="759" spans="65:65">
      <c r="BM759" s="57"/>
    </row>
    <row r="760" spans="65:65">
      <c r="BM760" s="57"/>
    </row>
    <row r="761" spans="65:65">
      <c r="BM761" s="57"/>
    </row>
    <row r="762" spans="65:65">
      <c r="BM762" s="57"/>
    </row>
    <row r="763" spans="65:65">
      <c r="BM763" s="57"/>
    </row>
    <row r="764" spans="65:65">
      <c r="BM764" s="57"/>
    </row>
    <row r="765" spans="65:65">
      <c r="BM765" s="57"/>
    </row>
    <row r="766" spans="65:65">
      <c r="BM766" s="57"/>
    </row>
    <row r="767" spans="65:65">
      <c r="BM767" s="57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8" priority="150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">
    <cfRule type="expression" dxfId="7" priority="148" stopIfTrue="1">
      <formula>AND(ISBLANK(INDIRECT(Anlyt_LabRefLastCol)),ISBLANK(INDIRECT(Anlyt_LabRefThisCol)))</formula>
    </cfRule>
    <cfRule type="expression" dxfId="6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B8BB8-74B3-4708-9D37-8B2A4D5E0E86}">
  <sheetPr codeName="Sheet20"/>
  <dimension ref="A1:BN1186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592</v>
      </c>
      <c r="BM1" s="28" t="s">
        <v>67</v>
      </c>
    </row>
    <row r="2" spans="1:66" ht="15">
      <c r="A2" s="25" t="s">
        <v>4</v>
      </c>
      <c r="B2" s="18" t="s">
        <v>114</v>
      </c>
      <c r="C2" s="15" t="s">
        <v>115</v>
      </c>
      <c r="D2" s="16" t="s">
        <v>233</v>
      </c>
      <c r="E2" s="17" t="s">
        <v>233</v>
      </c>
      <c r="F2" s="17" t="s">
        <v>233</v>
      </c>
      <c r="G2" s="17" t="s">
        <v>233</v>
      </c>
      <c r="H2" s="17" t="s">
        <v>233</v>
      </c>
      <c r="I2" s="17" t="s">
        <v>233</v>
      </c>
      <c r="J2" s="17" t="s">
        <v>233</v>
      </c>
      <c r="K2" s="17" t="s">
        <v>233</v>
      </c>
      <c r="L2" s="17" t="s">
        <v>233</v>
      </c>
      <c r="M2" s="17" t="s">
        <v>233</v>
      </c>
      <c r="N2" s="17" t="s">
        <v>233</v>
      </c>
      <c r="O2" s="17" t="s">
        <v>233</v>
      </c>
      <c r="P2" s="17" t="s">
        <v>233</v>
      </c>
      <c r="Q2" s="17" t="s">
        <v>233</v>
      </c>
      <c r="R2" s="17" t="s">
        <v>233</v>
      </c>
      <c r="S2" s="17" t="s">
        <v>233</v>
      </c>
      <c r="T2" s="17" t="s">
        <v>233</v>
      </c>
      <c r="U2" s="152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234</v>
      </c>
      <c r="C3" s="9" t="s">
        <v>234</v>
      </c>
      <c r="D3" s="150" t="s">
        <v>236</v>
      </c>
      <c r="E3" s="151" t="s">
        <v>237</v>
      </c>
      <c r="F3" s="151" t="s">
        <v>240</v>
      </c>
      <c r="G3" s="151" t="s">
        <v>241</v>
      </c>
      <c r="H3" s="151" t="s">
        <v>243</v>
      </c>
      <c r="I3" s="151" t="s">
        <v>244</v>
      </c>
      <c r="J3" s="151" t="s">
        <v>245</v>
      </c>
      <c r="K3" s="151" t="s">
        <v>246</v>
      </c>
      <c r="L3" s="151" t="s">
        <v>247</v>
      </c>
      <c r="M3" s="151" t="s">
        <v>287</v>
      </c>
      <c r="N3" s="151" t="s">
        <v>250</v>
      </c>
      <c r="O3" s="151" t="s">
        <v>251</v>
      </c>
      <c r="P3" s="151" t="s">
        <v>252</v>
      </c>
      <c r="Q3" s="151" t="s">
        <v>253</v>
      </c>
      <c r="R3" s="151" t="s">
        <v>254</v>
      </c>
      <c r="S3" s="151" t="s">
        <v>255</v>
      </c>
      <c r="T3" s="151" t="s">
        <v>257</v>
      </c>
      <c r="U3" s="152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308</v>
      </c>
      <c r="E4" s="11" t="s">
        <v>118</v>
      </c>
      <c r="F4" s="11" t="s">
        <v>308</v>
      </c>
      <c r="G4" s="11" t="s">
        <v>309</v>
      </c>
      <c r="H4" s="11" t="s">
        <v>308</v>
      </c>
      <c r="I4" s="11" t="s">
        <v>309</v>
      </c>
      <c r="J4" s="11" t="s">
        <v>309</v>
      </c>
      <c r="K4" s="11" t="s">
        <v>309</v>
      </c>
      <c r="L4" s="11" t="s">
        <v>309</v>
      </c>
      <c r="M4" s="11" t="s">
        <v>309</v>
      </c>
      <c r="N4" s="11" t="s">
        <v>308</v>
      </c>
      <c r="O4" s="11" t="s">
        <v>308</v>
      </c>
      <c r="P4" s="11" t="s">
        <v>309</v>
      </c>
      <c r="Q4" s="11" t="s">
        <v>308</v>
      </c>
      <c r="R4" s="11" t="s">
        <v>308</v>
      </c>
      <c r="S4" s="11" t="s">
        <v>308</v>
      </c>
      <c r="T4" s="11" t="s">
        <v>309</v>
      </c>
      <c r="U4" s="152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152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5">
        <v>0.26</v>
      </c>
      <c r="E6" s="227" t="s">
        <v>106</v>
      </c>
      <c r="F6" s="215">
        <v>0.24941953999438116</v>
      </c>
      <c r="G6" s="227" t="s">
        <v>310</v>
      </c>
      <c r="H6" s="227">
        <v>0.43</v>
      </c>
      <c r="I6" s="215">
        <v>0.24</v>
      </c>
      <c r="J6" s="215">
        <v>0.23</v>
      </c>
      <c r="K6" s="231">
        <v>0.61</v>
      </c>
      <c r="L6" s="215">
        <v>0.22</v>
      </c>
      <c r="M6" s="215">
        <v>0.23</v>
      </c>
      <c r="N6" s="231">
        <v>0.98054653374709821</v>
      </c>
      <c r="O6" s="215">
        <v>0.2</v>
      </c>
      <c r="P6" s="215">
        <v>0.23</v>
      </c>
      <c r="Q6" s="215">
        <v>0.22</v>
      </c>
      <c r="R6" s="227" t="s">
        <v>310</v>
      </c>
      <c r="S6" s="227">
        <v>1.07</v>
      </c>
      <c r="T6" s="215">
        <v>0.2</v>
      </c>
      <c r="U6" s="204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16">
        <v>1</v>
      </c>
    </row>
    <row r="7" spans="1:66">
      <c r="A7" s="30"/>
      <c r="B7" s="19">
        <v>1</v>
      </c>
      <c r="C7" s="9">
        <v>2</v>
      </c>
      <c r="D7" s="24">
        <v>0.25</v>
      </c>
      <c r="E7" s="228" t="s">
        <v>106</v>
      </c>
      <c r="F7" s="24">
        <v>0.23912539829339202</v>
      </c>
      <c r="G7" s="228" t="s">
        <v>310</v>
      </c>
      <c r="H7" s="228">
        <v>0.45</v>
      </c>
      <c r="I7" s="24">
        <v>0.24</v>
      </c>
      <c r="J7" s="24">
        <v>0.23</v>
      </c>
      <c r="K7" s="229">
        <v>0.56000000000000005</v>
      </c>
      <c r="L7" s="24">
        <v>0.2</v>
      </c>
      <c r="M7" s="24">
        <v>0.22</v>
      </c>
      <c r="N7" s="228">
        <v>0.71346710597106</v>
      </c>
      <c r="O7" s="24">
        <v>0.2</v>
      </c>
      <c r="P7" s="24">
        <v>0.24</v>
      </c>
      <c r="Q7" s="24">
        <v>0.23</v>
      </c>
      <c r="R7" s="228" t="s">
        <v>310</v>
      </c>
      <c r="S7" s="228">
        <v>1.39</v>
      </c>
      <c r="T7" s="24">
        <v>0.3</v>
      </c>
      <c r="U7" s="204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16">
        <v>1</v>
      </c>
    </row>
    <row r="8" spans="1:66">
      <c r="A8" s="30"/>
      <c r="B8" s="19">
        <v>1</v>
      </c>
      <c r="C8" s="9">
        <v>3</v>
      </c>
      <c r="D8" s="24">
        <v>0.25</v>
      </c>
      <c r="E8" s="228" t="s">
        <v>106</v>
      </c>
      <c r="F8" s="24">
        <v>0.24969872643460672</v>
      </c>
      <c r="G8" s="228" t="s">
        <v>310</v>
      </c>
      <c r="H8" s="228">
        <v>0.44</v>
      </c>
      <c r="I8" s="24">
        <v>0.21</v>
      </c>
      <c r="J8" s="24">
        <v>0.23</v>
      </c>
      <c r="K8" s="24">
        <v>0.34</v>
      </c>
      <c r="L8" s="24">
        <v>0.2</v>
      </c>
      <c r="M8" s="24">
        <v>0.21</v>
      </c>
      <c r="N8" s="228">
        <v>0.71035598742488004</v>
      </c>
      <c r="O8" s="24">
        <v>0.2</v>
      </c>
      <c r="P8" s="24">
        <v>0.21</v>
      </c>
      <c r="Q8" s="24">
        <v>0.25</v>
      </c>
      <c r="R8" s="228" t="s">
        <v>310</v>
      </c>
      <c r="S8" s="228">
        <v>0.98</v>
      </c>
      <c r="T8" s="24">
        <v>0.2</v>
      </c>
      <c r="U8" s="204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16">
        <v>16</v>
      </c>
    </row>
    <row r="9" spans="1:66">
      <c r="A9" s="30"/>
      <c r="B9" s="19">
        <v>1</v>
      </c>
      <c r="C9" s="9">
        <v>4</v>
      </c>
      <c r="D9" s="24">
        <v>0.28999999999999998</v>
      </c>
      <c r="E9" s="228" t="s">
        <v>106</v>
      </c>
      <c r="F9" s="24">
        <v>0.21974575215294032</v>
      </c>
      <c r="G9" s="228" t="s">
        <v>310</v>
      </c>
      <c r="H9" s="228">
        <v>0.43</v>
      </c>
      <c r="I9" s="24">
        <v>0.23</v>
      </c>
      <c r="J9" s="24">
        <v>0.23</v>
      </c>
      <c r="K9" s="24">
        <v>0.31</v>
      </c>
      <c r="L9" s="24">
        <v>0.2</v>
      </c>
      <c r="M9" s="24">
        <v>0.2</v>
      </c>
      <c r="N9" s="228">
        <v>0.71975745516289302</v>
      </c>
      <c r="O9" s="24">
        <v>0.2</v>
      </c>
      <c r="P9" s="24">
        <v>0.24</v>
      </c>
      <c r="Q9" s="24">
        <v>0.24</v>
      </c>
      <c r="R9" s="228" t="s">
        <v>310</v>
      </c>
      <c r="S9" s="228">
        <v>1.38</v>
      </c>
      <c r="T9" s="24">
        <v>0.2</v>
      </c>
      <c r="U9" s="204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16">
        <v>0.23900150105484766</v>
      </c>
      <c r="BN9" s="28"/>
    </row>
    <row r="10" spans="1:66">
      <c r="A10" s="30"/>
      <c r="B10" s="19">
        <v>1</v>
      </c>
      <c r="C10" s="9">
        <v>5</v>
      </c>
      <c r="D10" s="229">
        <v>0.34</v>
      </c>
      <c r="E10" s="228" t="s">
        <v>106</v>
      </c>
      <c r="F10" s="24">
        <v>0.24663769243280301</v>
      </c>
      <c r="G10" s="228" t="s">
        <v>310</v>
      </c>
      <c r="H10" s="228">
        <v>0.44</v>
      </c>
      <c r="I10" s="24">
        <v>0.24</v>
      </c>
      <c r="J10" s="24">
        <v>0.21</v>
      </c>
      <c r="K10" s="24">
        <v>0.33</v>
      </c>
      <c r="L10" s="24">
        <v>0.21</v>
      </c>
      <c r="M10" s="24">
        <v>0.23</v>
      </c>
      <c r="N10" s="228">
        <v>0.64989685109351303</v>
      </c>
      <c r="O10" s="24">
        <v>0.2</v>
      </c>
      <c r="P10" s="24">
        <v>0.22</v>
      </c>
      <c r="Q10" s="24">
        <v>0.23</v>
      </c>
      <c r="R10" s="228" t="s">
        <v>310</v>
      </c>
      <c r="S10" s="228">
        <v>1.03</v>
      </c>
      <c r="T10" s="24">
        <v>0.2</v>
      </c>
      <c r="U10" s="204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16">
        <v>19</v>
      </c>
    </row>
    <row r="11" spans="1:66">
      <c r="A11" s="30"/>
      <c r="B11" s="19">
        <v>1</v>
      </c>
      <c r="C11" s="9">
        <v>6</v>
      </c>
      <c r="D11" s="24">
        <v>0.26</v>
      </c>
      <c r="E11" s="228" t="s">
        <v>106</v>
      </c>
      <c r="F11" s="24">
        <v>0.22747196031181999</v>
      </c>
      <c r="G11" s="228" t="s">
        <v>310</v>
      </c>
      <c r="H11" s="228">
        <v>0.44</v>
      </c>
      <c r="I11" s="24">
        <v>0.22</v>
      </c>
      <c r="J11" s="24">
        <v>0.22</v>
      </c>
      <c r="K11" s="24">
        <v>0.44</v>
      </c>
      <c r="L11" s="24">
        <v>0.21</v>
      </c>
      <c r="M11" s="24">
        <v>0.22</v>
      </c>
      <c r="N11" s="228">
        <v>0.7960746751417801</v>
      </c>
      <c r="O11" s="24">
        <v>0.2</v>
      </c>
      <c r="P11" s="24">
        <v>0.21</v>
      </c>
      <c r="Q11" s="24">
        <v>0.24</v>
      </c>
      <c r="R11" s="228" t="s">
        <v>310</v>
      </c>
      <c r="S11" s="228">
        <v>1.07</v>
      </c>
      <c r="T11" s="24">
        <v>0.3</v>
      </c>
      <c r="U11" s="204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56"/>
    </row>
    <row r="12" spans="1:66">
      <c r="A12" s="30"/>
      <c r="B12" s="20" t="s">
        <v>267</v>
      </c>
      <c r="C12" s="12"/>
      <c r="D12" s="217">
        <v>0.27500000000000002</v>
      </c>
      <c r="E12" s="217" t="s">
        <v>714</v>
      </c>
      <c r="F12" s="217">
        <v>0.23868317826999055</v>
      </c>
      <c r="G12" s="217" t="s">
        <v>714</v>
      </c>
      <c r="H12" s="217">
        <v>0.4383333333333333</v>
      </c>
      <c r="I12" s="217">
        <v>0.22999999999999998</v>
      </c>
      <c r="J12" s="217">
        <v>0.22500000000000001</v>
      </c>
      <c r="K12" s="217">
        <v>0.43166666666666664</v>
      </c>
      <c r="L12" s="217">
        <v>0.20666666666666667</v>
      </c>
      <c r="M12" s="217">
        <v>0.21833333333333335</v>
      </c>
      <c r="N12" s="217">
        <v>0.76168310142353735</v>
      </c>
      <c r="O12" s="217">
        <v>0.19999999999999998</v>
      </c>
      <c r="P12" s="217">
        <v>0.22499999999999998</v>
      </c>
      <c r="Q12" s="217">
        <v>0.23499999999999999</v>
      </c>
      <c r="R12" s="217" t="s">
        <v>714</v>
      </c>
      <c r="S12" s="217">
        <v>1.1533333333333335</v>
      </c>
      <c r="T12" s="217">
        <v>0.23333333333333331</v>
      </c>
      <c r="U12" s="204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56"/>
    </row>
    <row r="13" spans="1:66">
      <c r="A13" s="30"/>
      <c r="B13" s="3" t="s">
        <v>268</v>
      </c>
      <c r="C13" s="29"/>
      <c r="D13" s="24">
        <v>0.26</v>
      </c>
      <c r="E13" s="24" t="s">
        <v>714</v>
      </c>
      <c r="F13" s="24">
        <v>0.24288154536309753</v>
      </c>
      <c r="G13" s="24" t="s">
        <v>714</v>
      </c>
      <c r="H13" s="24">
        <v>0.44</v>
      </c>
      <c r="I13" s="24">
        <v>0.23499999999999999</v>
      </c>
      <c r="J13" s="24">
        <v>0.23</v>
      </c>
      <c r="K13" s="24">
        <v>0.39</v>
      </c>
      <c r="L13" s="24">
        <v>0.20500000000000002</v>
      </c>
      <c r="M13" s="24">
        <v>0.22</v>
      </c>
      <c r="N13" s="24">
        <v>0.71661228056697657</v>
      </c>
      <c r="O13" s="24">
        <v>0.2</v>
      </c>
      <c r="P13" s="24">
        <v>0.22500000000000001</v>
      </c>
      <c r="Q13" s="24">
        <v>0.23499999999999999</v>
      </c>
      <c r="R13" s="24" t="s">
        <v>714</v>
      </c>
      <c r="S13" s="24">
        <v>1.07</v>
      </c>
      <c r="T13" s="24">
        <v>0.2</v>
      </c>
      <c r="U13" s="204"/>
      <c r="V13" s="205"/>
      <c r="W13" s="205"/>
      <c r="X13" s="205"/>
      <c r="Y13" s="205"/>
      <c r="Z13" s="205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56"/>
    </row>
    <row r="14" spans="1:66">
      <c r="A14" s="30"/>
      <c r="B14" s="3" t="s">
        <v>269</v>
      </c>
      <c r="C14" s="29"/>
      <c r="D14" s="24">
        <v>3.5071355833500177E-2</v>
      </c>
      <c r="E14" s="24" t="s">
        <v>714</v>
      </c>
      <c r="F14" s="24">
        <v>1.2525167740224176E-2</v>
      </c>
      <c r="G14" s="24" t="s">
        <v>714</v>
      </c>
      <c r="H14" s="24">
        <v>7.5277265270908165E-3</v>
      </c>
      <c r="I14" s="24">
        <v>1.2649110640673514E-2</v>
      </c>
      <c r="J14" s="24">
        <v>8.3666002653407633E-3</v>
      </c>
      <c r="K14" s="24">
        <v>0.12797135096054393</v>
      </c>
      <c r="L14" s="24">
        <v>8.1649658092772543E-3</v>
      </c>
      <c r="M14" s="24">
        <v>1.1690451944500123E-2</v>
      </c>
      <c r="N14" s="24">
        <v>0.116873575094964</v>
      </c>
      <c r="O14" s="24">
        <v>3.0404709722440586E-17</v>
      </c>
      <c r="P14" s="24">
        <v>1.3784048752090222E-2</v>
      </c>
      <c r="Q14" s="24">
        <v>1.0488088481701512E-2</v>
      </c>
      <c r="R14" s="24" t="s">
        <v>714</v>
      </c>
      <c r="S14" s="24">
        <v>0.18250114154894087</v>
      </c>
      <c r="T14" s="24">
        <v>5.1639777949432281E-2</v>
      </c>
      <c r="U14" s="204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30"/>
      <c r="B15" s="3" t="s">
        <v>86</v>
      </c>
      <c r="C15" s="29"/>
      <c r="D15" s="13">
        <v>0.12753220303090973</v>
      </c>
      <c r="E15" s="13" t="s">
        <v>714</v>
      </c>
      <c r="F15" s="13">
        <v>5.247612266188327E-2</v>
      </c>
      <c r="G15" s="13" t="s">
        <v>714</v>
      </c>
      <c r="H15" s="13">
        <v>1.7173520594123536E-2</v>
      </c>
      <c r="I15" s="13">
        <v>5.4996133220319633E-2</v>
      </c>
      <c r="J15" s="13">
        <v>3.7184890068181167E-2</v>
      </c>
      <c r="K15" s="13">
        <v>0.29645872809392421</v>
      </c>
      <c r="L15" s="13">
        <v>3.9507899077148002E-2</v>
      </c>
      <c r="M15" s="13">
        <v>5.3544054707634146E-2</v>
      </c>
      <c r="N15" s="13">
        <v>0.15344120786785831</v>
      </c>
      <c r="O15" s="13">
        <v>1.5202354861220294E-16</v>
      </c>
      <c r="P15" s="13">
        <v>6.126243889817877E-2</v>
      </c>
      <c r="Q15" s="13">
        <v>4.4630163751921331E-2</v>
      </c>
      <c r="R15" s="13" t="s">
        <v>714</v>
      </c>
      <c r="S15" s="13">
        <v>0.15823798400197184</v>
      </c>
      <c r="T15" s="13">
        <v>0.2213133340689955</v>
      </c>
      <c r="U15" s="152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270</v>
      </c>
      <c r="C16" s="29"/>
      <c r="D16" s="13">
        <v>0.15062038851752302</v>
      </c>
      <c r="E16" s="13" t="s">
        <v>714</v>
      </c>
      <c r="F16" s="13">
        <v>-1.3318861323137199E-3</v>
      </c>
      <c r="G16" s="13" t="s">
        <v>714</v>
      </c>
      <c r="H16" s="13">
        <v>0.83401916472793047</v>
      </c>
      <c r="I16" s="13">
        <v>-3.7662947785344514E-2</v>
      </c>
      <c r="J16" s="13">
        <v>-5.8583318485663005E-2</v>
      </c>
      <c r="K16" s="13">
        <v>0.80612533712750567</v>
      </c>
      <c r="L16" s="13">
        <v>-0.13529134438683121</v>
      </c>
      <c r="M16" s="13">
        <v>-8.6477146086087697E-2</v>
      </c>
      <c r="N16" s="13">
        <v>2.1869385675897544</v>
      </c>
      <c r="O16" s="13">
        <v>-0.16318517198725602</v>
      </c>
      <c r="P16" s="13">
        <v>-5.8583318485663116E-2</v>
      </c>
      <c r="Q16" s="13">
        <v>-1.67425770850258E-2</v>
      </c>
      <c r="R16" s="13" t="s">
        <v>714</v>
      </c>
      <c r="S16" s="13">
        <v>3.8256321748734914</v>
      </c>
      <c r="T16" s="13">
        <v>-2.3716033985132112E-2</v>
      </c>
      <c r="U16" s="152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271</v>
      </c>
      <c r="C17" s="47"/>
      <c r="D17" s="45">
        <v>0.84</v>
      </c>
      <c r="E17" s="45">
        <v>5.39</v>
      </c>
      <c r="F17" s="45">
        <v>0.11</v>
      </c>
      <c r="G17" s="45">
        <v>1.69</v>
      </c>
      <c r="H17" s="45">
        <v>4.1500000000000004</v>
      </c>
      <c r="I17" s="45">
        <v>7.0000000000000007E-2</v>
      </c>
      <c r="J17" s="45">
        <v>0.17</v>
      </c>
      <c r="K17" s="45">
        <v>4.01</v>
      </c>
      <c r="L17" s="45">
        <v>0.54</v>
      </c>
      <c r="M17" s="45">
        <v>0.3</v>
      </c>
      <c r="N17" s="45">
        <v>10.69</v>
      </c>
      <c r="O17" s="45">
        <v>0.67</v>
      </c>
      <c r="P17" s="45">
        <v>0.17</v>
      </c>
      <c r="Q17" s="45">
        <v>0.03</v>
      </c>
      <c r="R17" s="45">
        <v>1.69</v>
      </c>
      <c r="S17" s="45">
        <v>18.61</v>
      </c>
      <c r="T17" s="45">
        <v>0</v>
      </c>
      <c r="U17" s="152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BM18" s="55"/>
    </row>
    <row r="19" spans="1:65" ht="15">
      <c r="B19" s="8" t="s">
        <v>593</v>
      </c>
      <c r="BM19" s="28" t="s">
        <v>67</v>
      </c>
    </row>
    <row r="20" spans="1:65" ht="15">
      <c r="A20" s="25" t="s">
        <v>48</v>
      </c>
      <c r="B20" s="18" t="s">
        <v>114</v>
      </c>
      <c r="C20" s="15" t="s">
        <v>115</v>
      </c>
      <c r="D20" s="16" t="s">
        <v>233</v>
      </c>
      <c r="E20" s="17" t="s">
        <v>233</v>
      </c>
      <c r="F20" s="17" t="s">
        <v>233</v>
      </c>
      <c r="G20" s="17" t="s">
        <v>233</v>
      </c>
      <c r="H20" s="17" t="s">
        <v>233</v>
      </c>
      <c r="I20" s="17" t="s">
        <v>233</v>
      </c>
      <c r="J20" s="17" t="s">
        <v>233</v>
      </c>
      <c r="K20" s="17" t="s">
        <v>233</v>
      </c>
      <c r="L20" s="17" t="s">
        <v>233</v>
      </c>
      <c r="M20" s="17" t="s">
        <v>233</v>
      </c>
      <c r="N20" s="17" t="s">
        <v>233</v>
      </c>
      <c r="O20" s="17" t="s">
        <v>233</v>
      </c>
      <c r="P20" s="17" t="s">
        <v>233</v>
      </c>
      <c r="Q20" s="17" t="s">
        <v>233</v>
      </c>
      <c r="R20" s="17" t="s">
        <v>233</v>
      </c>
      <c r="S20" s="17" t="s">
        <v>233</v>
      </c>
      <c r="T20" s="17" t="s">
        <v>233</v>
      </c>
      <c r="U20" s="152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234</v>
      </c>
      <c r="C21" s="9" t="s">
        <v>234</v>
      </c>
      <c r="D21" s="150" t="s">
        <v>236</v>
      </c>
      <c r="E21" s="151" t="s">
        <v>237</v>
      </c>
      <c r="F21" s="151" t="s">
        <v>240</v>
      </c>
      <c r="G21" s="151" t="s">
        <v>241</v>
      </c>
      <c r="H21" s="151" t="s">
        <v>243</v>
      </c>
      <c r="I21" s="151" t="s">
        <v>244</v>
      </c>
      <c r="J21" s="151" t="s">
        <v>245</v>
      </c>
      <c r="K21" s="151" t="s">
        <v>246</v>
      </c>
      <c r="L21" s="151" t="s">
        <v>247</v>
      </c>
      <c r="M21" s="151" t="s">
        <v>287</v>
      </c>
      <c r="N21" s="151" t="s">
        <v>250</v>
      </c>
      <c r="O21" s="151" t="s">
        <v>251</v>
      </c>
      <c r="P21" s="151" t="s">
        <v>252</v>
      </c>
      <c r="Q21" s="151" t="s">
        <v>253</v>
      </c>
      <c r="R21" s="151" t="s">
        <v>254</v>
      </c>
      <c r="S21" s="151" t="s">
        <v>255</v>
      </c>
      <c r="T21" s="151" t="s">
        <v>257</v>
      </c>
      <c r="U21" s="152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118</v>
      </c>
      <c r="E22" s="11" t="s">
        <v>118</v>
      </c>
      <c r="F22" s="11" t="s">
        <v>308</v>
      </c>
      <c r="G22" s="11" t="s">
        <v>309</v>
      </c>
      <c r="H22" s="11" t="s">
        <v>308</v>
      </c>
      <c r="I22" s="11" t="s">
        <v>309</v>
      </c>
      <c r="J22" s="11" t="s">
        <v>309</v>
      </c>
      <c r="K22" s="11" t="s">
        <v>309</v>
      </c>
      <c r="L22" s="11" t="s">
        <v>309</v>
      </c>
      <c r="M22" s="11" t="s">
        <v>309</v>
      </c>
      <c r="N22" s="11" t="s">
        <v>308</v>
      </c>
      <c r="O22" s="11" t="s">
        <v>118</v>
      </c>
      <c r="P22" s="11" t="s">
        <v>309</v>
      </c>
      <c r="Q22" s="11" t="s">
        <v>308</v>
      </c>
      <c r="R22" s="11" t="s">
        <v>308</v>
      </c>
      <c r="S22" s="11" t="s">
        <v>308</v>
      </c>
      <c r="T22" s="11" t="s">
        <v>309</v>
      </c>
      <c r="U22" s="152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152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7.5682999999999998</v>
      </c>
      <c r="E24" s="22">
        <v>7.7494120000000013</v>
      </c>
      <c r="F24" s="22">
        <v>7.5250036172484265</v>
      </c>
      <c r="G24" s="147">
        <v>6.6199999999999992</v>
      </c>
      <c r="H24" s="22">
        <v>7.46</v>
      </c>
      <c r="I24" s="22">
        <v>7.5399999999999991</v>
      </c>
      <c r="J24" s="22">
        <v>7.66</v>
      </c>
      <c r="K24" s="22">
        <v>7.3800000000000008</v>
      </c>
      <c r="L24" s="22">
        <v>7.51</v>
      </c>
      <c r="M24" s="22">
        <v>7.77</v>
      </c>
      <c r="N24" s="147">
        <v>9.8461083101035296</v>
      </c>
      <c r="O24" s="22">
        <v>7.3800000000000008</v>
      </c>
      <c r="P24" s="22">
        <v>6.9500000000000011</v>
      </c>
      <c r="Q24" s="22">
        <v>7.4142999999999999</v>
      </c>
      <c r="R24" s="22">
        <v>6.9977</v>
      </c>
      <c r="S24" s="22">
        <v>7.4700000000000006</v>
      </c>
      <c r="T24" s="147">
        <v>6.88</v>
      </c>
      <c r="U24" s="152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7.5301000000000009</v>
      </c>
      <c r="E25" s="11">
        <v>7.7678160000000007</v>
      </c>
      <c r="F25" s="11">
        <v>7.4383619633561358</v>
      </c>
      <c r="G25" s="148">
        <v>6.7099999999999991</v>
      </c>
      <c r="H25" s="11">
        <v>7.39</v>
      </c>
      <c r="I25" s="11">
        <v>7.61</v>
      </c>
      <c r="J25" s="11">
        <v>7.66</v>
      </c>
      <c r="K25" s="11">
        <v>7.4299999999999988</v>
      </c>
      <c r="L25" s="11">
        <v>7.5</v>
      </c>
      <c r="M25" s="11">
        <v>7.53</v>
      </c>
      <c r="N25" s="148">
        <v>9.2311606475718087</v>
      </c>
      <c r="O25" s="11">
        <v>7.37</v>
      </c>
      <c r="P25" s="11">
        <v>7.16</v>
      </c>
      <c r="Q25" s="11">
        <v>7.3948999999999998</v>
      </c>
      <c r="R25" s="11">
        <v>6.9802</v>
      </c>
      <c r="S25" s="11">
        <v>7.37</v>
      </c>
      <c r="T25" s="148">
        <v>6.7</v>
      </c>
      <c r="U25" s="152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2</v>
      </c>
    </row>
    <row r="26" spans="1:65">
      <c r="A26" s="30"/>
      <c r="B26" s="19">
        <v>1</v>
      </c>
      <c r="C26" s="9">
        <v>3</v>
      </c>
      <c r="D26" s="11">
        <v>7.5256000000000007</v>
      </c>
      <c r="E26" s="11">
        <v>7.7429210000000008</v>
      </c>
      <c r="F26" s="11">
        <v>7.4938738949250654</v>
      </c>
      <c r="G26" s="148">
        <v>6.52</v>
      </c>
      <c r="H26" s="11">
        <v>7.4700000000000006</v>
      </c>
      <c r="I26" s="11">
        <v>7.57</v>
      </c>
      <c r="J26" s="11">
        <v>7.7199999999999989</v>
      </c>
      <c r="K26" s="11">
        <v>7.4700000000000006</v>
      </c>
      <c r="L26" s="11">
        <v>7.7199999999999989</v>
      </c>
      <c r="M26" s="11">
        <v>7.4000000000000012</v>
      </c>
      <c r="N26" s="153">
        <v>7.7810543821783709</v>
      </c>
      <c r="O26" s="11">
        <v>7.3800000000000008</v>
      </c>
      <c r="P26" s="11">
        <v>7.08</v>
      </c>
      <c r="Q26" s="11">
        <v>7.2870000000000008</v>
      </c>
      <c r="R26" s="11">
        <v>7.1485999999999992</v>
      </c>
      <c r="S26" s="11">
        <v>7.5600000000000005</v>
      </c>
      <c r="T26" s="148">
        <v>6.81</v>
      </c>
      <c r="U26" s="152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7.7479000000000005</v>
      </c>
      <c r="E27" s="11">
        <v>7.740575999999999</v>
      </c>
      <c r="F27" s="11">
        <v>7.4817268985787573</v>
      </c>
      <c r="G27" s="148">
        <v>6.9099999999999993</v>
      </c>
      <c r="H27" s="11">
        <v>7.33</v>
      </c>
      <c r="I27" s="11">
        <v>7.71</v>
      </c>
      <c r="J27" s="11">
        <v>7.82</v>
      </c>
      <c r="K27" s="11">
        <v>7.26</v>
      </c>
      <c r="L27" s="11">
        <v>7.5199999999999987</v>
      </c>
      <c r="M27" s="11">
        <v>7.6900000000000013</v>
      </c>
      <c r="N27" s="148">
        <v>9.3566683666313093</v>
      </c>
      <c r="O27" s="11">
        <v>7.4700000000000006</v>
      </c>
      <c r="P27" s="11">
        <v>7.1800000000000006</v>
      </c>
      <c r="Q27" s="11">
        <v>7.7610999999999999</v>
      </c>
      <c r="R27" s="11">
        <v>7.0740999999999996</v>
      </c>
      <c r="S27" s="11">
        <v>7.4900000000000011</v>
      </c>
      <c r="T27" s="148">
        <v>6.4399999999999995</v>
      </c>
      <c r="U27" s="152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7.4725660790040314</v>
      </c>
    </row>
    <row r="28" spans="1:65">
      <c r="A28" s="30"/>
      <c r="B28" s="19">
        <v>1</v>
      </c>
      <c r="C28" s="9">
        <v>5</v>
      </c>
      <c r="D28" s="11">
        <v>7.4908000000000001</v>
      </c>
      <c r="E28" s="11">
        <v>7.7617839999999996</v>
      </c>
      <c r="F28" s="11">
        <v>7.2181389338397652</v>
      </c>
      <c r="G28" s="153">
        <v>7.61</v>
      </c>
      <c r="H28" s="11">
        <v>7.55</v>
      </c>
      <c r="I28" s="11">
        <v>7.75</v>
      </c>
      <c r="J28" s="11">
        <v>7.89</v>
      </c>
      <c r="K28" s="11">
        <v>7.2900000000000009</v>
      </c>
      <c r="L28" s="11">
        <v>7.41</v>
      </c>
      <c r="M28" s="11">
        <v>7.5600000000000005</v>
      </c>
      <c r="N28" s="148">
        <v>8.9780466217704209</v>
      </c>
      <c r="O28" s="11">
        <v>7.4300000000000006</v>
      </c>
      <c r="P28" s="11">
        <v>7.1800000000000006</v>
      </c>
      <c r="Q28" s="11">
        <v>7.2180999999999997</v>
      </c>
      <c r="R28" s="11">
        <v>7.1121000000000008</v>
      </c>
      <c r="S28" s="11">
        <v>7.55</v>
      </c>
      <c r="T28" s="148">
        <v>6.660000000000001</v>
      </c>
      <c r="U28" s="152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20</v>
      </c>
    </row>
    <row r="29" spans="1:65">
      <c r="A29" s="30"/>
      <c r="B29" s="19">
        <v>1</v>
      </c>
      <c r="C29" s="9">
        <v>6</v>
      </c>
      <c r="D29" s="11">
        <v>7.6844999999999999</v>
      </c>
      <c r="E29" s="11">
        <v>7.7586410000000008</v>
      </c>
      <c r="F29" s="11">
        <v>7.5381953283904002</v>
      </c>
      <c r="G29" s="148">
        <v>6.7299999999999995</v>
      </c>
      <c r="H29" s="11">
        <v>7.6700000000000008</v>
      </c>
      <c r="I29" s="11">
        <v>7.64</v>
      </c>
      <c r="J29" s="11">
        <v>7.580000000000001</v>
      </c>
      <c r="K29" s="11">
        <v>7.42</v>
      </c>
      <c r="L29" s="11">
        <v>7.48</v>
      </c>
      <c r="M29" s="11">
        <v>7.5600000000000005</v>
      </c>
      <c r="N29" s="148">
        <v>9.1430788509376697</v>
      </c>
      <c r="O29" s="11">
        <v>7.3999999999999995</v>
      </c>
      <c r="P29" s="11">
        <v>7.17</v>
      </c>
      <c r="Q29" s="11">
        <v>7.5194999999999999</v>
      </c>
      <c r="R29" s="11">
        <v>7.1242999999999999</v>
      </c>
      <c r="S29" s="11">
        <v>7.39</v>
      </c>
      <c r="T29" s="148">
        <v>6.59</v>
      </c>
      <c r="U29" s="152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267</v>
      </c>
      <c r="C30" s="12"/>
      <c r="D30" s="23">
        <v>7.5912000000000006</v>
      </c>
      <c r="E30" s="23">
        <v>7.7535250000000007</v>
      </c>
      <c r="F30" s="23">
        <v>7.4492167727230916</v>
      </c>
      <c r="G30" s="23">
        <v>6.8499999999999988</v>
      </c>
      <c r="H30" s="23">
        <v>7.4783333333333326</v>
      </c>
      <c r="I30" s="23">
        <v>7.6366666666666667</v>
      </c>
      <c r="J30" s="23">
        <v>7.7216666666666667</v>
      </c>
      <c r="K30" s="23">
        <v>7.375</v>
      </c>
      <c r="L30" s="23">
        <v>7.5233333333333334</v>
      </c>
      <c r="M30" s="23">
        <v>7.5850000000000009</v>
      </c>
      <c r="N30" s="23">
        <v>9.0560195298655177</v>
      </c>
      <c r="O30" s="23">
        <v>7.4050000000000002</v>
      </c>
      <c r="P30" s="23">
        <v>7.120000000000001</v>
      </c>
      <c r="Q30" s="23">
        <v>7.4324833333333338</v>
      </c>
      <c r="R30" s="23">
        <v>7.0728333333333326</v>
      </c>
      <c r="S30" s="23">
        <v>7.4716666666666667</v>
      </c>
      <c r="T30" s="23">
        <v>6.68</v>
      </c>
      <c r="U30" s="152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268</v>
      </c>
      <c r="C31" s="29"/>
      <c r="D31" s="11">
        <v>7.5492000000000008</v>
      </c>
      <c r="E31" s="11">
        <v>7.754026500000001</v>
      </c>
      <c r="F31" s="11">
        <v>7.4878003967519113</v>
      </c>
      <c r="G31" s="11">
        <v>6.7199999999999989</v>
      </c>
      <c r="H31" s="11">
        <v>7.4649999999999999</v>
      </c>
      <c r="I31" s="11">
        <v>7.625</v>
      </c>
      <c r="J31" s="11">
        <v>7.6899999999999995</v>
      </c>
      <c r="K31" s="11">
        <v>7.4</v>
      </c>
      <c r="L31" s="11">
        <v>7.5049999999999999</v>
      </c>
      <c r="M31" s="11">
        <v>7.5600000000000005</v>
      </c>
      <c r="N31" s="11">
        <v>9.1871197492547392</v>
      </c>
      <c r="O31" s="11">
        <v>7.3900000000000006</v>
      </c>
      <c r="P31" s="11">
        <v>7.165</v>
      </c>
      <c r="Q31" s="11">
        <v>7.4046000000000003</v>
      </c>
      <c r="R31" s="11">
        <v>7.0930999999999997</v>
      </c>
      <c r="S31" s="11">
        <v>7.48</v>
      </c>
      <c r="T31" s="11">
        <v>6.6800000000000006</v>
      </c>
      <c r="U31" s="152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269</v>
      </c>
      <c r="C32" s="29"/>
      <c r="D32" s="24">
        <v>0.10188318801450993</v>
      </c>
      <c r="E32" s="24">
        <v>1.0914718539660277E-2</v>
      </c>
      <c r="F32" s="24">
        <v>0.11851311364371653</v>
      </c>
      <c r="G32" s="24">
        <v>0.39420806688854082</v>
      </c>
      <c r="H32" s="24">
        <v>0.12006942436218609</v>
      </c>
      <c r="I32" s="24">
        <v>8.0911474258393581E-2</v>
      </c>
      <c r="J32" s="24">
        <v>0.11461529857164181</v>
      </c>
      <c r="K32" s="24">
        <v>8.3126409762481479E-2</v>
      </c>
      <c r="L32" s="24">
        <v>0.10405126941400843</v>
      </c>
      <c r="M32" s="24">
        <v>0.12942179105544752</v>
      </c>
      <c r="N32" s="24">
        <v>0.69057941504468268</v>
      </c>
      <c r="O32" s="24">
        <v>3.8340579025361712E-2</v>
      </c>
      <c r="P32" s="24">
        <v>9.1433035605299431E-2</v>
      </c>
      <c r="Q32" s="24">
        <v>0.19205705836200507</v>
      </c>
      <c r="R32" s="24">
        <v>6.9510910414600752E-2</v>
      </c>
      <c r="S32" s="24">
        <v>7.9099093968683948E-2</v>
      </c>
      <c r="T32" s="24">
        <v>0.15709869509324392</v>
      </c>
      <c r="U32" s="204"/>
      <c r="V32" s="205"/>
      <c r="W32" s="205"/>
      <c r="X32" s="205"/>
      <c r="Y32" s="205"/>
      <c r="Z32" s="205"/>
      <c r="AA32" s="205"/>
      <c r="AB32" s="205"/>
      <c r="AC32" s="205"/>
      <c r="AD32" s="205"/>
      <c r="AE32" s="205"/>
      <c r="AF32" s="205"/>
      <c r="AG32" s="205"/>
      <c r="AH32" s="205"/>
      <c r="AI32" s="205"/>
      <c r="AJ32" s="205"/>
      <c r="AK32" s="205"/>
      <c r="AL32" s="205"/>
      <c r="AM32" s="205"/>
      <c r="AN32" s="205"/>
      <c r="AO32" s="205"/>
      <c r="AP32" s="205"/>
      <c r="AQ32" s="205"/>
      <c r="AR32" s="205"/>
      <c r="AS32" s="205"/>
      <c r="AT32" s="205"/>
      <c r="AU32" s="205"/>
      <c r="AV32" s="205"/>
      <c r="AW32" s="205"/>
      <c r="AX32" s="205"/>
      <c r="AY32" s="205"/>
      <c r="AZ32" s="205"/>
      <c r="BA32" s="205"/>
      <c r="BB32" s="205"/>
      <c r="BC32" s="205"/>
      <c r="BD32" s="205"/>
      <c r="BE32" s="205"/>
      <c r="BF32" s="205"/>
      <c r="BG32" s="205"/>
      <c r="BH32" s="205"/>
      <c r="BI32" s="205"/>
      <c r="BJ32" s="205"/>
      <c r="BK32" s="205"/>
      <c r="BL32" s="205"/>
      <c r="BM32" s="56"/>
    </row>
    <row r="33" spans="1:65">
      <c r="A33" s="30"/>
      <c r="B33" s="3" t="s">
        <v>86</v>
      </c>
      <c r="C33" s="29"/>
      <c r="D33" s="13">
        <v>1.3421222996958311E-2</v>
      </c>
      <c r="E33" s="13">
        <v>1.4077104980844554E-3</v>
      </c>
      <c r="F33" s="13">
        <v>1.590947307073648E-2</v>
      </c>
      <c r="G33" s="13">
        <v>5.7548622903436625E-2</v>
      </c>
      <c r="H33" s="13">
        <v>1.6055639540296783E-2</v>
      </c>
      <c r="I33" s="13">
        <v>1.0595129758846824E-2</v>
      </c>
      <c r="J33" s="13">
        <v>1.4843336745733885E-2</v>
      </c>
      <c r="K33" s="13">
        <v>1.1271377594912743E-2</v>
      </c>
      <c r="L33" s="13">
        <v>1.3830474445814147E-2</v>
      </c>
      <c r="M33" s="13">
        <v>1.7062859730447924E-2</v>
      </c>
      <c r="N33" s="13">
        <v>7.6256396396589682E-2</v>
      </c>
      <c r="O33" s="13">
        <v>5.1776609082190023E-3</v>
      </c>
      <c r="P33" s="13">
        <v>1.2841718483890367E-2</v>
      </c>
      <c r="Q33" s="13">
        <v>2.5840227249574063E-2</v>
      </c>
      <c r="R33" s="13">
        <v>9.8278733767138242E-3</v>
      </c>
      <c r="S33" s="13">
        <v>1.0586539455991606E-2</v>
      </c>
      <c r="T33" s="13">
        <v>2.3517768726533522E-2</v>
      </c>
      <c r="U33" s="152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270</v>
      </c>
      <c r="C34" s="29"/>
      <c r="D34" s="13">
        <v>1.5875927993370231E-2</v>
      </c>
      <c r="E34" s="13">
        <v>3.7598720175307854E-2</v>
      </c>
      <c r="F34" s="13">
        <v>-3.1246704323626417E-3</v>
      </c>
      <c r="G34" s="13">
        <v>-8.3313559548610971E-2</v>
      </c>
      <c r="H34" s="13">
        <v>7.7179034194241325E-4</v>
      </c>
      <c r="I34" s="13">
        <v>2.1960406362108387E-2</v>
      </c>
      <c r="J34" s="13">
        <v>3.3335347593986819E-2</v>
      </c>
      <c r="K34" s="13">
        <v>-1.305656958700796E-2</v>
      </c>
      <c r="L34" s="13">
        <v>6.7938180529369951E-3</v>
      </c>
      <c r="M34" s="13">
        <v>1.50462263976332E-2</v>
      </c>
      <c r="N34" s="13">
        <v>0.21190223467017288</v>
      </c>
      <c r="O34" s="13">
        <v>-9.0418844463449055E-3</v>
      </c>
      <c r="P34" s="13">
        <v>-4.718139328264348E-2</v>
      </c>
      <c r="Q34" s="13">
        <v>-5.3639867813708442E-3</v>
      </c>
      <c r="R34" s="13">
        <v>-5.3493370476019431E-2</v>
      </c>
      <c r="S34" s="13">
        <v>-1.2036191153819153E-4</v>
      </c>
      <c r="T34" s="13">
        <v>-0.10606344201236795</v>
      </c>
      <c r="U34" s="152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271</v>
      </c>
      <c r="C35" s="47"/>
      <c r="D35" s="45">
        <v>0.67</v>
      </c>
      <c r="E35" s="45">
        <v>1.59</v>
      </c>
      <c r="F35" s="45">
        <v>0.13</v>
      </c>
      <c r="G35" s="45">
        <v>3.51</v>
      </c>
      <c r="H35" s="45">
        <v>0.04</v>
      </c>
      <c r="I35" s="45">
        <v>0.93</v>
      </c>
      <c r="J35" s="45">
        <v>1.41</v>
      </c>
      <c r="K35" s="45">
        <v>0.55000000000000004</v>
      </c>
      <c r="L35" s="45">
        <v>0.28999999999999998</v>
      </c>
      <c r="M35" s="45">
        <v>0.64</v>
      </c>
      <c r="N35" s="45">
        <v>8.94</v>
      </c>
      <c r="O35" s="45">
        <v>0.38</v>
      </c>
      <c r="P35" s="45">
        <v>1.98</v>
      </c>
      <c r="Q35" s="45">
        <v>0.22</v>
      </c>
      <c r="R35" s="45">
        <v>2.25</v>
      </c>
      <c r="S35" s="45">
        <v>0</v>
      </c>
      <c r="T35" s="45">
        <v>4.47</v>
      </c>
      <c r="U35" s="152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BM36" s="55"/>
    </row>
    <row r="37" spans="1:65" ht="15">
      <c r="B37" s="8" t="s">
        <v>594</v>
      </c>
      <c r="BM37" s="28" t="s">
        <v>67</v>
      </c>
    </row>
    <row r="38" spans="1:65" ht="15">
      <c r="A38" s="25" t="s">
        <v>7</v>
      </c>
      <c r="B38" s="18" t="s">
        <v>114</v>
      </c>
      <c r="C38" s="15" t="s">
        <v>115</v>
      </c>
      <c r="D38" s="16" t="s">
        <v>233</v>
      </c>
      <c r="E38" s="17" t="s">
        <v>233</v>
      </c>
      <c r="F38" s="17" t="s">
        <v>233</v>
      </c>
      <c r="G38" s="17" t="s">
        <v>233</v>
      </c>
      <c r="H38" s="17" t="s">
        <v>233</v>
      </c>
      <c r="I38" s="17" t="s">
        <v>233</v>
      </c>
      <c r="J38" s="17" t="s">
        <v>233</v>
      </c>
      <c r="K38" s="17" t="s">
        <v>233</v>
      </c>
      <c r="L38" s="17" t="s">
        <v>233</v>
      </c>
      <c r="M38" s="17" t="s">
        <v>233</v>
      </c>
      <c r="N38" s="17" t="s">
        <v>233</v>
      </c>
      <c r="O38" s="17" t="s">
        <v>233</v>
      </c>
      <c r="P38" s="17" t="s">
        <v>233</v>
      </c>
      <c r="Q38" s="17" t="s">
        <v>233</v>
      </c>
      <c r="R38" s="17" t="s">
        <v>233</v>
      </c>
      <c r="S38" s="17" t="s">
        <v>233</v>
      </c>
      <c r="T38" s="17" t="s">
        <v>233</v>
      </c>
      <c r="U38" s="152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234</v>
      </c>
      <c r="C39" s="9" t="s">
        <v>234</v>
      </c>
      <c r="D39" s="150" t="s">
        <v>236</v>
      </c>
      <c r="E39" s="151" t="s">
        <v>237</v>
      </c>
      <c r="F39" s="151" t="s">
        <v>240</v>
      </c>
      <c r="G39" s="151" t="s">
        <v>241</v>
      </c>
      <c r="H39" s="151" t="s">
        <v>243</v>
      </c>
      <c r="I39" s="151" t="s">
        <v>244</v>
      </c>
      <c r="J39" s="151" t="s">
        <v>245</v>
      </c>
      <c r="K39" s="151" t="s">
        <v>246</v>
      </c>
      <c r="L39" s="151" t="s">
        <v>247</v>
      </c>
      <c r="M39" s="151" t="s">
        <v>287</v>
      </c>
      <c r="N39" s="151" t="s">
        <v>250</v>
      </c>
      <c r="O39" s="151" t="s">
        <v>251</v>
      </c>
      <c r="P39" s="151" t="s">
        <v>252</v>
      </c>
      <c r="Q39" s="151" t="s">
        <v>253</v>
      </c>
      <c r="R39" s="151" t="s">
        <v>254</v>
      </c>
      <c r="S39" s="151" t="s">
        <v>255</v>
      </c>
      <c r="T39" s="151" t="s">
        <v>257</v>
      </c>
      <c r="U39" s="152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308</v>
      </c>
      <c r="E40" s="11" t="s">
        <v>311</v>
      </c>
      <c r="F40" s="11" t="s">
        <v>308</v>
      </c>
      <c r="G40" s="11" t="s">
        <v>309</v>
      </c>
      <c r="H40" s="11" t="s">
        <v>308</v>
      </c>
      <c r="I40" s="11" t="s">
        <v>309</v>
      </c>
      <c r="J40" s="11" t="s">
        <v>309</v>
      </c>
      <c r="K40" s="11" t="s">
        <v>309</v>
      </c>
      <c r="L40" s="11" t="s">
        <v>309</v>
      </c>
      <c r="M40" s="11" t="s">
        <v>309</v>
      </c>
      <c r="N40" s="11" t="s">
        <v>308</v>
      </c>
      <c r="O40" s="11" t="s">
        <v>308</v>
      </c>
      <c r="P40" s="11" t="s">
        <v>309</v>
      </c>
      <c r="Q40" s="11" t="s">
        <v>308</v>
      </c>
      <c r="R40" s="11" t="s">
        <v>308</v>
      </c>
      <c r="S40" s="11" t="s">
        <v>308</v>
      </c>
      <c r="T40" s="11" t="s">
        <v>309</v>
      </c>
      <c r="U40" s="152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26" t="s">
        <v>312</v>
      </c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152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06">
        <v>288.60000000000002</v>
      </c>
      <c r="E42" s="206">
        <v>283.15200000000004</v>
      </c>
      <c r="F42" s="206">
        <v>296.81887335971606</v>
      </c>
      <c r="G42" s="206">
        <v>283</v>
      </c>
      <c r="H42" s="213">
        <v>213</v>
      </c>
      <c r="I42" s="206">
        <v>297</v>
      </c>
      <c r="J42" s="206">
        <v>283</v>
      </c>
      <c r="K42" s="206">
        <v>284</v>
      </c>
      <c r="L42" s="206">
        <v>288</v>
      </c>
      <c r="M42" s="206">
        <v>291</v>
      </c>
      <c r="N42" s="206">
        <v>276.677641362126</v>
      </c>
      <c r="O42" s="206">
        <v>268</v>
      </c>
      <c r="P42" s="206">
        <v>292</v>
      </c>
      <c r="Q42" s="206">
        <v>291.8</v>
      </c>
      <c r="R42" s="206">
        <v>291.8</v>
      </c>
      <c r="S42" s="213">
        <v>225.6</v>
      </c>
      <c r="T42" s="213">
        <v>57.6</v>
      </c>
      <c r="U42" s="207"/>
      <c r="V42" s="208"/>
      <c r="W42" s="208"/>
      <c r="X42" s="208"/>
      <c r="Y42" s="208"/>
      <c r="Z42" s="208"/>
      <c r="AA42" s="208"/>
      <c r="AB42" s="208"/>
      <c r="AC42" s="208"/>
      <c r="AD42" s="208"/>
      <c r="AE42" s="208"/>
      <c r="AF42" s="208"/>
      <c r="AG42" s="208"/>
      <c r="AH42" s="208"/>
      <c r="AI42" s="208"/>
      <c r="AJ42" s="208"/>
      <c r="AK42" s="208"/>
      <c r="AL42" s="208"/>
      <c r="AM42" s="208"/>
      <c r="AN42" s="208"/>
      <c r="AO42" s="208"/>
      <c r="AP42" s="208"/>
      <c r="AQ42" s="208"/>
      <c r="AR42" s="208"/>
      <c r="AS42" s="208"/>
      <c r="AT42" s="208"/>
      <c r="AU42" s="208"/>
      <c r="AV42" s="208"/>
      <c r="AW42" s="208"/>
      <c r="AX42" s="208"/>
      <c r="AY42" s="208"/>
      <c r="AZ42" s="208"/>
      <c r="BA42" s="208"/>
      <c r="BB42" s="208"/>
      <c r="BC42" s="208"/>
      <c r="BD42" s="208"/>
      <c r="BE42" s="208"/>
      <c r="BF42" s="208"/>
      <c r="BG42" s="208"/>
      <c r="BH42" s="208"/>
      <c r="BI42" s="208"/>
      <c r="BJ42" s="208"/>
      <c r="BK42" s="208"/>
      <c r="BL42" s="208"/>
      <c r="BM42" s="209">
        <v>1</v>
      </c>
    </row>
    <row r="43" spans="1:65">
      <c r="A43" s="30"/>
      <c r="B43" s="19">
        <v>1</v>
      </c>
      <c r="C43" s="9">
        <v>2</v>
      </c>
      <c r="D43" s="210">
        <v>287.3</v>
      </c>
      <c r="E43" s="210">
        <v>280.75</v>
      </c>
      <c r="F43" s="210">
        <v>285.92742843687751</v>
      </c>
      <c r="G43" s="210">
        <v>280</v>
      </c>
      <c r="H43" s="214">
        <v>222</v>
      </c>
      <c r="I43" s="210">
        <v>291</v>
      </c>
      <c r="J43" s="210">
        <v>285</v>
      </c>
      <c r="K43" s="210">
        <v>284</v>
      </c>
      <c r="L43" s="210">
        <v>287</v>
      </c>
      <c r="M43" s="210">
        <v>282</v>
      </c>
      <c r="N43" s="210">
        <v>276.42288090973301</v>
      </c>
      <c r="O43" s="230">
        <v>257</v>
      </c>
      <c r="P43" s="210">
        <v>298</v>
      </c>
      <c r="Q43" s="210">
        <v>293.2</v>
      </c>
      <c r="R43" s="210">
        <v>294.89999999999998</v>
      </c>
      <c r="S43" s="214">
        <v>220.2</v>
      </c>
      <c r="T43" s="214">
        <v>56.2</v>
      </c>
      <c r="U43" s="207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08"/>
      <c r="AJ43" s="208"/>
      <c r="AK43" s="208"/>
      <c r="AL43" s="208"/>
      <c r="AM43" s="208"/>
      <c r="AN43" s="208"/>
      <c r="AO43" s="208"/>
      <c r="AP43" s="208"/>
      <c r="AQ43" s="208"/>
      <c r="AR43" s="208"/>
      <c r="AS43" s="208"/>
      <c r="AT43" s="208"/>
      <c r="AU43" s="208"/>
      <c r="AV43" s="208"/>
      <c r="AW43" s="208"/>
      <c r="AX43" s="208"/>
      <c r="AY43" s="208"/>
      <c r="AZ43" s="208"/>
      <c r="BA43" s="208"/>
      <c r="BB43" s="208"/>
      <c r="BC43" s="208"/>
      <c r="BD43" s="208"/>
      <c r="BE43" s="208"/>
      <c r="BF43" s="208"/>
      <c r="BG43" s="208"/>
      <c r="BH43" s="208"/>
      <c r="BI43" s="208"/>
      <c r="BJ43" s="208"/>
      <c r="BK43" s="208"/>
      <c r="BL43" s="208"/>
      <c r="BM43" s="209">
        <v>3</v>
      </c>
    </row>
    <row r="44" spans="1:65">
      <c r="A44" s="30"/>
      <c r="B44" s="19">
        <v>1</v>
      </c>
      <c r="C44" s="9">
        <v>3</v>
      </c>
      <c r="D44" s="210">
        <v>287.7</v>
      </c>
      <c r="E44" s="210">
        <v>280.49</v>
      </c>
      <c r="F44" s="210">
        <v>285.64734451887318</v>
      </c>
      <c r="G44" s="210">
        <v>284</v>
      </c>
      <c r="H44" s="214">
        <v>208</v>
      </c>
      <c r="I44" s="210">
        <v>289</v>
      </c>
      <c r="J44" s="210">
        <v>288</v>
      </c>
      <c r="K44" s="210">
        <v>284</v>
      </c>
      <c r="L44" s="210">
        <v>297</v>
      </c>
      <c r="M44" s="210">
        <v>289</v>
      </c>
      <c r="N44" s="210">
        <v>268.88502738505201</v>
      </c>
      <c r="O44" s="210">
        <v>264</v>
      </c>
      <c r="P44" s="210">
        <v>290</v>
      </c>
      <c r="Q44" s="210">
        <v>290.10000000000002</v>
      </c>
      <c r="R44" s="210">
        <v>301.60000000000002</v>
      </c>
      <c r="S44" s="214">
        <v>240.6</v>
      </c>
      <c r="T44" s="214">
        <v>56.1</v>
      </c>
      <c r="U44" s="207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08"/>
      <c r="AJ44" s="208"/>
      <c r="AK44" s="208"/>
      <c r="AL44" s="208"/>
      <c r="AM44" s="208"/>
      <c r="AN44" s="208"/>
      <c r="AO44" s="208"/>
      <c r="AP44" s="208"/>
      <c r="AQ44" s="208"/>
      <c r="AR44" s="208"/>
      <c r="AS44" s="208"/>
      <c r="AT44" s="208"/>
      <c r="AU44" s="208"/>
      <c r="AV44" s="208"/>
      <c r="AW44" s="208"/>
      <c r="AX44" s="208"/>
      <c r="AY44" s="208"/>
      <c r="AZ44" s="208"/>
      <c r="BA44" s="208"/>
      <c r="BB44" s="208"/>
      <c r="BC44" s="208"/>
      <c r="BD44" s="208"/>
      <c r="BE44" s="208"/>
      <c r="BF44" s="208"/>
      <c r="BG44" s="208"/>
      <c r="BH44" s="208"/>
      <c r="BI44" s="208"/>
      <c r="BJ44" s="208"/>
      <c r="BK44" s="208"/>
      <c r="BL44" s="208"/>
      <c r="BM44" s="209">
        <v>16</v>
      </c>
    </row>
    <row r="45" spans="1:65">
      <c r="A45" s="30"/>
      <c r="B45" s="19">
        <v>1</v>
      </c>
      <c r="C45" s="9">
        <v>4</v>
      </c>
      <c r="D45" s="210">
        <v>289</v>
      </c>
      <c r="E45" s="210">
        <v>280.10399999999998</v>
      </c>
      <c r="F45" s="210">
        <v>289.24906670959263</v>
      </c>
      <c r="G45" s="210">
        <v>287</v>
      </c>
      <c r="H45" s="214">
        <v>215</v>
      </c>
      <c r="I45" s="210">
        <v>296</v>
      </c>
      <c r="J45" s="210">
        <v>290</v>
      </c>
      <c r="K45" s="210">
        <v>286</v>
      </c>
      <c r="L45" s="210">
        <v>284</v>
      </c>
      <c r="M45" s="210">
        <v>293</v>
      </c>
      <c r="N45" s="210">
        <v>278.38540184313399</v>
      </c>
      <c r="O45" s="210">
        <v>271</v>
      </c>
      <c r="P45" s="210">
        <v>300</v>
      </c>
      <c r="Q45" s="230">
        <v>311.7</v>
      </c>
      <c r="R45" s="210">
        <v>300.2</v>
      </c>
      <c r="S45" s="214">
        <v>220.6</v>
      </c>
      <c r="T45" s="214">
        <v>60.5</v>
      </c>
      <c r="U45" s="207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8"/>
      <c r="AT45" s="208"/>
      <c r="AU45" s="208"/>
      <c r="AV45" s="208"/>
      <c r="AW45" s="208"/>
      <c r="AX45" s="208"/>
      <c r="AY45" s="208"/>
      <c r="AZ45" s="208"/>
      <c r="BA45" s="208"/>
      <c r="BB45" s="208"/>
      <c r="BC45" s="208"/>
      <c r="BD45" s="208"/>
      <c r="BE45" s="208"/>
      <c r="BF45" s="208"/>
      <c r="BG45" s="208"/>
      <c r="BH45" s="208"/>
      <c r="BI45" s="208"/>
      <c r="BJ45" s="208"/>
      <c r="BK45" s="208"/>
      <c r="BL45" s="208"/>
      <c r="BM45" s="209">
        <v>286.77797024724606</v>
      </c>
    </row>
    <row r="46" spans="1:65">
      <c r="A46" s="30"/>
      <c r="B46" s="19">
        <v>1</v>
      </c>
      <c r="C46" s="9">
        <v>5</v>
      </c>
      <c r="D46" s="210">
        <v>296</v>
      </c>
      <c r="E46" s="210">
        <v>282.93700000000001</v>
      </c>
      <c r="F46" s="210">
        <v>277.3006082829325</v>
      </c>
      <c r="G46" s="210">
        <v>289</v>
      </c>
      <c r="H46" s="214">
        <v>210</v>
      </c>
      <c r="I46" s="210">
        <v>300</v>
      </c>
      <c r="J46" s="210">
        <v>291</v>
      </c>
      <c r="K46" s="210">
        <v>285</v>
      </c>
      <c r="L46" s="210">
        <v>284</v>
      </c>
      <c r="M46" s="210">
        <v>285</v>
      </c>
      <c r="N46" s="210">
        <v>277.29726997962098</v>
      </c>
      <c r="O46" s="210">
        <v>266</v>
      </c>
      <c r="P46" s="210">
        <v>296</v>
      </c>
      <c r="Q46" s="210">
        <v>290</v>
      </c>
      <c r="R46" s="210">
        <v>299.60000000000002</v>
      </c>
      <c r="S46" s="214">
        <v>229.3</v>
      </c>
      <c r="T46" s="214">
        <v>60.5</v>
      </c>
      <c r="U46" s="207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208"/>
      <c r="AI46" s="208"/>
      <c r="AJ46" s="208"/>
      <c r="AK46" s="208"/>
      <c r="AL46" s="208"/>
      <c r="AM46" s="208"/>
      <c r="AN46" s="208"/>
      <c r="AO46" s="208"/>
      <c r="AP46" s="208"/>
      <c r="AQ46" s="208"/>
      <c r="AR46" s="208"/>
      <c r="AS46" s="208"/>
      <c r="AT46" s="208"/>
      <c r="AU46" s="208"/>
      <c r="AV46" s="208"/>
      <c r="AW46" s="208"/>
      <c r="AX46" s="208"/>
      <c r="AY46" s="208"/>
      <c r="AZ46" s="208"/>
      <c r="BA46" s="208"/>
      <c r="BB46" s="208"/>
      <c r="BC46" s="208"/>
      <c r="BD46" s="208"/>
      <c r="BE46" s="208"/>
      <c r="BF46" s="208"/>
      <c r="BG46" s="208"/>
      <c r="BH46" s="208"/>
      <c r="BI46" s="208"/>
      <c r="BJ46" s="208"/>
      <c r="BK46" s="208"/>
      <c r="BL46" s="208"/>
      <c r="BM46" s="209">
        <v>21</v>
      </c>
    </row>
    <row r="47" spans="1:65">
      <c r="A47" s="30"/>
      <c r="B47" s="19">
        <v>1</v>
      </c>
      <c r="C47" s="9">
        <v>6</v>
      </c>
      <c r="D47" s="210">
        <v>294.89999999999998</v>
      </c>
      <c r="E47" s="210">
        <v>279.31200000000001</v>
      </c>
      <c r="F47" s="210">
        <v>292.96161477312353</v>
      </c>
      <c r="G47" s="210">
        <v>290</v>
      </c>
      <c r="H47" s="214">
        <v>212</v>
      </c>
      <c r="I47" s="210">
        <v>293</v>
      </c>
      <c r="J47" s="210">
        <v>278</v>
      </c>
      <c r="K47" s="210">
        <v>287</v>
      </c>
      <c r="L47" s="210">
        <v>283</v>
      </c>
      <c r="M47" s="210">
        <v>296</v>
      </c>
      <c r="N47" s="210">
        <v>279.99134320789102</v>
      </c>
      <c r="O47" s="210">
        <v>263</v>
      </c>
      <c r="P47" s="210">
        <v>292</v>
      </c>
      <c r="Q47" s="210">
        <v>297.10000000000002</v>
      </c>
      <c r="R47" s="210">
        <v>301.39999999999998</v>
      </c>
      <c r="S47" s="214">
        <v>235.9</v>
      </c>
      <c r="T47" s="214">
        <v>57.1</v>
      </c>
      <c r="U47" s="207"/>
      <c r="V47" s="208"/>
      <c r="W47" s="208"/>
      <c r="X47" s="208"/>
      <c r="Y47" s="208"/>
      <c r="Z47" s="208"/>
      <c r="AA47" s="208"/>
      <c r="AB47" s="208"/>
      <c r="AC47" s="208"/>
      <c r="AD47" s="208"/>
      <c r="AE47" s="208"/>
      <c r="AF47" s="208"/>
      <c r="AG47" s="208"/>
      <c r="AH47" s="208"/>
      <c r="AI47" s="208"/>
      <c r="AJ47" s="208"/>
      <c r="AK47" s="208"/>
      <c r="AL47" s="208"/>
      <c r="AM47" s="208"/>
      <c r="AN47" s="208"/>
      <c r="AO47" s="208"/>
      <c r="AP47" s="208"/>
      <c r="AQ47" s="208"/>
      <c r="AR47" s="208"/>
      <c r="AS47" s="208"/>
      <c r="AT47" s="208"/>
      <c r="AU47" s="208"/>
      <c r="AV47" s="208"/>
      <c r="AW47" s="208"/>
      <c r="AX47" s="208"/>
      <c r="AY47" s="208"/>
      <c r="AZ47" s="208"/>
      <c r="BA47" s="208"/>
      <c r="BB47" s="208"/>
      <c r="BC47" s="208"/>
      <c r="BD47" s="208"/>
      <c r="BE47" s="208"/>
      <c r="BF47" s="208"/>
      <c r="BG47" s="208"/>
      <c r="BH47" s="208"/>
      <c r="BI47" s="208"/>
      <c r="BJ47" s="208"/>
      <c r="BK47" s="208"/>
      <c r="BL47" s="208"/>
      <c r="BM47" s="211"/>
    </row>
    <row r="48" spans="1:65">
      <c r="A48" s="30"/>
      <c r="B48" s="20" t="s">
        <v>267</v>
      </c>
      <c r="C48" s="12"/>
      <c r="D48" s="212">
        <v>290.58333333333331</v>
      </c>
      <c r="E48" s="212">
        <v>281.12416666666667</v>
      </c>
      <c r="F48" s="212">
        <v>287.98415601351923</v>
      </c>
      <c r="G48" s="212">
        <v>285.5</v>
      </c>
      <c r="H48" s="212">
        <v>213.33333333333334</v>
      </c>
      <c r="I48" s="212">
        <v>294.33333333333331</v>
      </c>
      <c r="J48" s="212">
        <v>285.83333333333331</v>
      </c>
      <c r="K48" s="212">
        <v>285</v>
      </c>
      <c r="L48" s="212">
        <v>287.16666666666669</v>
      </c>
      <c r="M48" s="212">
        <v>289.33333333333331</v>
      </c>
      <c r="N48" s="212">
        <v>276.27659411459285</v>
      </c>
      <c r="O48" s="212">
        <v>264.83333333333331</v>
      </c>
      <c r="P48" s="212">
        <v>294.66666666666669</v>
      </c>
      <c r="Q48" s="212">
        <v>295.65000000000003</v>
      </c>
      <c r="R48" s="212">
        <v>298.25</v>
      </c>
      <c r="S48" s="212">
        <v>228.70000000000002</v>
      </c>
      <c r="T48" s="212">
        <v>58</v>
      </c>
      <c r="U48" s="207"/>
      <c r="V48" s="208"/>
      <c r="W48" s="208"/>
      <c r="X48" s="208"/>
      <c r="Y48" s="208"/>
      <c r="Z48" s="208"/>
      <c r="AA48" s="208"/>
      <c r="AB48" s="208"/>
      <c r="AC48" s="208"/>
      <c r="AD48" s="208"/>
      <c r="AE48" s="208"/>
      <c r="AF48" s="208"/>
      <c r="AG48" s="208"/>
      <c r="AH48" s="208"/>
      <c r="AI48" s="208"/>
      <c r="AJ48" s="208"/>
      <c r="AK48" s="208"/>
      <c r="AL48" s="208"/>
      <c r="AM48" s="208"/>
      <c r="AN48" s="208"/>
      <c r="AO48" s="208"/>
      <c r="AP48" s="208"/>
      <c r="AQ48" s="208"/>
      <c r="AR48" s="208"/>
      <c r="AS48" s="208"/>
      <c r="AT48" s="208"/>
      <c r="AU48" s="208"/>
      <c r="AV48" s="208"/>
      <c r="AW48" s="208"/>
      <c r="AX48" s="208"/>
      <c r="AY48" s="208"/>
      <c r="AZ48" s="208"/>
      <c r="BA48" s="208"/>
      <c r="BB48" s="208"/>
      <c r="BC48" s="208"/>
      <c r="BD48" s="208"/>
      <c r="BE48" s="208"/>
      <c r="BF48" s="208"/>
      <c r="BG48" s="208"/>
      <c r="BH48" s="208"/>
      <c r="BI48" s="208"/>
      <c r="BJ48" s="208"/>
      <c r="BK48" s="208"/>
      <c r="BL48" s="208"/>
      <c r="BM48" s="211"/>
    </row>
    <row r="49" spans="1:65">
      <c r="A49" s="30"/>
      <c r="B49" s="3" t="s">
        <v>268</v>
      </c>
      <c r="C49" s="29"/>
      <c r="D49" s="210">
        <v>288.8</v>
      </c>
      <c r="E49" s="210">
        <v>280.62</v>
      </c>
      <c r="F49" s="210">
        <v>287.58824757323509</v>
      </c>
      <c r="G49" s="210">
        <v>285.5</v>
      </c>
      <c r="H49" s="210">
        <v>212.5</v>
      </c>
      <c r="I49" s="210">
        <v>294.5</v>
      </c>
      <c r="J49" s="210">
        <v>286.5</v>
      </c>
      <c r="K49" s="210">
        <v>284.5</v>
      </c>
      <c r="L49" s="210">
        <v>285.5</v>
      </c>
      <c r="M49" s="210">
        <v>290</v>
      </c>
      <c r="N49" s="210">
        <v>276.98745567087349</v>
      </c>
      <c r="O49" s="210">
        <v>265</v>
      </c>
      <c r="P49" s="210">
        <v>294</v>
      </c>
      <c r="Q49" s="210">
        <v>292.5</v>
      </c>
      <c r="R49" s="210">
        <v>299.89999999999998</v>
      </c>
      <c r="S49" s="210">
        <v>227.45</v>
      </c>
      <c r="T49" s="210">
        <v>57.35</v>
      </c>
      <c r="U49" s="207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08"/>
      <c r="AJ49" s="208"/>
      <c r="AK49" s="208"/>
      <c r="AL49" s="208"/>
      <c r="AM49" s="208"/>
      <c r="AN49" s="208"/>
      <c r="AO49" s="208"/>
      <c r="AP49" s="208"/>
      <c r="AQ49" s="208"/>
      <c r="AR49" s="208"/>
      <c r="AS49" s="208"/>
      <c r="AT49" s="208"/>
      <c r="AU49" s="208"/>
      <c r="AV49" s="208"/>
      <c r="AW49" s="208"/>
      <c r="AX49" s="208"/>
      <c r="AY49" s="208"/>
      <c r="AZ49" s="208"/>
      <c r="BA49" s="208"/>
      <c r="BB49" s="208"/>
      <c r="BC49" s="208"/>
      <c r="BD49" s="208"/>
      <c r="BE49" s="208"/>
      <c r="BF49" s="208"/>
      <c r="BG49" s="208"/>
      <c r="BH49" s="208"/>
      <c r="BI49" s="208"/>
      <c r="BJ49" s="208"/>
      <c r="BK49" s="208"/>
      <c r="BL49" s="208"/>
      <c r="BM49" s="211"/>
    </row>
    <row r="50" spans="1:65">
      <c r="A50" s="30"/>
      <c r="B50" s="3" t="s">
        <v>269</v>
      </c>
      <c r="C50" s="29"/>
      <c r="D50" s="210">
        <v>3.834275246597016</v>
      </c>
      <c r="E50" s="210">
        <v>1.5662266013149904</v>
      </c>
      <c r="F50" s="210">
        <v>6.756572115467236</v>
      </c>
      <c r="G50" s="210">
        <v>3.8340579025361627</v>
      </c>
      <c r="H50" s="210">
        <v>4.8853522561496696</v>
      </c>
      <c r="I50" s="210">
        <v>4.0824829046386304</v>
      </c>
      <c r="J50" s="210">
        <v>4.8751068364361689</v>
      </c>
      <c r="K50" s="210">
        <v>1.2649110640673518</v>
      </c>
      <c r="L50" s="210">
        <v>5.1929439306299727</v>
      </c>
      <c r="M50" s="210">
        <v>5.1639777949432224</v>
      </c>
      <c r="N50" s="210">
        <v>3.8498235679575412</v>
      </c>
      <c r="O50" s="210">
        <v>4.7923550230201712</v>
      </c>
      <c r="P50" s="210">
        <v>3.9327683210007005</v>
      </c>
      <c r="Q50" s="210">
        <v>8.2855899005441902</v>
      </c>
      <c r="R50" s="210">
        <v>3.9898621530072949</v>
      </c>
      <c r="S50" s="210">
        <v>8.2617189494680865</v>
      </c>
      <c r="T50" s="210">
        <v>2.0159365069366637</v>
      </c>
      <c r="U50" s="207"/>
      <c r="V50" s="208"/>
      <c r="W50" s="208"/>
      <c r="X50" s="208"/>
      <c r="Y50" s="208"/>
      <c r="Z50" s="208"/>
      <c r="AA50" s="208"/>
      <c r="AB50" s="208"/>
      <c r="AC50" s="208"/>
      <c r="AD50" s="208"/>
      <c r="AE50" s="208"/>
      <c r="AF50" s="208"/>
      <c r="AG50" s="208"/>
      <c r="AH50" s="208"/>
      <c r="AI50" s="208"/>
      <c r="AJ50" s="208"/>
      <c r="AK50" s="208"/>
      <c r="AL50" s="208"/>
      <c r="AM50" s="208"/>
      <c r="AN50" s="208"/>
      <c r="AO50" s="208"/>
      <c r="AP50" s="208"/>
      <c r="AQ50" s="208"/>
      <c r="AR50" s="208"/>
      <c r="AS50" s="208"/>
      <c r="AT50" s="208"/>
      <c r="AU50" s="208"/>
      <c r="AV50" s="208"/>
      <c r="AW50" s="208"/>
      <c r="AX50" s="208"/>
      <c r="AY50" s="208"/>
      <c r="AZ50" s="208"/>
      <c r="BA50" s="208"/>
      <c r="BB50" s="208"/>
      <c r="BC50" s="208"/>
      <c r="BD50" s="208"/>
      <c r="BE50" s="208"/>
      <c r="BF50" s="208"/>
      <c r="BG50" s="208"/>
      <c r="BH50" s="208"/>
      <c r="BI50" s="208"/>
      <c r="BJ50" s="208"/>
      <c r="BK50" s="208"/>
      <c r="BL50" s="208"/>
      <c r="BM50" s="211"/>
    </row>
    <row r="51" spans="1:65">
      <c r="A51" s="30"/>
      <c r="B51" s="3" t="s">
        <v>86</v>
      </c>
      <c r="C51" s="29"/>
      <c r="D51" s="13">
        <v>1.3195096919748838E-2</v>
      </c>
      <c r="E51" s="13">
        <v>5.5712983337077877E-3</v>
      </c>
      <c r="F51" s="13">
        <v>2.3461610558707449E-2</v>
      </c>
      <c r="G51" s="13">
        <v>1.3429274614837698E-2</v>
      </c>
      <c r="H51" s="13">
        <v>2.2900088700701576E-2</v>
      </c>
      <c r="I51" s="13">
        <v>1.3870270344185608E-2</v>
      </c>
      <c r="J51" s="13">
        <v>1.7055767357794179E-2</v>
      </c>
      <c r="K51" s="13">
        <v>4.4382844353240414E-3</v>
      </c>
      <c r="L51" s="13">
        <v>1.8083379909332464E-2</v>
      </c>
      <c r="M51" s="13">
        <v>1.7847849521693167E-2</v>
      </c>
      <c r="N51" s="13">
        <v>1.393467144871754E-2</v>
      </c>
      <c r="O51" s="13">
        <v>1.8095739545702347E-2</v>
      </c>
      <c r="P51" s="13">
        <v>1.3346498826925454E-2</v>
      </c>
      <c r="Q51" s="13">
        <v>2.8024995435630608E-2</v>
      </c>
      <c r="R51" s="13">
        <v>1.3377576372195457E-2</v>
      </c>
      <c r="S51" s="13">
        <v>3.6124700260026614E-2</v>
      </c>
      <c r="T51" s="13">
        <v>3.4757525981666614E-2</v>
      </c>
      <c r="U51" s="152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270</v>
      </c>
      <c r="C52" s="29"/>
      <c r="D52" s="13">
        <v>1.3269370317414708E-2</v>
      </c>
      <c r="E52" s="13">
        <v>-1.9714915952940726E-2</v>
      </c>
      <c r="F52" s="13">
        <v>4.2059917127987845E-3</v>
      </c>
      <c r="G52" s="13">
        <v>-4.4563055040255373E-3</v>
      </c>
      <c r="H52" s="13">
        <v>-0.25610278519857121</v>
      </c>
      <c r="I52" s="13">
        <v>2.6345688546346002E-2</v>
      </c>
      <c r="J52" s="13">
        <v>-3.2939661058982717E-3</v>
      </c>
      <c r="K52" s="13">
        <v>-6.1998146012163247E-3</v>
      </c>
      <c r="L52" s="13">
        <v>1.3553914866106798E-3</v>
      </c>
      <c r="M52" s="13">
        <v>8.9105975744376842E-3</v>
      </c>
      <c r="N52" s="13">
        <v>-3.6618489640607432E-2</v>
      </c>
      <c r="O52" s="13">
        <v>-7.6521348187914007E-2</v>
      </c>
      <c r="P52" s="13">
        <v>2.750802794447349E-2</v>
      </c>
      <c r="Q52" s="13">
        <v>3.0936929168948968E-2</v>
      </c>
      <c r="R52" s="13">
        <v>4.0003176474341151E-2</v>
      </c>
      <c r="S52" s="13">
        <v>-0.2025189389449058</v>
      </c>
      <c r="T52" s="13">
        <v>-0.79775294472586156</v>
      </c>
      <c r="U52" s="152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271</v>
      </c>
      <c r="C53" s="47"/>
      <c r="D53" s="45">
        <v>0.38</v>
      </c>
      <c r="E53" s="45">
        <v>0.37</v>
      </c>
      <c r="F53" s="45">
        <v>0.17</v>
      </c>
      <c r="G53" s="45">
        <v>0.03</v>
      </c>
      <c r="H53" s="45">
        <v>5.75</v>
      </c>
      <c r="I53" s="45">
        <v>0.67</v>
      </c>
      <c r="J53" s="45">
        <v>0</v>
      </c>
      <c r="K53" s="45">
        <v>7.0000000000000007E-2</v>
      </c>
      <c r="L53" s="45">
        <v>0.11</v>
      </c>
      <c r="M53" s="45">
        <v>0.28000000000000003</v>
      </c>
      <c r="N53" s="45">
        <v>0.76</v>
      </c>
      <c r="O53" s="45">
        <v>1.67</v>
      </c>
      <c r="P53" s="45">
        <v>0.7</v>
      </c>
      <c r="Q53" s="45">
        <v>0.78</v>
      </c>
      <c r="R53" s="45">
        <v>0.99</v>
      </c>
      <c r="S53" s="45">
        <v>4.53</v>
      </c>
      <c r="T53" s="45">
        <v>18.07</v>
      </c>
      <c r="U53" s="152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BM54" s="55"/>
    </row>
    <row r="55" spans="1:65" ht="15">
      <c r="B55" s="8" t="s">
        <v>595</v>
      </c>
      <c r="BM55" s="28" t="s">
        <v>67</v>
      </c>
    </row>
    <row r="56" spans="1:65" ht="15">
      <c r="A56" s="25" t="s">
        <v>10</v>
      </c>
      <c r="B56" s="18" t="s">
        <v>114</v>
      </c>
      <c r="C56" s="15" t="s">
        <v>115</v>
      </c>
      <c r="D56" s="16" t="s">
        <v>233</v>
      </c>
      <c r="E56" s="17" t="s">
        <v>233</v>
      </c>
      <c r="F56" s="17" t="s">
        <v>233</v>
      </c>
      <c r="G56" s="17" t="s">
        <v>233</v>
      </c>
      <c r="H56" s="17" t="s">
        <v>233</v>
      </c>
      <c r="I56" s="17" t="s">
        <v>233</v>
      </c>
      <c r="J56" s="17" t="s">
        <v>233</v>
      </c>
      <c r="K56" s="17" t="s">
        <v>233</v>
      </c>
      <c r="L56" s="17" t="s">
        <v>233</v>
      </c>
      <c r="M56" s="17" t="s">
        <v>233</v>
      </c>
      <c r="N56" s="17" t="s">
        <v>233</v>
      </c>
      <c r="O56" s="17" t="s">
        <v>233</v>
      </c>
      <c r="P56" s="17" t="s">
        <v>233</v>
      </c>
      <c r="Q56" s="17" t="s">
        <v>233</v>
      </c>
      <c r="R56" s="17" t="s">
        <v>233</v>
      </c>
      <c r="S56" s="17" t="s">
        <v>233</v>
      </c>
      <c r="T56" s="152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234</v>
      </c>
      <c r="C57" s="9" t="s">
        <v>234</v>
      </c>
      <c r="D57" s="150" t="s">
        <v>236</v>
      </c>
      <c r="E57" s="151" t="s">
        <v>237</v>
      </c>
      <c r="F57" s="151" t="s">
        <v>240</v>
      </c>
      <c r="G57" s="151" t="s">
        <v>241</v>
      </c>
      <c r="H57" s="151" t="s">
        <v>243</v>
      </c>
      <c r="I57" s="151" t="s">
        <v>244</v>
      </c>
      <c r="J57" s="151" t="s">
        <v>245</v>
      </c>
      <c r="K57" s="151" t="s">
        <v>246</v>
      </c>
      <c r="L57" s="151" t="s">
        <v>247</v>
      </c>
      <c r="M57" s="151" t="s">
        <v>287</v>
      </c>
      <c r="N57" s="151" t="s">
        <v>250</v>
      </c>
      <c r="O57" s="151" t="s">
        <v>251</v>
      </c>
      <c r="P57" s="151" t="s">
        <v>252</v>
      </c>
      <c r="Q57" s="151" t="s">
        <v>253</v>
      </c>
      <c r="R57" s="151" t="s">
        <v>255</v>
      </c>
      <c r="S57" s="151" t="s">
        <v>257</v>
      </c>
      <c r="T57" s="152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308</v>
      </c>
      <c r="E58" s="11" t="s">
        <v>118</v>
      </c>
      <c r="F58" s="11" t="s">
        <v>308</v>
      </c>
      <c r="G58" s="11" t="s">
        <v>309</v>
      </c>
      <c r="H58" s="11" t="s">
        <v>308</v>
      </c>
      <c r="I58" s="11" t="s">
        <v>309</v>
      </c>
      <c r="J58" s="11" t="s">
        <v>309</v>
      </c>
      <c r="K58" s="11" t="s">
        <v>309</v>
      </c>
      <c r="L58" s="11" t="s">
        <v>309</v>
      </c>
      <c r="M58" s="11" t="s">
        <v>309</v>
      </c>
      <c r="N58" s="11" t="s">
        <v>308</v>
      </c>
      <c r="O58" s="11" t="s">
        <v>308</v>
      </c>
      <c r="P58" s="11" t="s">
        <v>309</v>
      </c>
      <c r="Q58" s="11" t="s">
        <v>118</v>
      </c>
      <c r="R58" s="11" t="s">
        <v>308</v>
      </c>
      <c r="S58" s="11" t="s">
        <v>309</v>
      </c>
      <c r="T58" s="152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0</v>
      </c>
    </row>
    <row r="59" spans="1:65">
      <c r="A59" s="30"/>
      <c r="B59" s="19"/>
      <c r="C59" s="9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152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0</v>
      </c>
    </row>
    <row r="60" spans="1:65">
      <c r="A60" s="30"/>
      <c r="B60" s="18">
        <v>1</v>
      </c>
      <c r="C60" s="14">
        <v>1</v>
      </c>
      <c r="D60" s="206">
        <v>741.1</v>
      </c>
      <c r="E60" s="213">
        <v>692.3</v>
      </c>
      <c r="F60" s="206">
        <v>743.27884160094732</v>
      </c>
      <c r="G60" s="206">
        <v>741</v>
      </c>
      <c r="H60" s="206">
        <v>750</v>
      </c>
      <c r="I60" s="206">
        <v>740</v>
      </c>
      <c r="J60" s="206">
        <v>750</v>
      </c>
      <c r="K60" s="206">
        <v>730</v>
      </c>
      <c r="L60" s="206">
        <v>720</v>
      </c>
      <c r="M60" s="206">
        <v>720</v>
      </c>
      <c r="N60" s="206">
        <v>736.63960129288705</v>
      </c>
      <c r="O60" s="206">
        <v>723</v>
      </c>
      <c r="P60" s="206">
        <v>740</v>
      </c>
      <c r="Q60" s="206">
        <v>721</v>
      </c>
      <c r="R60" s="213">
        <v>669</v>
      </c>
      <c r="S60" s="206">
        <v>761</v>
      </c>
      <c r="T60" s="207"/>
      <c r="U60" s="208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08"/>
      <c r="AG60" s="208"/>
      <c r="AH60" s="208"/>
      <c r="AI60" s="208"/>
      <c r="AJ60" s="208"/>
      <c r="AK60" s="208"/>
      <c r="AL60" s="208"/>
      <c r="AM60" s="208"/>
      <c r="AN60" s="208"/>
      <c r="AO60" s="208"/>
      <c r="AP60" s="208"/>
      <c r="AQ60" s="208"/>
      <c r="AR60" s="208"/>
      <c r="AS60" s="208"/>
      <c r="AT60" s="208"/>
      <c r="AU60" s="208"/>
      <c r="AV60" s="208"/>
      <c r="AW60" s="208"/>
      <c r="AX60" s="208"/>
      <c r="AY60" s="208"/>
      <c r="AZ60" s="208"/>
      <c r="BA60" s="208"/>
      <c r="BB60" s="208"/>
      <c r="BC60" s="208"/>
      <c r="BD60" s="208"/>
      <c r="BE60" s="208"/>
      <c r="BF60" s="208"/>
      <c r="BG60" s="208"/>
      <c r="BH60" s="208"/>
      <c r="BI60" s="208"/>
      <c r="BJ60" s="208"/>
      <c r="BK60" s="208"/>
      <c r="BL60" s="208"/>
      <c r="BM60" s="209">
        <v>1</v>
      </c>
    </row>
    <row r="61" spans="1:65">
      <c r="A61" s="30"/>
      <c r="B61" s="19">
        <v>1</v>
      </c>
      <c r="C61" s="9">
        <v>2</v>
      </c>
      <c r="D61" s="210">
        <v>730.5</v>
      </c>
      <c r="E61" s="214">
        <v>688.22</v>
      </c>
      <c r="F61" s="210">
        <v>733.15163539267826</v>
      </c>
      <c r="G61" s="210">
        <v>746</v>
      </c>
      <c r="H61" s="210">
        <v>740</v>
      </c>
      <c r="I61" s="210">
        <v>740</v>
      </c>
      <c r="J61" s="210">
        <v>750</v>
      </c>
      <c r="K61" s="210">
        <v>730</v>
      </c>
      <c r="L61" s="210">
        <v>710</v>
      </c>
      <c r="M61" s="210">
        <v>700</v>
      </c>
      <c r="N61" s="210">
        <v>735.11273223163403</v>
      </c>
      <c r="O61" s="210">
        <v>716</v>
      </c>
      <c r="P61" s="210">
        <v>746</v>
      </c>
      <c r="Q61" s="210">
        <v>710</v>
      </c>
      <c r="R61" s="214">
        <v>667.5</v>
      </c>
      <c r="S61" s="210">
        <v>760</v>
      </c>
      <c r="T61" s="207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08"/>
      <c r="AG61" s="208"/>
      <c r="AH61" s="208"/>
      <c r="AI61" s="208"/>
      <c r="AJ61" s="208"/>
      <c r="AK61" s="208"/>
      <c r="AL61" s="208"/>
      <c r="AM61" s="208"/>
      <c r="AN61" s="208"/>
      <c r="AO61" s="208"/>
      <c r="AP61" s="208"/>
      <c r="AQ61" s="208"/>
      <c r="AR61" s="208"/>
      <c r="AS61" s="208"/>
      <c r="AT61" s="208"/>
      <c r="AU61" s="208"/>
      <c r="AV61" s="208"/>
      <c r="AW61" s="208"/>
      <c r="AX61" s="208"/>
      <c r="AY61" s="208"/>
      <c r="AZ61" s="208"/>
      <c r="BA61" s="208"/>
      <c r="BB61" s="208"/>
      <c r="BC61" s="208"/>
      <c r="BD61" s="208"/>
      <c r="BE61" s="208"/>
      <c r="BF61" s="208"/>
      <c r="BG61" s="208"/>
      <c r="BH61" s="208"/>
      <c r="BI61" s="208"/>
      <c r="BJ61" s="208"/>
      <c r="BK61" s="208"/>
      <c r="BL61" s="208"/>
      <c r="BM61" s="209">
        <v>5</v>
      </c>
    </row>
    <row r="62" spans="1:65">
      <c r="A62" s="30"/>
      <c r="B62" s="19">
        <v>1</v>
      </c>
      <c r="C62" s="9">
        <v>3</v>
      </c>
      <c r="D62" s="210">
        <v>723.9</v>
      </c>
      <c r="E62" s="214">
        <v>689.14</v>
      </c>
      <c r="F62" s="210">
        <v>730.51959144160901</v>
      </c>
      <c r="G62" s="210">
        <v>725</v>
      </c>
      <c r="H62" s="210">
        <v>731</v>
      </c>
      <c r="I62" s="210">
        <v>730</v>
      </c>
      <c r="J62" s="210">
        <v>750</v>
      </c>
      <c r="K62" s="210">
        <v>730</v>
      </c>
      <c r="L62" s="210">
        <v>740</v>
      </c>
      <c r="M62" s="210">
        <v>700</v>
      </c>
      <c r="N62" s="210">
        <v>713.56824804860605</v>
      </c>
      <c r="O62" s="210">
        <v>717</v>
      </c>
      <c r="P62" s="210">
        <v>726</v>
      </c>
      <c r="Q62" s="210">
        <v>716</v>
      </c>
      <c r="R62" s="214">
        <v>668.8</v>
      </c>
      <c r="S62" s="210">
        <v>771</v>
      </c>
      <c r="T62" s="207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08"/>
      <c r="AG62" s="208"/>
      <c r="AH62" s="208"/>
      <c r="AI62" s="208"/>
      <c r="AJ62" s="208"/>
      <c r="AK62" s="208"/>
      <c r="AL62" s="208"/>
      <c r="AM62" s="208"/>
      <c r="AN62" s="208"/>
      <c r="AO62" s="208"/>
      <c r="AP62" s="208"/>
      <c r="AQ62" s="208"/>
      <c r="AR62" s="208"/>
      <c r="AS62" s="208"/>
      <c r="AT62" s="208"/>
      <c r="AU62" s="208"/>
      <c r="AV62" s="208"/>
      <c r="AW62" s="208"/>
      <c r="AX62" s="208"/>
      <c r="AY62" s="208"/>
      <c r="AZ62" s="208"/>
      <c r="BA62" s="208"/>
      <c r="BB62" s="208"/>
      <c r="BC62" s="208"/>
      <c r="BD62" s="208"/>
      <c r="BE62" s="208"/>
      <c r="BF62" s="208"/>
      <c r="BG62" s="208"/>
      <c r="BH62" s="208"/>
      <c r="BI62" s="208"/>
      <c r="BJ62" s="208"/>
      <c r="BK62" s="208"/>
      <c r="BL62" s="208"/>
      <c r="BM62" s="209">
        <v>16</v>
      </c>
    </row>
    <row r="63" spans="1:65">
      <c r="A63" s="30"/>
      <c r="B63" s="19">
        <v>1</v>
      </c>
      <c r="C63" s="9">
        <v>4</v>
      </c>
      <c r="D63" s="210">
        <v>734.8</v>
      </c>
      <c r="E63" s="214">
        <v>691.58</v>
      </c>
      <c r="F63" s="210">
        <v>733.65766516620636</v>
      </c>
      <c r="G63" s="210">
        <v>735</v>
      </c>
      <c r="H63" s="210">
        <v>726</v>
      </c>
      <c r="I63" s="210">
        <v>750</v>
      </c>
      <c r="J63" s="210">
        <v>780</v>
      </c>
      <c r="K63" s="210">
        <v>720</v>
      </c>
      <c r="L63" s="210">
        <v>710</v>
      </c>
      <c r="M63" s="210">
        <v>720</v>
      </c>
      <c r="N63" s="210">
        <v>746.12177936578803</v>
      </c>
      <c r="O63" s="210">
        <v>718</v>
      </c>
      <c r="P63" s="210">
        <v>759</v>
      </c>
      <c r="Q63" s="210">
        <v>766</v>
      </c>
      <c r="R63" s="214">
        <v>647.70000000000005</v>
      </c>
      <c r="S63" s="210">
        <v>759</v>
      </c>
      <c r="T63" s="207"/>
      <c r="U63" s="208"/>
      <c r="V63" s="208"/>
      <c r="W63" s="208"/>
      <c r="X63" s="208"/>
      <c r="Y63" s="208"/>
      <c r="Z63" s="208"/>
      <c r="AA63" s="208"/>
      <c r="AB63" s="208"/>
      <c r="AC63" s="208"/>
      <c r="AD63" s="208"/>
      <c r="AE63" s="208"/>
      <c r="AF63" s="208"/>
      <c r="AG63" s="208"/>
      <c r="AH63" s="208"/>
      <c r="AI63" s="208"/>
      <c r="AJ63" s="208"/>
      <c r="AK63" s="208"/>
      <c r="AL63" s="208"/>
      <c r="AM63" s="208"/>
      <c r="AN63" s="208"/>
      <c r="AO63" s="208"/>
      <c r="AP63" s="208"/>
      <c r="AQ63" s="208"/>
      <c r="AR63" s="208"/>
      <c r="AS63" s="208"/>
      <c r="AT63" s="208"/>
      <c r="AU63" s="208"/>
      <c r="AV63" s="208"/>
      <c r="AW63" s="208"/>
      <c r="AX63" s="208"/>
      <c r="AY63" s="208"/>
      <c r="AZ63" s="208"/>
      <c r="BA63" s="208"/>
      <c r="BB63" s="208"/>
      <c r="BC63" s="208"/>
      <c r="BD63" s="208"/>
      <c r="BE63" s="208"/>
      <c r="BF63" s="208"/>
      <c r="BG63" s="208"/>
      <c r="BH63" s="208"/>
      <c r="BI63" s="208"/>
      <c r="BJ63" s="208"/>
      <c r="BK63" s="208"/>
      <c r="BL63" s="208"/>
      <c r="BM63" s="209">
        <v>734.63049785018859</v>
      </c>
    </row>
    <row r="64" spans="1:65">
      <c r="A64" s="30"/>
      <c r="B64" s="19">
        <v>1</v>
      </c>
      <c r="C64" s="9">
        <v>5</v>
      </c>
      <c r="D64" s="210">
        <v>742.1</v>
      </c>
      <c r="E64" s="214">
        <v>691.44</v>
      </c>
      <c r="F64" s="210">
        <v>717.16049536338437</v>
      </c>
      <c r="G64" s="230">
        <v>771</v>
      </c>
      <c r="H64" s="210">
        <v>754</v>
      </c>
      <c r="I64" s="210">
        <v>750</v>
      </c>
      <c r="J64" s="210">
        <v>780</v>
      </c>
      <c r="K64" s="210">
        <v>720</v>
      </c>
      <c r="L64" s="210">
        <v>710</v>
      </c>
      <c r="M64" s="210">
        <v>700</v>
      </c>
      <c r="N64" s="210">
        <v>732.26649804564295</v>
      </c>
      <c r="O64" s="210">
        <v>719</v>
      </c>
      <c r="P64" s="210">
        <v>751</v>
      </c>
      <c r="Q64" s="210">
        <v>723</v>
      </c>
      <c r="R64" s="214">
        <v>650.4</v>
      </c>
      <c r="S64" s="210">
        <v>758</v>
      </c>
      <c r="T64" s="207"/>
      <c r="U64" s="208"/>
      <c r="V64" s="208"/>
      <c r="W64" s="208"/>
      <c r="X64" s="208"/>
      <c r="Y64" s="208"/>
      <c r="Z64" s="208"/>
      <c r="AA64" s="208"/>
      <c r="AB64" s="208"/>
      <c r="AC64" s="208"/>
      <c r="AD64" s="208"/>
      <c r="AE64" s="208"/>
      <c r="AF64" s="208"/>
      <c r="AG64" s="208"/>
      <c r="AH64" s="208"/>
      <c r="AI64" s="208"/>
      <c r="AJ64" s="208"/>
      <c r="AK64" s="208"/>
      <c r="AL64" s="208"/>
      <c r="AM64" s="208"/>
      <c r="AN64" s="208"/>
      <c r="AO64" s="208"/>
      <c r="AP64" s="208"/>
      <c r="AQ64" s="208"/>
      <c r="AR64" s="208"/>
      <c r="AS64" s="208"/>
      <c r="AT64" s="208"/>
      <c r="AU64" s="208"/>
      <c r="AV64" s="208"/>
      <c r="AW64" s="208"/>
      <c r="AX64" s="208"/>
      <c r="AY64" s="208"/>
      <c r="AZ64" s="208"/>
      <c r="BA64" s="208"/>
      <c r="BB64" s="208"/>
      <c r="BC64" s="208"/>
      <c r="BD64" s="208"/>
      <c r="BE64" s="208"/>
      <c r="BF64" s="208"/>
      <c r="BG64" s="208"/>
      <c r="BH64" s="208"/>
      <c r="BI64" s="208"/>
      <c r="BJ64" s="208"/>
      <c r="BK64" s="208"/>
      <c r="BL64" s="208"/>
      <c r="BM64" s="209">
        <v>22</v>
      </c>
    </row>
    <row r="65" spans="1:65">
      <c r="A65" s="30"/>
      <c r="B65" s="19">
        <v>1</v>
      </c>
      <c r="C65" s="9">
        <v>6</v>
      </c>
      <c r="D65" s="210">
        <v>743.2</v>
      </c>
      <c r="E65" s="214">
        <v>685.91</v>
      </c>
      <c r="F65" s="210">
        <v>740.70367251330208</v>
      </c>
      <c r="G65" s="210">
        <v>739</v>
      </c>
      <c r="H65" s="210">
        <v>758</v>
      </c>
      <c r="I65" s="210">
        <v>730</v>
      </c>
      <c r="J65" s="210">
        <v>750</v>
      </c>
      <c r="K65" s="210">
        <v>720</v>
      </c>
      <c r="L65" s="210">
        <v>710</v>
      </c>
      <c r="M65" s="210">
        <v>710</v>
      </c>
      <c r="N65" s="210">
        <v>752.98105895316905</v>
      </c>
      <c r="O65" s="210">
        <v>715</v>
      </c>
      <c r="P65" s="210">
        <v>746</v>
      </c>
      <c r="Q65" s="210">
        <v>721</v>
      </c>
      <c r="R65" s="214">
        <v>660.2</v>
      </c>
      <c r="S65" s="210">
        <v>754</v>
      </c>
      <c r="T65" s="207"/>
      <c r="U65" s="208"/>
      <c r="V65" s="208"/>
      <c r="W65" s="208"/>
      <c r="X65" s="208"/>
      <c r="Y65" s="208"/>
      <c r="Z65" s="208"/>
      <c r="AA65" s="208"/>
      <c r="AB65" s="208"/>
      <c r="AC65" s="208"/>
      <c r="AD65" s="208"/>
      <c r="AE65" s="208"/>
      <c r="AF65" s="208"/>
      <c r="AG65" s="208"/>
      <c r="AH65" s="208"/>
      <c r="AI65" s="208"/>
      <c r="AJ65" s="208"/>
      <c r="AK65" s="208"/>
      <c r="AL65" s="208"/>
      <c r="AM65" s="208"/>
      <c r="AN65" s="208"/>
      <c r="AO65" s="208"/>
      <c r="AP65" s="208"/>
      <c r="AQ65" s="208"/>
      <c r="AR65" s="208"/>
      <c r="AS65" s="208"/>
      <c r="AT65" s="208"/>
      <c r="AU65" s="208"/>
      <c r="AV65" s="208"/>
      <c r="AW65" s="208"/>
      <c r="AX65" s="208"/>
      <c r="AY65" s="208"/>
      <c r="AZ65" s="208"/>
      <c r="BA65" s="208"/>
      <c r="BB65" s="208"/>
      <c r="BC65" s="208"/>
      <c r="BD65" s="208"/>
      <c r="BE65" s="208"/>
      <c r="BF65" s="208"/>
      <c r="BG65" s="208"/>
      <c r="BH65" s="208"/>
      <c r="BI65" s="208"/>
      <c r="BJ65" s="208"/>
      <c r="BK65" s="208"/>
      <c r="BL65" s="208"/>
      <c r="BM65" s="211"/>
    </row>
    <row r="66" spans="1:65">
      <c r="A66" s="30"/>
      <c r="B66" s="20" t="s">
        <v>267</v>
      </c>
      <c r="C66" s="12"/>
      <c r="D66" s="212">
        <v>735.93333333333339</v>
      </c>
      <c r="E66" s="212">
        <v>689.76499999999999</v>
      </c>
      <c r="F66" s="212">
        <v>733.07865024635464</v>
      </c>
      <c r="G66" s="212">
        <v>742.83333333333337</v>
      </c>
      <c r="H66" s="212">
        <v>743.16666666666663</v>
      </c>
      <c r="I66" s="212">
        <v>740</v>
      </c>
      <c r="J66" s="212">
        <v>760</v>
      </c>
      <c r="K66" s="212">
        <v>725</v>
      </c>
      <c r="L66" s="212">
        <v>716.66666666666663</v>
      </c>
      <c r="M66" s="212">
        <v>708.33333333333337</v>
      </c>
      <c r="N66" s="212">
        <v>736.11498632295445</v>
      </c>
      <c r="O66" s="212">
        <v>718</v>
      </c>
      <c r="P66" s="212">
        <v>744.66666666666663</v>
      </c>
      <c r="Q66" s="212">
        <v>726.16666666666663</v>
      </c>
      <c r="R66" s="212">
        <v>660.6</v>
      </c>
      <c r="S66" s="212">
        <v>760.5</v>
      </c>
      <c r="T66" s="207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08"/>
      <c r="AG66" s="208"/>
      <c r="AH66" s="208"/>
      <c r="AI66" s="208"/>
      <c r="AJ66" s="208"/>
      <c r="AK66" s="208"/>
      <c r="AL66" s="208"/>
      <c r="AM66" s="208"/>
      <c r="AN66" s="208"/>
      <c r="AO66" s="208"/>
      <c r="AP66" s="208"/>
      <c r="AQ66" s="208"/>
      <c r="AR66" s="208"/>
      <c r="AS66" s="208"/>
      <c r="AT66" s="208"/>
      <c r="AU66" s="208"/>
      <c r="AV66" s="208"/>
      <c r="AW66" s="208"/>
      <c r="AX66" s="208"/>
      <c r="AY66" s="208"/>
      <c r="AZ66" s="208"/>
      <c r="BA66" s="208"/>
      <c r="BB66" s="208"/>
      <c r="BC66" s="208"/>
      <c r="BD66" s="208"/>
      <c r="BE66" s="208"/>
      <c r="BF66" s="208"/>
      <c r="BG66" s="208"/>
      <c r="BH66" s="208"/>
      <c r="BI66" s="208"/>
      <c r="BJ66" s="208"/>
      <c r="BK66" s="208"/>
      <c r="BL66" s="208"/>
      <c r="BM66" s="211"/>
    </row>
    <row r="67" spans="1:65">
      <c r="A67" s="30"/>
      <c r="B67" s="3" t="s">
        <v>268</v>
      </c>
      <c r="C67" s="29"/>
      <c r="D67" s="210">
        <v>737.95</v>
      </c>
      <c r="E67" s="210">
        <v>690.29</v>
      </c>
      <c r="F67" s="210">
        <v>733.40465027944231</v>
      </c>
      <c r="G67" s="210">
        <v>740</v>
      </c>
      <c r="H67" s="210">
        <v>745</v>
      </c>
      <c r="I67" s="210">
        <v>740</v>
      </c>
      <c r="J67" s="210">
        <v>750</v>
      </c>
      <c r="K67" s="210">
        <v>725</v>
      </c>
      <c r="L67" s="210">
        <v>710</v>
      </c>
      <c r="M67" s="210">
        <v>705</v>
      </c>
      <c r="N67" s="210">
        <v>735.87616676226048</v>
      </c>
      <c r="O67" s="210">
        <v>717.5</v>
      </c>
      <c r="P67" s="210">
        <v>746</v>
      </c>
      <c r="Q67" s="210">
        <v>721</v>
      </c>
      <c r="R67" s="210">
        <v>663.85</v>
      </c>
      <c r="S67" s="210">
        <v>759.5</v>
      </c>
      <c r="T67" s="207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08"/>
      <c r="AG67" s="208"/>
      <c r="AH67" s="208"/>
      <c r="AI67" s="208"/>
      <c r="AJ67" s="208"/>
      <c r="AK67" s="208"/>
      <c r="AL67" s="208"/>
      <c r="AM67" s="208"/>
      <c r="AN67" s="208"/>
      <c r="AO67" s="208"/>
      <c r="AP67" s="208"/>
      <c r="AQ67" s="208"/>
      <c r="AR67" s="208"/>
      <c r="AS67" s="208"/>
      <c r="AT67" s="208"/>
      <c r="AU67" s="208"/>
      <c r="AV67" s="208"/>
      <c r="AW67" s="208"/>
      <c r="AX67" s="208"/>
      <c r="AY67" s="208"/>
      <c r="AZ67" s="208"/>
      <c r="BA67" s="208"/>
      <c r="BB67" s="208"/>
      <c r="BC67" s="208"/>
      <c r="BD67" s="208"/>
      <c r="BE67" s="208"/>
      <c r="BF67" s="208"/>
      <c r="BG67" s="208"/>
      <c r="BH67" s="208"/>
      <c r="BI67" s="208"/>
      <c r="BJ67" s="208"/>
      <c r="BK67" s="208"/>
      <c r="BL67" s="208"/>
      <c r="BM67" s="211"/>
    </row>
    <row r="68" spans="1:65">
      <c r="A68" s="30"/>
      <c r="B68" s="3" t="s">
        <v>269</v>
      </c>
      <c r="C68" s="29"/>
      <c r="D68" s="210">
        <v>7.6568052519746796</v>
      </c>
      <c r="E68" s="210">
        <v>2.4562064245498698</v>
      </c>
      <c r="F68" s="210">
        <v>9.1919735660534041</v>
      </c>
      <c r="G68" s="210">
        <v>15.497311594811103</v>
      </c>
      <c r="H68" s="210">
        <v>12.937026963976951</v>
      </c>
      <c r="I68" s="210">
        <v>8.9442719099991592</v>
      </c>
      <c r="J68" s="210">
        <v>15.491933384829668</v>
      </c>
      <c r="K68" s="210">
        <v>5.4772255750516612</v>
      </c>
      <c r="L68" s="210">
        <v>12.110601416389965</v>
      </c>
      <c r="M68" s="210">
        <v>9.8319208025017506</v>
      </c>
      <c r="N68" s="210">
        <v>13.483666533495951</v>
      </c>
      <c r="O68" s="210">
        <v>2.8284271247461903</v>
      </c>
      <c r="P68" s="210">
        <v>11.129540272026812</v>
      </c>
      <c r="Q68" s="210">
        <v>20.074029656914096</v>
      </c>
      <c r="R68" s="210">
        <v>9.5500785337084899</v>
      </c>
      <c r="S68" s="210">
        <v>5.6833088953531288</v>
      </c>
      <c r="T68" s="207"/>
      <c r="U68" s="208"/>
      <c r="V68" s="208"/>
      <c r="W68" s="208"/>
      <c r="X68" s="208"/>
      <c r="Y68" s="208"/>
      <c r="Z68" s="208"/>
      <c r="AA68" s="208"/>
      <c r="AB68" s="208"/>
      <c r="AC68" s="208"/>
      <c r="AD68" s="208"/>
      <c r="AE68" s="208"/>
      <c r="AF68" s="208"/>
      <c r="AG68" s="208"/>
      <c r="AH68" s="208"/>
      <c r="AI68" s="208"/>
      <c r="AJ68" s="208"/>
      <c r="AK68" s="208"/>
      <c r="AL68" s="208"/>
      <c r="AM68" s="208"/>
      <c r="AN68" s="208"/>
      <c r="AO68" s="208"/>
      <c r="AP68" s="208"/>
      <c r="AQ68" s="208"/>
      <c r="AR68" s="208"/>
      <c r="AS68" s="208"/>
      <c r="AT68" s="208"/>
      <c r="AU68" s="208"/>
      <c r="AV68" s="208"/>
      <c r="AW68" s="208"/>
      <c r="AX68" s="208"/>
      <c r="AY68" s="208"/>
      <c r="AZ68" s="208"/>
      <c r="BA68" s="208"/>
      <c r="BB68" s="208"/>
      <c r="BC68" s="208"/>
      <c r="BD68" s="208"/>
      <c r="BE68" s="208"/>
      <c r="BF68" s="208"/>
      <c r="BG68" s="208"/>
      <c r="BH68" s="208"/>
      <c r="BI68" s="208"/>
      <c r="BJ68" s="208"/>
      <c r="BK68" s="208"/>
      <c r="BL68" s="208"/>
      <c r="BM68" s="211"/>
    </row>
    <row r="69" spans="1:65">
      <c r="A69" s="30"/>
      <c r="B69" s="3" t="s">
        <v>86</v>
      </c>
      <c r="C69" s="29"/>
      <c r="D69" s="13">
        <v>1.0404210415764125E-2</v>
      </c>
      <c r="E69" s="13">
        <v>3.5609322371385468E-3</v>
      </c>
      <c r="F69" s="13">
        <v>1.2538864094547559E-2</v>
      </c>
      <c r="G69" s="13">
        <v>2.0862434276164823E-2</v>
      </c>
      <c r="H69" s="13">
        <v>1.7407975282319289E-2</v>
      </c>
      <c r="I69" s="13">
        <v>1.2086853932431297E-2</v>
      </c>
      <c r="J69" s="13">
        <v>2.0384122874775878E-2</v>
      </c>
      <c r="K69" s="13">
        <v>7.5547938966229813E-3</v>
      </c>
      <c r="L69" s="13">
        <v>1.6898513604265069E-2</v>
      </c>
      <c r="M69" s="13">
        <v>1.3880358780002471E-2</v>
      </c>
      <c r="N69" s="13">
        <v>1.8317337350852798E-2</v>
      </c>
      <c r="O69" s="13">
        <v>3.9393135442147495E-3</v>
      </c>
      <c r="P69" s="13">
        <v>1.4945667330385156E-2</v>
      </c>
      <c r="Q69" s="13">
        <v>2.7643832440092858E-2</v>
      </c>
      <c r="R69" s="13">
        <v>1.4456673529682848E-2</v>
      </c>
      <c r="S69" s="13">
        <v>7.4731214929035228E-3</v>
      </c>
      <c r="T69" s="152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270</v>
      </c>
      <c r="C70" s="29"/>
      <c r="D70" s="13">
        <v>1.7734568425316066E-3</v>
      </c>
      <c r="E70" s="13">
        <v>-6.1072196133270085E-2</v>
      </c>
      <c r="F70" s="13">
        <v>-2.112419248010089E-3</v>
      </c>
      <c r="G70" s="13">
        <v>1.1165933768267688E-2</v>
      </c>
      <c r="H70" s="13">
        <v>1.1619676614921692E-2</v>
      </c>
      <c r="I70" s="13">
        <v>7.3091195717094326E-3</v>
      </c>
      <c r="J70" s="13">
        <v>3.4533690370944781E-2</v>
      </c>
      <c r="K70" s="13">
        <v>-1.3109308527717189E-2</v>
      </c>
      <c r="L70" s="13">
        <v>-2.4452879694065288E-2</v>
      </c>
      <c r="M70" s="13">
        <v>-3.5796450860413276E-2</v>
      </c>
      <c r="N70" s="13">
        <v>2.0207280763731017E-3</v>
      </c>
      <c r="O70" s="13">
        <v>-2.2637908307449606E-2</v>
      </c>
      <c r="P70" s="13">
        <v>1.3661519424864155E-2</v>
      </c>
      <c r="Q70" s="13">
        <v>-1.1521208564428509E-2</v>
      </c>
      <c r="R70" s="13">
        <v>-0.10077242650125506</v>
      </c>
      <c r="S70" s="13">
        <v>3.5214304640925675E-2</v>
      </c>
      <c r="T70" s="152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271</v>
      </c>
      <c r="C71" s="47"/>
      <c r="D71" s="45">
        <v>0.1</v>
      </c>
      <c r="E71" s="45">
        <v>3.07</v>
      </c>
      <c r="F71" s="45">
        <v>0.1</v>
      </c>
      <c r="G71" s="45">
        <v>0.56999999999999995</v>
      </c>
      <c r="H71" s="45">
        <v>0.59</v>
      </c>
      <c r="I71" s="45">
        <v>0.38</v>
      </c>
      <c r="J71" s="45">
        <v>1.75</v>
      </c>
      <c r="K71" s="45">
        <v>0.65</v>
      </c>
      <c r="L71" s="45">
        <v>1.22</v>
      </c>
      <c r="M71" s="45">
        <v>1.79</v>
      </c>
      <c r="N71" s="45">
        <v>0.11</v>
      </c>
      <c r="O71" s="45">
        <v>1.1299999999999999</v>
      </c>
      <c r="P71" s="45">
        <v>0.7</v>
      </c>
      <c r="Q71" s="45">
        <v>0.56999999999999995</v>
      </c>
      <c r="R71" s="45">
        <v>5.07</v>
      </c>
      <c r="S71" s="45">
        <v>1.78</v>
      </c>
      <c r="T71" s="152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BM72" s="55"/>
    </row>
    <row r="73" spans="1:65" ht="15">
      <c r="B73" s="8" t="s">
        <v>596</v>
      </c>
      <c r="BM73" s="28" t="s">
        <v>67</v>
      </c>
    </row>
    <row r="74" spans="1:65" ht="15">
      <c r="A74" s="25" t="s">
        <v>13</v>
      </c>
      <c r="B74" s="18" t="s">
        <v>114</v>
      </c>
      <c r="C74" s="15" t="s">
        <v>115</v>
      </c>
      <c r="D74" s="16" t="s">
        <v>233</v>
      </c>
      <c r="E74" s="17" t="s">
        <v>233</v>
      </c>
      <c r="F74" s="17" t="s">
        <v>233</v>
      </c>
      <c r="G74" s="17" t="s">
        <v>233</v>
      </c>
      <c r="H74" s="17" t="s">
        <v>233</v>
      </c>
      <c r="I74" s="17" t="s">
        <v>233</v>
      </c>
      <c r="J74" s="17" t="s">
        <v>233</v>
      </c>
      <c r="K74" s="17" t="s">
        <v>233</v>
      </c>
      <c r="L74" s="17" t="s">
        <v>233</v>
      </c>
      <c r="M74" s="17" t="s">
        <v>233</v>
      </c>
      <c r="N74" s="17" t="s">
        <v>233</v>
      </c>
      <c r="O74" s="17" t="s">
        <v>233</v>
      </c>
      <c r="P74" s="17" t="s">
        <v>233</v>
      </c>
      <c r="Q74" s="17" t="s">
        <v>233</v>
      </c>
      <c r="R74" s="17" t="s">
        <v>233</v>
      </c>
      <c r="S74" s="17" t="s">
        <v>233</v>
      </c>
      <c r="T74" s="152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234</v>
      </c>
      <c r="C75" s="9" t="s">
        <v>234</v>
      </c>
      <c r="D75" s="150" t="s">
        <v>236</v>
      </c>
      <c r="E75" s="151" t="s">
        <v>237</v>
      </c>
      <c r="F75" s="151" t="s">
        <v>240</v>
      </c>
      <c r="G75" s="151" t="s">
        <v>241</v>
      </c>
      <c r="H75" s="151" t="s">
        <v>243</v>
      </c>
      <c r="I75" s="151" t="s">
        <v>244</v>
      </c>
      <c r="J75" s="151" t="s">
        <v>245</v>
      </c>
      <c r="K75" s="151" t="s">
        <v>246</v>
      </c>
      <c r="L75" s="151" t="s">
        <v>247</v>
      </c>
      <c r="M75" s="151" t="s">
        <v>287</v>
      </c>
      <c r="N75" s="151" t="s">
        <v>250</v>
      </c>
      <c r="O75" s="151" t="s">
        <v>251</v>
      </c>
      <c r="P75" s="151" t="s">
        <v>252</v>
      </c>
      <c r="Q75" s="151" t="s">
        <v>253</v>
      </c>
      <c r="R75" s="151" t="s">
        <v>255</v>
      </c>
      <c r="S75" s="151" t="s">
        <v>257</v>
      </c>
      <c r="T75" s="152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308</v>
      </c>
      <c r="E76" s="11" t="s">
        <v>308</v>
      </c>
      <c r="F76" s="11" t="s">
        <v>308</v>
      </c>
      <c r="G76" s="11" t="s">
        <v>309</v>
      </c>
      <c r="H76" s="11" t="s">
        <v>308</v>
      </c>
      <c r="I76" s="11" t="s">
        <v>309</v>
      </c>
      <c r="J76" s="11" t="s">
        <v>309</v>
      </c>
      <c r="K76" s="11" t="s">
        <v>309</v>
      </c>
      <c r="L76" s="11" t="s">
        <v>309</v>
      </c>
      <c r="M76" s="11" t="s">
        <v>309</v>
      </c>
      <c r="N76" s="11" t="s">
        <v>308</v>
      </c>
      <c r="O76" s="11" t="s">
        <v>308</v>
      </c>
      <c r="P76" s="11" t="s">
        <v>309</v>
      </c>
      <c r="Q76" s="11" t="s">
        <v>308</v>
      </c>
      <c r="R76" s="11" t="s">
        <v>308</v>
      </c>
      <c r="S76" s="11" t="s">
        <v>309</v>
      </c>
      <c r="T76" s="152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2</v>
      </c>
    </row>
    <row r="77" spans="1:65">
      <c r="A77" s="30"/>
      <c r="B77" s="19"/>
      <c r="C77" s="9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152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3</v>
      </c>
    </row>
    <row r="78" spans="1:65">
      <c r="A78" s="30"/>
      <c r="B78" s="18">
        <v>1</v>
      </c>
      <c r="C78" s="14">
        <v>1</v>
      </c>
      <c r="D78" s="22">
        <v>2.31</v>
      </c>
      <c r="E78" s="147">
        <v>2.069486254008488</v>
      </c>
      <c r="F78" s="22">
        <v>2.4738354539041429</v>
      </c>
      <c r="G78" s="147">
        <v>2.8</v>
      </c>
      <c r="H78" s="154">
        <v>2.76</v>
      </c>
      <c r="I78" s="22">
        <v>2.46</v>
      </c>
      <c r="J78" s="22">
        <v>2.42</v>
      </c>
      <c r="K78" s="22">
        <v>2.41</v>
      </c>
      <c r="L78" s="22">
        <v>2.42</v>
      </c>
      <c r="M78" s="22">
        <v>2.46</v>
      </c>
      <c r="N78" s="22">
        <v>2.2596522852496599</v>
      </c>
      <c r="O78" s="22">
        <v>2.5</v>
      </c>
      <c r="P78" s="22">
        <v>2.2000000000000002</v>
      </c>
      <c r="Q78" s="22">
        <v>2.4500000000000002</v>
      </c>
      <c r="R78" s="22">
        <v>2.33</v>
      </c>
      <c r="S78" s="147">
        <v>2</v>
      </c>
      <c r="T78" s="152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</v>
      </c>
    </row>
    <row r="79" spans="1:65">
      <c r="A79" s="30"/>
      <c r="B79" s="19">
        <v>1</v>
      </c>
      <c r="C79" s="9">
        <v>2</v>
      </c>
      <c r="D79" s="11">
        <v>2.33</v>
      </c>
      <c r="E79" s="148">
        <v>2.0248616022246</v>
      </c>
      <c r="F79" s="11">
        <v>2.4551851851921986</v>
      </c>
      <c r="G79" s="148">
        <v>2.8</v>
      </c>
      <c r="H79" s="153">
        <v>2.75</v>
      </c>
      <c r="I79" s="11">
        <v>2.4300000000000002</v>
      </c>
      <c r="J79" s="11">
        <v>2.44</v>
      </c>
      <c r="K79" s="11">
        <v>2.4300000000000002</v>
      </c>
      <c r="L79" s="11">
        <v>2.4</v>
      </c>
      <c r="M79" s="11">
        <v>2.38</v>
      </c>
      <c r="N79" s="11">
        <v>2.2980596106251601</v>
      </c>
      <c r="O79" s="11">
        <v>2.2999999999999998</v>
      </c>
      <c r="P79" s="11">
        <v>2.6</v>
      </c>
      <c r="Q79" s="11">
        <v>2.52</v>
      </c>
      <c r="R79" s="11">
        <v>2.2400000000000002</v>
      </c>
      <c r="S79" s="148">
        <v>2</v>
      </c>
      <c r="T79" s="152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6</v>
      </c>
    </row>
    <row r="80" spans="1:65">
      <c r="A80" s="30"/>
      <c r="B80" s="19">
        <v>1</v>
      </c>
      <c r="C80" s="9">
        <v>3</v>
      </c>
      <c r="D80" s="11">
        <v>2.31</v>
      </c>
      <c r="E80" s="148">
        <v>2.0134539866530399</v>
      </c>
      <c r="F80" s="11">
        <v>2.4739806490708287</v>
      </c>
      <c r="G80" s="148">
        <v>2.5</v>
      </c>
      <c r="H80" s="11">
        <v>2.5</v>
      </c>
      <c r="I80" s="11">
        <v>2.42</v>
      </c>
      <c r="J80" s="11">
        <v>2.4500000000000002</v>
      </c>
      <c r="K80" s="11">
        <v>2.44</v>
      </c>
      <c r="L80" s="11">
        <v>2.4700000000000002</v>
      </c>
      <c r="M80" s="11">
        <v>2.36</v>
      </c>
      <c r="N80" s="11">
        <v>2.2868584063256598</v>
      </c>
      <c r="O80" s="11">
        <v>2.2999999999999998</v>
      </c>
      <c r="P80" s="11">
        <v>2.4</v>
      </c>
      <c r="Q80" s="11">
        <v>2.57</v>
      </c>
      <c r="R80" s="11">
        <v>2.39</v>
      </c>
      <c r="S80" s="148">
        <v>3</v>
      </c>
      <c r="T80" s="152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16</v>
      </c>
    </row>
    <row r="81" spans="1:65">
      <c r="A81" s="30"/>
      <c r="B81" s="19">
        <v>1</v>
      </c>
      <c r="C81" s="9">
        <v>4</v>
      </c>
      <c r="D81" s="11">
        <v>2.3199999999999998</v>
      </c>
      <c r="E81" s="148">
        <v>2.0942470232272603</v>
      </c>
      <c r="F81" s="11">
        <v>2.4977594944944563</v>
      </c>
      <c r="G81" s="148">
        <v>2.8</v>
      </c>
      <c r="H81" s="11">
        <v>2.54</v>
      </c>
      <c r="I81" s="11">
        <v>2.4900000000000002</v>
      </c>
      <c r="J81" s="11">
        <v>2.48</v>
      </c>
      <c r="K81" s="11">
        <v>2.37</v>
      </c>
      <c r="L81" s="11">
        <v>2.4</v>
      </c>
      <c r="M81" s="11">
        <v>2.44</v>
      </c>
      <c r="N81" s="11">
        <v>2.2748665052789301</v>
      </c>
      <c r="O81" s="11">
        <v>2.4</v>
      </c>
      <c r="P81" s="11">
        <v>2.6</v>
      </c>
      <c r="Q81" s="11">
        <v>2.61</v>
      </c>
      <c r="R81" s="11">
        <v>2.42</v>
      </c>
      <c r="S81" s="148">
        <v>3</v>
      </c>
      <c r="T81" s="152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8">
        <v>2.4230361101772786</v>
      </c>
    </row>
    <row r="82" spans="1:65">
      <c r="A82" s="30"/>
      <c r="B82" s="19">
        <v>1</v>
      </c>
      <c r="C82" s="9">
        <v>5</v>
      </c>
      <c r="D82" s="11">
        <v>2.3199999999999998</v>
      </c>
      <c r="E82" s="148">
        <v>2.0924609658963069</v>
      </c>
      <c r="F82" s="11">
        <v>2.4301059242120107</v>
      </c>
      <c r="G82" s="148">
        <v>2.6</v>
      </c>
      <c r="H82" s="11">
        <v>2.5499999999999998</v>
      </c>
      <c r="I82" s="11">
        <v>2.5</v>
      </c>
      <c r="J82" s="11">
        <v>2.4900000000000002</v>
      </c>
      <c r="K82" s="11">
        <v>2.4</v>
      </c>
      <c r="L82" s="11">
        <v>2.38</v>
      </c>
      <c r="M82" s="11">
        <v>2.41</v>
      </c>
      <c r="N82" s="11">
        <v>2.27925908741086</v>
      </c>
      <c r="O82" s="11">
        <v>2.4</v>
      </c>
      <c r="P82" s="11">
        <v>2.6</v>
      </c>
      <c r="Q82" s="11">
        <v>2.5</v>
      </c>
      <c r="R82" s="11">
        <v>2.2999999999999998</v>
      </c>
      <c r="S82" s="148">
        <v>2</v>
      </c>
      <c r="T82" s="152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8">
        <v>23</v>
      </c>
    </row>
    <row r="83" spans="1:65">
      <c r="A83" s="30"/>
      <c r="B83" s="19">
        <v>1</v>
      </c>
      <c r="C83" s="9">
        <v>6</v>
      </c>
      <c r="D83" s="11">
        <v>2.4900000000000002</v>
      </c>
      <c r="E83" s="148">
        <v>1.9959823093114093</v>
      </c>
      <c r="F83" s="11">
        <v>2.4751940571937459</v>
      </c>
      <c r="G83" s="148">
        <v>2.6</v>
      </c>
      <c r="H83" s="11">
        <v>2.57</v>
      </c>
      <c r="I83" s="11">
        <v>2.44</v>
      </c>
      <c r="J83" s="11">
        <v>2.41</v>
      </c>
      <c r="K83" s="11">
        <v>2.42</v>
      </c>
      <c r="L83" s="11">
        <v>2.4</v>
      </c>
      <c r="M83" s="11">
        <v>2.41</v>
      </c>
      <c r="N83" s="11">
        <v>2.26205993487009</v>
      </c>
      <c r="O83" s="11">
        <v>2.4</v>
      </c>
      <c r="P83" s="11">
        <v>2.5</v>
      </c>
      <c r="Q83" s="11">
        <v>2.4900000000000002</v>
      </c>
      <c r="R83" s="11">
        <v>2.36</v>
      </c>
      <c r="S83" s="148">
        <v>2</v>
      </c>
      <c r="T83" s="152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A84" s="30"/>
      <c r="B84" s="20" t="s">
        <v>267</v>
      </c>
      <c r="C84" s="12"/>
      <c r="D84" s="23">
        <v>2.3466666666666671</v>
      </c>
      <c r="E84" s="23">
        <v>2.0484153568868506</v>
      </c>
      <c r="F84" s="23">
        <v>2.4676767940112305</v>
      </c>
      <c r="G84" s="23">
        <v>2.6833333333333331</v>
      </c>
      <c r="H84" s="23">
        <v>2.6116666666666668</v>
      </c>
      <c r="I84" s="23">
        <v>2.4566666666666666</v>
      </c>
      <c r="J84" s="23">
        <v>2.4483333333333333</v>
      </c>
      <c r="K84" s="23">
        <v>2.4116666666666666</v>
      </c>
      <c r="L84" s="23">
        <v>2.4116666666666666</v>
      </c>
      <c r="M84" s="23">
        <v>2.4099999999999997</v>
      </c>
      <c r="N84" s="23">
        <v>2.2767926382933932</v>
      </c>
      <c r="O84" s="23">
        <v>2.3833333333333333</v>
      </c>
      <c r="P84" s="23">
        <v>2.4833333333333334</v>
      </c>
      <c r="Q84" s="23">
        <v>2.5233333333333334</v>
      </c>
      <c r="R84" s="23">
        <v>2.34</v>
      </c>
      <c r="S84" s="23">
        <v>2.3333333333333335</v>
      </c>
      <c r="T84" s="152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5"/>
    </row>
    <row r="85" spans="1:65">
      <c r="A85" s="30"/>
      <c r="B85" s="3" t="s">
        <v>268</v>
      </c>
      <c r="C85" s="29"/>
      <c r="D85" s="11">
        <v>2.3199999999999998</v>
      </c>
      <c r="E85" s="11">
        <v>2.047173928116544</v>
      </c>
      <c r="F85" s="11">
        <v>2.473908051487486</v>
      </c>
      <c r="G85" s="11">
        <v>2.7</v>
      </c>
      <c r="H85" s="11">
        <v>2.5599999999999996</v>
      </c>
      <c r="I85" s="11">
        <v>2.4500000000000002</v>
      </c>
      <c r="J85" s="11">
        <v>2.4450000000000003</v>
      </c>
      <c r="K85" s="11">
        <v>2.415</v>
      </c>
      <c r="L85" s="11">
        <v>2.4</v>
      </c>
      <c r="M85" s="11">
        <v>2.41</v>
      </c>
      <c r="N85" s="11">
        <v>2.2770627963448948</v>
      </c>
      <c r="O85" s="11">
        <v>2.4</v>
      </c>
      <c r="P85" s="11">
        <v>2.5499999999999998</v>
      </c>
      <c r="Q85" s="11">
        <v>2.5099999999999998</v>
      </c>
      <c r="R85" s="11">
        <v>2.3449999999999998</v>
      </c>
      <c r="S85" s="11">
        <v>2</v>
      </c>
      <c r="T85" s="152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5"/>
    </row>
    <row r="86" spans="1:65">
      <c r="A86" s="30"/>
      <c r="B86" s="3" t="s">
        <v>269</v>
      </c>
      <c r="C86" s="29"/>
      <c r="D86" s="24">
        <v>7.0616334276615358E-2</v>
      </c>
      <c r="E86" s="24">
        <v>4.2451952283556381E-2</v>
      </c>
      <c r="F86" s="24">
        <v>2.2833117801847869E-2</v>
      </c>
      <c r="G86" s="24">
        <v>0.13291601358251245</v>
      </c>
      <c r="H86" s="24">
        <v>0.11338724208069734</v>
      </c>
      <c r="I86" s="24">
        <v>3.265986323710908E-2</v>
      </c>
      <c r="J86" s="24">
        <v>3.1885210782848353E-2</v>
      </c>
      <c r="K86" s="24">
        <v>2.4832774042918875E-2</v>
      </c>
      <c r="L86" s="24">
        <v>3.12516666222247E-2</v>
      </c>
      <c r="M86" s="24">
        <v>3.6878177829171584E-2</v>
      </c>
      <c r="N86" s="24">
        <v>1.4657703848153177E-2</v>
      </c>
      <c r="O86" s="24">
        <v>7.5277265270908167E-2</v>
      </c>
      <c r="P86" s="24">
        <v>0.16020819787597218</v>
      </c>
      <c r="Q86" s="24">
        <v>5.7850381733110905E-2</v>
      </c>
      <c r="R86" s="24">
        <v>6.4807406984078553E-2</v>
      </c>
      <c r="S86" s="24">
        <v>0.51639777949432275</v>
      </c>
      <c r="T86" s="204"/>
      <c r="U86" s="205"/>
      <c r="V86" s="205"/>
      <c r="W86" s="205"/>
      <c r="X86" s="205"/>
      <c r="Y86" s="205"/>
      <c r="Z86" s="205"/>
      <c r="AA86" s="205"/>
      <c r="AB86" s="205"/>
      <c r="AC86" s="205"/>
      <c r="AD86" s="205"/>
      <c r="AE86" s="205"/>
      <c r="AF86" s="205"/>
      <c r="AG86" s="205"/>
      <c r="AH86" s="205"/>
      <c r="AI86" s="205"/>
      <c r="AJ86" s="205"/>
      <c r="AK86" s="205"/>
      <c r="AL86" s="205"/>
      <c r="AM86" s="205"/>
      <c r="AN86" s="205"/>
      <c r="AO86" s="205"/>
      <c r="AP86" s="205"/>
      <c r="AQ86" s="205"/>
      <c r="AR86" s="205"/>
      <c r="AS86" s="205"/>
      <c r="AT86" s="205"/>
      <c r="AU86" s="205"/>
      <c r="AV86" s="205"/>
      <c r="AW86" s="205"/>
      <c r="AX86" s="205"/>
      <c r="AY86" s="205"/>
      <c r="AZ86" s="205"/>
      <c r="BA86" s="205"/>
      <c r="BB86" s="205"/>
      <c r="BC86" s="205"/>
      <c r="BD86" s="205"/>
      <c r="BE86" s="205"/>
      <c r="BF86" s="205"/>
      <c r="BG86" s="205"/>
      <c r="BH86" s="205"/>
      <c r="BI86" s="205"/>
      <c r="BJ86" s="205"/>
      <c r="BK86" s="205"/>
      <c r="BL86" s="205"/>
      <c r="BM86" s="56"/>
    </row>
    <row r="87" spans="1:65">
      <c r="A87" s="30"/>
      <c r="B87" s="3" t="s">
        <v>86</v>
      </c>
      <c r="C87" s="29"/>
      <c r="D87" s="13">
        <v>3.0092187901966765E-2</v>
      </c>
      <c r="E87" s="13">
        <v>2.0724289212552181E-2</v>
      </c>
      <c r="F87" s="13">
        <v>9.2528802221025202E-3</v>
      </c>
      <c r="G87" s="13">
        <v>4.9533918105284146E-2</v>
      </c>
      <c r="H87" s="13">
        <v>4.3415663847108106E-2</v>
      </c>
      <c r="I87" s="13">
        <v>1.3294381236272353E-2</v>
      </c>
      <c r="J87" s="13">
        <v>1.3023231088978226E-2</v>
      </c>
      <c r="K87" s="13">
        <v>1.0296934641155027E-2</v>
      </c>
      <c r="L87" s="13">
        <v>1.2958534881364768E-2</v>
      </c>
      <c r="M87" s="13">
        <v>1.5302148476834684E-2</v>
      </c>
      <c r="N87" s="13">
        <v>6.4378738764458128E-3</v>
      </c>
      <c r="O87" s="13">
        <v>3.1584866547234199E-2</v>
      </c>
      <c r="P87" s="13">
        <v>6.4513368272203567E-2</v>
      </c>
      <c r="Q87" s="13">
        <v>2.292617505935703E-2</v>
      </c>
      <c r="R87" s="13">
        <v>2.7695473070119041E-2</v>
      </c>
      <c r="S87" s="13">
        <v>0.22131333406899545</v>
      </c>
      <c r="T87" s="152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270</v>
      </c>
      <c r="C88" s="29"/>
      <c r="D88" s="13">
        <v>-3.1518078987697762E-2</v>
      </c>
      <c r="E88" s="13">
        <v>-0.15460799437405792</v>
      </c>
      <c r="F88" s="13">
        <v>1.8423449673924175E-2</v>
      </c>
      <c r="G88" s="13">
        <v>0.10742606024844181</v>
      </c>
      <c r="H88" s="13">
        <v>7.78488424902537E-2</v>
      </c>
      <c r="I88" s="13">
        <v>1.3879511059753602E-2</v>
      </c>
      <c r="J88" s="13">
        <v>1.0440299692522359E-2</v>
      </c>
      <c r="K88" s="13">
        <v>-4.6922303232947993E-3</v>
      </c>
      <c r="L88" s="13">
        <v>-4.6922303232947993E-3</v>
      </c>
      <c r="M88" s="13">
        <v>-5.3800725967411145E-3</v>
      </c>
      <c r="N88" s="13">
        <v>-6.0355465306369593E-2</v>
      </c>
      <c r="O88" s="13">
        <v>-1.6385548971880826E-2</v>
      </c>
      <c r="P88" s="13">
        <v>2.4884987434893535E-2</v>
      </c>
      <c r="Q88" s="13">
        <v>4.1393201997603102E-2</v>
      </c>
      <c r="R88" s="13">
        <v>-3.4269448081483023E-2</v>
      </c>
      <c r="S88" s="13">
        <v>-3.7020817175267839E-2</v>
      </c>
      <c r="T88" s="152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271</v>
      </c>
      <c r="C89" s="47"/>
      <c r="D89" s="45">
        <v>0.67</v>
      </c>
      <c r="E89" s="45">
        <v>3.77</v>
      </c>
      <c r="F89" s="45">
        <v>0.57999999999999996</v>
      </c>
      <c r="G89" s="45">
        <v>2.82</v>
      </c>
      <c r="H89" s="45">
        <v>2.0699999999999998</v>
      </c>
      <c r="I89" s="45">
        <v>0.47</v>
      </c>
      <c r="J89" s="45">
        <v>0.38</v>
      </c>
      <c r="K89" s="45">
        <v>0</v>
      </c>
      <c r="L89" s="45">
        <v>0</v>
      </c>
      <c r="M89" s="45">
        <v>0.02</v>
      </c>
      <c r="N89" s="45">
        <v>1.4</v>
      </c>
      <c r="O89" s="45">
        <v>0.28999999999999998</v>
      </c>
      <c r="P89" s="45">
        <v>0.74</v>
      </c>
      <c r="Q89" s="45">
        <v>1.1599999999999999</v>
      </c>
      <c r="R89" s="45">
        <v>0.74</v>
      </c>
      <c r="S89" s="45" t="s">
        <v>272</v>
      </c>
      <c r="T89" s="152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BM90" s="55"/>
    </row>
    <row r="91" spans="1:65" ht="15">
      <c r="B91" s="8" t="s">
        <v>597</v>
      </c>
      <c r="BM91" s="28" t="s">
        <v>67</v>
      </c>
    </row>
    <row r="92" spans="1:65" ht="15">
      <c r="A92" s="25" t="s">
        <v>16</v>
      </c>
      <c r="B92" s="18" t="s">
        <v>114</v>
      </c>
      <c r="C92" s="15" t="s">
        <v>115</v>
      </c>
      <c r="D92" s="16" t="s">
        <v>233</v>
      </c>
      <c r="E92" s="17" t="s">
        <v>233</v>
      </c>
      <c r="F92" s="17" t="s">
        <v>233</v>
      </c>
      <c r="G92" s="17" t="s">
        <v>233</v>
      </c>
      <c r="H92" s="17" t="s">
        <v>233</v>
      </c>
      <c r="I92" s="17" t="s">
        <v>233</v>
      </c>
      <c r="J92" s="17" t="s">
        <v>233</v>
      </c>
      <c r="K92" s="17" t="s">
        <v>233</v>
      </c>
      <c r="L92" s="17" t="s">
        <v>233</v>
      </c>
      <c r="M92" s="17" t="s">
        <v>233</v>
      </c>
      <c r="N92" s="17" t="s">
        <v>233</v>
      </c>
      <c r="O92" s="17" t="s">
        <v>233</v>
      </c>
      <c r="P92" s="17" t="s">
        <v>233</v>
      </c>
      <c r="Q92" s="17" t="s">
        <v>233</v>
      </c>
      <c r="R92" s="17" t="s">
        <v>233</v>
      </c>
      <c r="S92" s="17" t="s">
        <v>233</v>
      </c>
      <c r="T92" s="17" t="s">
        <v>233</v>
      </c>
      <c r="U92" s="152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234</v>
      </c>
      <c r="C93" s="9" t="s">
        <v>234</v>
      </c>
      <c r="D93" s="150" t="s">
        <v>236</v>
      </c>
      <c r="E93" s="151" t="s">
        <v>237</v>
      </c>
      <c r="F93" s="151" t="s">
        <v>240</v>
      </c>
      <c r="G93" s="151" t="s">
        <v>241</v>
      </c>
      <c r="H93" s="151" t="s">
        <v>243</v>
      </c>
      <c r="I93" s="151" t="s">
        <v>244</v>
      </c>
      <c r="J93" s="151" t="s">
        <v>245</v>
      </c>
      <c r="K93" s="151" t="s">
        <v>246</v>
      </c>
      <c r="L93" s="151" t="s">
        <v>247</v>
      </c>
      <c r="M93" s="151" t="s">
        <v>287</v>
      </c>
      <c r="N93" s="151" t="s">
        <v>250</v>
      </c>
      <c r="O93" s="151" t="s">
        <v>251</v>
      </c>
      <c r="P93" s="151" t="s">
        <v>252</v>
      </c>
      <c r="Q93" s="151" t="s">
        <v>253</v>
      </c>
      <c r="R93" s="151" t="s">
        <v>254</v>
      </c>
      <c r="S93" s="151" t="s">
        <v>255</v>
      </c>
      <c r="T93" s="151" t="s">
        <v>257</v>
      </c>
      <c r="U93" s="152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308</v>
      </c>
      <c r="E94" s="11" t="s">
        <v>288</v>
      </c>
      <c r="F94" s="11" t="s">
        <v>308</v>
      </c>
      <c r="G94" s="11" t="s">
        <v>309</v>
      </c>
      <c r="H94" s="11" t="s">
        <v>308</v>
      </c>
      <c r="I94" s="11" t="s">
        <v>309</v>
      </c>
      <c r="J94" s="11" t="s">
        <v>309</v>
      </c>
      <c r="K94" s="11" t="s">
        <v>309</v>
      </c>
      <c r="L94" s="11" t="s">
        <v>309</v>
      </c>
      <c r="M94" s="11" t="s">
        <v>309</v>
      </c>
      <c r="N94" s="11" t="s">
        <v>308</v>
      </c>
      <c r="O94" s="11" t="s">
        <v>308</v>
      </c>
      <c r="P94" s="11" t="s">
        <v>309</v>
      </c>
      <c r="Q94" s="11" t="s">
        <v>308</v>
      </c>
      <c r="R94" s="11" t="s">
        <v>308</v>
      </c>
      <c r="S94" s="11" t="s">
        <v>308</v>
      </c>
      <c r="T94" s="11" t="s">
        <v>309</v>
      </c>
      <c r="U94" s="152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/>
      <c r="E95" s="26" t="s">
        <v>312</v>
      </c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152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3</v>
      </c>
    </row>
    <row r="96" spans="1:65">
      <c r="A96" s="30"/>
      <c r="B96" s="18">
        <v>1</v>
      </c>
      <c r="C96" s="14">
        <v>1</v>
      </c>
      <c r="D96" s="22">
        <v>0.42</v>
      </c>
      <c r="E96" s="147">
        <v>0.28407129112070834</v>
      </c>
      <c r="F96" s="22">
        <v>0.3884502842722431</v>
      </c>
      <c r="G96" s="22">
        <v>0.42</v>
      </c>
      <c r="H96" s="147">
        <v>2.5299999999999998</v>
      </c>
      <c r="I96" s="22">
        <v>0.35</v>
      </c>
      <c r="J96" s="22">
        <v>0.34</v>
      </c>
      <c r="K96" s="22">
        <v>0.43</v>
      </c>
      <c r="L96" s="22">
        <v>0.39</v>
      </c>
      <c r="M96" s="22">
        <v>0.4</v>
      </c>
      <c r="N96" s="22">
        <v>0.33326117322443699</v>
      </c>
      <c r="O96" s="22">
        <v>0.37</v>
      </c>
      <c r="P96" s="22">
        <v>0.41</v>
      </c>
      <c r="Q96" s="22">
        <v>0.43</v>
      </c>
      <c r="R96" s="147">
        <v>0.21</v>
      </c>
      <c r="S96" s="147" t="s">
        <v>208</v>
      </c>
      <c r="T96" s="147">
        <v>0.5</v>
      </c>
      <c r="U96" s="152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1">
        <v>0.44</v>
      </c>
      <c r="E97" s="148">
        <v>0.28667328543316861</v>
      </c>
      <c r="F97" s="11">
        <v>0.38428782800860206</v>
      </c>
      <c r="G97" s="11">
        <v>0.41</v>
      </c>
      <c r="H97" s="148">
        <v>2.67</v>
      </c>
      <c r="I97" s="11">
        <v>0.36</v>
      </c>
      <c r="J97" s="11">
        <v>0.35</v>
      </c>
      <c r="K97" s="11">
        <v>0.42</v>
      </c>
      <c r="L97" s="11">
        <v>0.4</v>
      </c>
      <c r="M97" s="11">
        <v>0.4</v>
      </c>
      <c r="N97" s="11">
        <v>0.34821222456821799</v>
      </c>
      <c r="O97" s="11">
        <v>0.37</v>
      </c>
      <c r="P97" s="11">
        <v>0.43</v>
      </c>
      <c r="Q97" s="11">
        <v>0.44</v>
      </c>
      <c r="R97" s="148">
        <v>0.21</v>
      </c>
      <c r="S97" s="148" t="s">
        <v>208</v>
      </c>
      <c r="T97" s="148">
        <v>0.4</v>
      </c>
      <c r="U97" s="152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7</v>
      </c>
    </row>
    <row r="98" spans="1:65">
      <c r="A98" s="30"/>
      <c r="B98" s="19">
        <v>1</v>
      </c>
      <c r="C98" s="9">
        <v>3</v>
      </c>
      <c r="D98" s="11">
        <v>0.41</v>
      </c>
      <c r="E98" s="148">
        <v>0.32583958736171198</v>
      </c>
      <c r="F98" s="11">
        <v>0.37989007721631318</v>
      </c>
      <c r="G98" s="11">
        <v>0.42</v>
      </c>
      <c r="H98" s="148">
        <v>2.5099999999999998</v>
      </c>
      <c r="I98" s="11">
        <v>0.37</v>
      </c>
      <c r="J98" s="11">
        <v>0.35</v>
      </c>
      <c r="K98" s="11">
        <v>0.4</v>
      </c>
      <c r="L98" s="11">
        <v>0.4</v>
      </c>
      <c r="M98" s="11">
        <v>0.39</v>
      </c>
      <c r="N98" s="11">
        <v>0.35185904908115401</v>
      </c>
      <c r="O98" s="11">
        <v>0.38</v>
      </c>
      <c r="P98" s="11">
        <v>0.44</v>
      </c>
      <c r="Q98" s="11">
        <v>0.41</v>
      </c>
      <c r="R98" s="148">
        <v>0.27</v>
      </c>
      <c r="S98" s="148" t="s">
        <v>208</v>
      </c>
      <c r="T98" s="148">
        <v>0.4</v>
      </c>
      <c r="U98" s="152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1">
        <v>0.42</v>
      </c>
      <c r="E99" s="148">
        <v>0.33101844923444007</v>
      </c>
      <c r="F99" s="11">
        <v>0.37612509936085398</v>
      </c>
      <c r="G99" s="11">
        <v>0.4</v>
      </c>
      <c r="H99" s="148">
        <v>2.72</v>
      </c>
      <c r="I99" s="11">
        <v>0.37</v>
      </c>
      <c r="J99" s="11">
        <v>0.38</v>
      </c>
      <c r="K99" s="11">
        <v>0.4</v>
      </c>
      <c r="L99" s="11">
        <v>0.39</v>
      </c>
      <c r="M99" s="11">
        <v>0.4</v>
      </c>
      <c r="N99" s="11">
        <v>0.342808410129325</v>
      </c>
      <c r="O99" s="11">
        <v>0.39</v>
      </c>
      <c r="P99" s="11">
        <v>0.4</v>
      </c>
      <c r="Q99" s="11">
        <v>0.43</v>
      </c>
      <c r="R99" s="148">
        <v>0.26</v>
      </c>
      <c r="S99" s="148" t="s">
        <v>208</v>
      </c>
      <c r="T99" s="148">
        <v>0.5</v>
      </c>
      <c r="U99" s="152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0.39174230401695365</v>
      </c>
    </row>
    <row r="100" spans="1:65">
      <c r="A100" s="30"/>
      <c r="B100" s="19">
        <v>1</v>
      </c>
      <c r="C100" s="9">
        <v>5</v>
      </c>
      <c r="D100" s="11">
        <v>0.41</v>
      </c>
      <c r="E100" s="148">
        <v>0.29793574317094407</v>
      </c>
      <c r="F100" s="11">
        <v>0.39431116264786314</v>
      </c>
      <c r="G100" s="11">
        <v>0.44</v>
      </c>
      <c r="H100" s="148">
        <v>2.4500000000000002</v>
      </c>
      <c r="I100" s="11">
        <v>0.39</v>
      </c>
      <c r="J100" s="11">
        <v>0.37</v>
      </c>
      <c r="K100" s="11">
        <v>0.4</v>
      </c>
      <c r="L100" s="11">
        <v>0.38</v>
      </c>
      <c r="M100" s="11">
        <v>0.4</v>
      </c>
      <c r="N100" s="11">
        <v>0.344443102607425</v>
      </c>
      <c r="O100" s="11">
        <v>0.38</v>
      </c>
      <c r="P100" s="11">
        <v>0.42</v>
      </c>
      <c r="Q100" s="11">
        <v>0.41</v>
      </c>
      <c r="R100" s="148">
        <v>0.27</v>
      </c>
      <c r="S100" s="148" t="s">
        <v>208</v>
      </c>
      <c r="T100" s="148">
        <v>0.4</v>
      </c>
      <c r="U100" s="152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24</v>
      </c>
    </row>
    <row r="101" spans="1:65">
      <c r="A101" s="30"/>
      <c r="B101" s="19">
        <v>1</v>
      </c>
      <c r="C101" s="9">
        <v>6</v>
      </c>
      <c r="D101" s="11">
        <v>0.41</v>
      </c>
      <c r="E101" s="148">
        <v>0.26090193498303677</v>
      </c>
      <c r="F101" s="11">
        <v>0.37666954631511917</v>
      </c>
      <c r="G101" s="11">
        <v>0.4</v>
      </c>
      <c r="H101" s="148">
        <v>2.46</v>
      </c>
      <c r="I101" s="11">
        <v>0.37</v>
      </c>
      <c r="J101" s="11">
        <v>0.34</v>
      </c>
      <c r="K101" s="11">
        <v>0.39</v>
      </c>
      <c r="L101" s="11">
        <v>0.39</v>
      </c>
      <c r="M101" s="11">
        <v>0.4</v>
      </c>
      <c r="N101" s="11">
        <v>0.35512793178910601</v>
      </c>
      <c r="O101" s="11">
        <v>0.37</v>
      </c>
      <c r="P101" s="11">
        <v>0.4</v>
      </c>
      <c r="Q101" s="11">
        <v>0.43</v>
      </c>
      <c r="R101" s="148">
        <v>0.28000000000000003</v>
      </c>
      <c r="S101" s="148" t="s">
        <v>208</v>
      </c>
      <c r="T101" s="148">
        <v>0.4</v>
      </c>
      <c r="U101" s="152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267</v>
      </c>
      <c r="C102" s="12"/>
      <c r="D102" s="23">
        <v>0.41833333333333339</v>
      </c>
      <c r="E102" s="23">
        <v>0.29774004855066832</v>
      </c>
      <c r="F102" s="23">
        <v>0.38328899963683244</v>
      </c>
      <c r="G102" s="23">
        <v>0.41499999999999998</v>
      </c>
      <c r="H102" s="23">
        <v>2.5566666666666666</v>
      </c>
      <c r="I102" s="23">
        <v>0.3683333333333334</v>
      </c>
      <c r="J102" s="23">
        <v>0.35499999999999998</v>
      </c>
      <c r="K102" s="23">
        <v>0.40666666666666668</v>
      </c>
      <c r="L102" s="23">
        <v>0.39166666666666666</v>
      </c>
      <c r="M102" s="23">
        <v>0.39833333333333326</v>
      </c>
      <c r="N102" s="23">
        <v>0.34595198189994414</v>
      </c>
      <c r="O102" s="23">
        <v>0.37666666666666671</v>
      </c>
      <c r="P102" s="23">
        <v>0.41666666666666669</v>
      </c>
      <c r="Q102" s="23">
        <v>0.42500000000000004</v>
      </c>
      <c r="R102" s="23">
        <v>0.25</v>
      </c>
      <c r="S102" s="23" t="s">
        <v>714</v>
      </c>
      <c r="T102" s="23">
        <v>0.43333333333333335</v>
      </c>
      <c r="U102" s="152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268</v>
      </c>
      <c r="C103" s="29"/>
      <c r="D103" s="11">
        <v>0.41499999999999998</v>
      </c>
      <c r="E103" s="11">
        <v>0.29230451430205634</v>
      </c>
      <c r="F103" s="11">
        <v>0.38208895261245762</v>
      </c>
      <c r="G103" s="11">
        <v>0.41499999999999998</v>
      </c>
      <c r="H103" s="11">
        <v>2.5199999999999996</v>
      </c>
      <c r="I103" s="11">
        <v>0.37</v>
      </c>
      <c r="J103" s="11">
        <v>0.35</v>
      </c>
      <c r="K103" s="11">
        <v>0.4</v>
      </c>
      <c r="L103" s="11">
        <v>0.39</v>
      </c>
      <c r="M103" s="11">
        <v>0.4</v>
      </c>
      <c r="N103" s="11">
        <v>0.34632766358782152</v>
      </c>
      <c r="O103" s="11">
        <v>0.375</v>
      </c>
      <c r="P103" s="11">
        <v>0.41499999999999998</v>
      </c>
      <c r="Q103" s="11">
        <v>0.43</v>
      </c>
      <c r="R103" s="11">
        <v>0.26500000000000001</v>
      </c>
      <c r="S103" s="11" t="s">
        <v>714</v>
      </c>
      <c r="T103" s="11">
        <v>0.4</v>
      </c>
      <c r="U103" s="152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269</v>
      </c>
      <c r="C104" s="29"/>
      <c r="D104" s="24">
        <v>1.1690451944500132E-2</v>
      </c>
      <c r="E104" s="24">
        <v>2.669617619303211E-2</v>
      </c>
      <c r="F104" s="24">
        <v>7.1528441575211899E-3</v>
      </c>
      <c r="G104" s="24">
        <v>1.5165750888103093E-2</v>
      </c>
      <c r="H104" s="24">
        <v>0.11236844159579092</v>
      </c>
      <c r="I104" s="24">
        <v>1.3291601358251269E-2</v>
      </c>
      <c r="J104" s="24">
        <v>1.6431676725154977E-2</v>
      </c>
      <c r="K104" s="24">
        <v>1.5055453054181605E-2</v>
      </c>
      <c r="L104" s="24">
        <v>7.5277265270908165E-3</v>
      </c>
      <c r="M104" s="24">
        <v>4.0824829046386332E-3</v>
      </c>
      <c r="N104" s="24">
        <v>7.7125298184963446E-3</v>
      </c>
      <c r="O104" s="24">
        <v>8.1649658092772665E-3</v>
      </c>
      <c r="P104" s="24">
        <v>1.6329931618554512E-2</v>
      </c>
      <c r="Q104" s="24">
        <v>1.2247448713915901E-2</v>
      </c>
      <c r="R104" s="24">
        <v>3.1622776601683986E-2</v>
      </c>
      <c r="S104" s="24" t="s">
        <v>714</v>
      </c>
      <c r="T104" s="24">
        <v>5.1639777949432392E-2</v>
      </c>
      <c r="U104" s="204"/>
      <c r="V104" s="205"/>
      <c r="W104" s="205"/>
      <c r="X104" s="205"/>
      <c r="Y104" s="205"/>
      <c r="Z104" s="205"/>
      <c r="AA104" s="205"/>
      <c r="AB104" s="205"/>
      <c r="AC104" s="205"/>
      <c r="AD104" s="205"/>
      <c r="AE104" s="205"/>
      <c r="AF104" s="205"/>
      <c r="AG104" s="205"/>
      <c r="AH104" s="205"/>
      <c r="AI104" s="205"/>
      <c r="AJ104" s="205"/>
      <c r="AK104" s="205"/>
      <c r="AL104" s="205"/>
      <c r="AM104" s="205"/>
      <c r="AN104" s="205"/>
      <c r="AO104" s="205"/>
      <c r="AP104" s="205"/>
      <c r="AQ104" s="205"/>
      <c r="AR104" s="205"/>
      <c r="AS104" s="205"/>
      <c r="AT104" s="205"/>
      <c r="AU104" s="205"/>
      <c r="AV104" s="205"/>
      <c r="AW104" s="205"/>
      <c r="AX104" s="205"/>
      <c r="AY104" s="205"/>
      <c r="AZ104" s="205"/>
      <c r="BA104" s="205"/>
      <c r="BB104" s="205"/>
      <c r="BC104" s="205"/>
      <c r="BD104" s="205"/>
      <c r="BE104" s="205"/>
      <c r="BF104" s="205"/>
      <c r="BG104" s="205"/>
      <c r="BH104" s="205"/>
      <c r="BI104" s="205"/>
      <c r="BJ104" s="205"/>
      <c r="BK104" s="205"/>
      <c r="BL104" s="205"/>
      <c r="BM104" s="56"/>
    </row>
    <row r="105" spans="1:65">
      <c r="A105" s="30"/>
      <c r="B105" s="3" t="s">
        <v>86</v>
      </c>
      <c r="C105" s="29"/>
      <c r="D105" s="13">
        <v>2.794530345298836E-2</v>
      </c>
      <c r="E105" s="13">
        <v>8.966269846123523E-2</v>
      </c>
      <c r="F105" s="13">
        <v>1.8661751744241378E-2</v>
      </c>
      <c r="G105" s="13">
        <v>3.6543978043621916E-2</v>
      </c>
      <c r="H105" s="13">
        <v>4.3951150558979496E-2</v>
      </c>
      <c r="I105" s="13">
        <v>3.6085795542763623E-2</v>
      </c>
      <c r="J105" s="13">
        <v>4.6286413310295711E-2</v>
      </c>
      <c r="K105" s="13">
        <v>3.7021605870938376E-2</v>
      </c>
      <c r="L105" s="13">
        <v>1.9219727303210594E-2</v>
      </c>
      <c r="M105" s="13">
        <v>1.024891105767021E-2</v>
      </c>
      <c r="N105" s="13">
        <v>2.229364253426059E-2</v>
      </c>
      <c r="O105" s="13">
        <v>2.167690037861221E-2</v>
      </c>
      <c r="P105" s="13">
        <v>3.9191835884530825E-2</v>
      </c>
      <c r="Q105" s="13">
        <v>2.881752638568447E-2</v>
      </c>
      <c r="R105" s="13">
        <v>0.12649110640673594</v>
      </c>
      <c r="S105" s="13" t="s">
        <v>714</v>
      </c>
      <c r="T105" s="13">
        <v>0.11916871834484398</v>
      </c>
      <c r="U105" s="152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270</v>
      </c>
      <c r="C106" s="29"/>
      <c r="D106" s="13">
        <v>6.7878881202549257E-2</v>
      </c>
      <c r="E106" s="13">
        <v>-0.2399594184809235</v>
      </c>
      <c r="F106" s="13">
        <v>-2.1578737587032104E-2</v>
      </c>
      <c r="G106" s="13">
        <v>5.9369886133206151E-2</v>
      </c>
      <c r="H106" s="13">
        <v>5.5263992181860973</v>
      </c>
      <c r="I106" s="13">
        <v>-5.9756044837596001E-2</v>
      </c>
      <c r="J106" s="13">
        <v>-9.3792025114968314E-2</v>
      </c>
      <c r="K106" s="13">
        <v>3.8097398459848497E-2</v>
      </c>
      <c r="L106" s="13">
        <v>-1.930793521950358E-4</v>
      </c>
      <c r="M106" s="13">
        <v>1.6824910786490843E-2</v>
      </c>
      <c r="N106" s="13">
        <v>-0.11688888753517879</v>
      </c>
      <c r="O106" s="13">
        <v>-3.8483557164238569E-2</v>
      </c>
      <c r="P106" s="13">
        <v>6.3624383667877593E-2</v>
      </c>
      <c r="Q106" s="13">
        <v>8.4896871341235247E-2</v>
      </c>
      <c r="R106" s="13">
        <v>-0.36182536979927338</v>
      </c>
      <c r="S106" s="13" t="s">
        <v>714</v>
      </c>
      <c r="T106" s="13">
        <v>0.10616935901459268</v>
      </c>
      <c r="U106" s="152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271</v>
      </c>
      <c r="C107" s="47"/>
      <c r="D107" s="45">
        <v>0.69</v>
      </c>
      <c r="E107" s="45">
        <v>2.02</v>
      </c>
      <c r="F107" s="45">
        <v>0.09</v>
      </c>
      <c r="G107" s="45">
        <v>0.62</v>
      </c>
      <c r="H107" s="45">
        <v>48.72</v>
      </c>
      <c r="I107" s="45">
        <v>0.43</v>
      </c>
      <c r="J107" s="45">
        <v>0.73</v>
      </c>
      <c r="K107" s="45">
        <v>0.43</v>
      </c>
      <c r="L107" s="45">
        <v>0.09</v>
      </c>
      <c r="M107" s="45">
        <v>0.24</v>
      </c>
      <c r="N107" s="45">
        <v>0.93</v>
      </c>
      <c r="O107" s="45">
        <v>0.24</v>
      </c>
      <c r="P107" s="45">
        <v>0.66</v>
      </c>
      <c r="Q107" s="45">
        <v>0.84</v>
      </c>
      <c r="R107" s="45">
        <v>3.09</v>
      </c>
      <c r="S107" s="45">
        <v>3.09</v>
      </c>
      <c r="T107" s="45" t="s">
        <v>272</v>
      </c>
      <c r="U107" s="152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 t="s">
        <v>313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BM108" s="55"/>
    </row>
    <row r="109" spans="1:65">
      <c r="BM109" s="55"/>
    </row>
    <row r="110" spans="1:65" ht="15">
      <c r="B110" s="8" t="s">
        <v>598</v>
      </c>
      <c r="BM110" s="28" t="s">
        <v>67</v>
      </c>
    </row>
    <row r="111" spans="1:65" ht="15">
      <c r="A111" s="25" t="s">
        <v>50</v>
      </c>
      <c r="B111" s="18" t="s">
        <v>114</v>
      </c>
      <c r="C111" s="15" t="s">
        <v>115</v>
      </c>
      <c r="D111" s="16" t="s">
        <v>233</v>
      </c>
      <c r="E111" s="17" t="s">
        <v>233</v>
      </c>
      <c r="F111" s="17" t="s">
        <v>233</v>
      </c>
      <c r="G111" s="17" t="s">
        <v>233</v>
      </c>
      <c r="H111" s="17" t="s">
        <v>233</v>
      </c>
      <c r="I111" s="17" t="s">
        <v>233</v>
      </c>
      <c r="J111" s="17" t="s">
        <v>233</v>
      </c>
      <c r="K111" s="17" t="s">
        <v>233</v>
      </c>
      <c r="L111" s="17" t="s">
        <v>233</v>
      </c>
      <c r="M111" s="17" t="s">
        <v>233</v>
      </c>
      <c r="N111" s="17" t="s">
        <v>233</v>
      </c>
      <c r="O111" s="17" t="s">
        <v>233</v>
      </c>
      <c r="P111" s="17" t="s">
        <v>233</v>
      </c>
      <c r="Q111" s="17" t="s">
        <v>233</v>
      </c>
      <c r="R111" s="17" t="s">
        <v>233</v>
      </c>
      <c r="S111" s="17" t="s">
        <v>233</v>
      </c>
      <c r="T111" s="17" t="s">
        <v>233</v>
      </c>
      <c r="U111" s="152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234</v>
      </c>
      <c r="C112" s="9" t="s">
        <v>234</v>
      </c>
      <c r="D112" s="150" t="s">
        <v>236</v>
      </c>
      <c r="E112" s="151" t="s">
        <v>237</v>
      </c>
      <c r="F112" s="151" t="s">
        <v>240</v>
      </c>
      <c r="G112" s="151" t="s">
        <v>241</v>
      </c>
      <c r="H112" s="151" t="s">
        <v>243</v>
      </c>
      <c r="I112" s="151" t="s">
        <v>244</v>
      </c>
      <c r="J112" s="151" t="s">
        <v>245</v>
      </c>
      <c r="K112" s="151" t="s">
        <v>246</v>
      </c>
      <c r="L112" s="151" t="s">
        <v>247</v>
      </c>
      <c r="M112" s="151" t="s">
        <v>287</v>
      </c>
      <c r="N112" s="151" t="s">
        <v>250</v>
      </c>
      <c r="O112" s="151" t="s">
        <v>251</v>
      </c>
      <c r="P112" s="151" t="s">
        <v>252</v>
      </c>
      <c r="Q112" s="151" t="s">
        <v>253</v>
      </c>
      <c r="R112" s="151" t="s">
        <v>254</v>
      </c>
      <c r="S112" s="151" t="s">
        <v>255</v>
      </c>
      <c r="T112" s="151" t="s">
        <v>257</v>
      </c>
      <c r="U112" s="152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1</v>
      </c>
    </row>
    <row r="113" spans="1:65">
      <c r="A113" s="30"/>
      <c r="B113" s="19"/>
      <c r="C113" s="9"/>
      <c r="D113" s="10" t="s">
        <v>118</v>
      </c>
      <c r="E113" s="11" t="s">
        <v>118</v>
      </c>
      <c r="F113" s="11" t="s">
        <v>308</v>
      </c>
      <c r="G113" s="11" t="s">
        <v>309</v>
      </c>
      <c r="H113" s="11" t="s">
        <v>308</v>
      </c>
      <c r="I113" s="11" t="s">
        <v>309</v>
      </c>
      <c r="J113" s="11" t="s">
        <v>309</v>
      </c>
      <c r="K113" s="11" t="s">
        <v>309</v>
      </c>
      <c r="L113" s="11" t="s">
        <v>309</v>
      </c>
      <c r="M113" s="11" t="s">
        <v>309</v>
      </c>
      <c r="N113" s="11" t="s">
        <v>308</v>
      </c>
      <c r="O113" s="11" t="s">
        <v>118</v>
      </c>
      <c r="P113" s="11" t="s">
        <v>309</v>
      </c>
      <c r="Q113" s="11" t="s">
        <v>118</v>
      </c>
      <c r="R113" s="11" t="s">
        <v>308</v>
      </c>
      <c r="S113" s="11" t="s">
        <v>308</v>
      </c>
      <c r="T113" s="11" t="s">
        <v>309</v>
      </c>
      <c r="U113" s="152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3</v>
      </c>
    </row>
    <row r="114" spans="1:65">
      <c r="A114" s="30"/>
      <c r="B114" s="19"/>
      <c r="C114" s="9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152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3</v>
      </c>
    </row>
    <row r="115" spans="1:65">
      <c r="A115" s="30"/>
      <c r="B115" s="18">
        <v>1</v>
      </c>
      <c r="C115" s="14">
        <v>1</v>
      </c>
      <c r="D115" s="215">
        <v>0.44270000000000004</v>
      </c>
      <c r="E115" s="215">
        <v>0.43755200000000005</v>
      </c>
      <c r="F115" s="215">
        <v>0.44534755328151887</v>
      </c>
      <c r="G115" s="215">
        <v>0.45000000000000007</v>
      </c>
      <c r="H115" s="215">
        <v>0.45000000000000007</v>
      </c>
      <c r="I115" s="215">
        <v>0.44</v>
      </c>
      <c r="J115" s="227">
        <v>0.46999999999999992</v>
      </c>
      <c r="K115" s="215">
        <v>0.44</v>
      </c>
      <c r="L115" s="215">
        <v>0.45000000000000007</v>
      </c>
      <c r="M115" s="215">
        <v>0.45999999999999996</v>
      </c>
      <c r="N115" s="227">
        <v>0.57230033008222081</v>
      </c>
      <c r="O115" s="215">
        <v>0.436</v>
      </c>
      <c r="P115" s="227">
        <v>0.42</v>
      </c>
      <c r="Q115" s="215">
        <v>0.44730000000000003</v>
      </c>
      <c r="R115" s="215">
        <v>0.44660000000000005</v>
      </c>
      <c r="S115" s="227">
        <v>0.43</v>
      </c>
      <c r="T115" s="215">
        <v>0.43</v>
      </c>
      <c r="U115" s="204"/>
      <c r="V115" s="205"/>
      <c r="W115" s="205"/>
      <c r="X115" s="205"/>
      <c r="Y115" s="205"/>
      <c r="Z115" s="205"/>
      <c r="AA115" s="205"/>
      <c r="AB115" s="205"/>
      <c r="AC115" s="205"/>
      <c r="AD115" s="205"/>
      <c r="AE115" s="205"/>
      <c r="AF115" s="205"/>
      <c r="AG115" s="205"/>
      <c r="AH115" s="205"/>
      <c r="AI115" s="205"/>
      <c r="AJ115" s="205"/>
      <c r="AK115" s="205"/>
      <c r="AL115" s="205"/>
      <c r="AM115" s="205"/>
      <c r="AN115" s="205"/>
      <c r="AO115" s="205"/>
      <c r="AP115" s="205"/>
      <c r="AQ115" s="205"/>
      <c r="AR115" s="205"/>
      <c r="AS115" s="205"/>
      <c r="AT115" s="205"/>
      <c r="AU115" s="205"/>
      <c r="AV115" s="205"/>
      <c r="AW115" s="205"/>
      <c r="AX115" s="205"/>
      <c r="AY115" s="205"/>
      <c r="AZ115" s="205"/>
      <c r="BA115" s="205"/>
      <c r="BB115" s="205"/>
      <c r="BC115" s="205"/>
      <c r="BD115" s="205"/>
      <c r="BE115" s="205"/>
      <c r="BF115" s="205"/>
      <c r="BG115" s="205"/>
      <c r="BH115" s="205"/>
      <c r="BI115" s="205"/>
      <c r="BJ115" s="205"/>
      <c r="BK115" s="205"/>
      <c r="BL115" s="205"/>
      <c r="BM115" s="216">
        <v>1</v>
      </c>
    </row>
    <row r="116" spans="1:65">
      <c r="A116" s="30"/>
      <c r="B116" s="19">
        <v>1</v>
      </c>
      <c r="C116" s="9">
        <v>2</v>
      </c>
      <c r="D116" s="24">
        <v>0.44209999999999994</v>
      </c>
      <c r="E116" s="24">
        <v>0.4356235</v>
      </c>
      <c r="F116" s="24">
        <v>0.43713486346832831</v>
      </c>
      <c r="G116" s="24">
        <v>0.45999999999999996</v>
      </c>
      <c r="H116" s="24">
        <v>0.44</v>
      </c>
      <c r="I116" s="24">
        <v>0.44</v>
      </c>
      <c r="J116" s="228">
        <v>0.46999999999999992</v>
      </c>
      <c r="K116" s="24">
        <v>0.45000000000000007</v>
      </c>
      <c r="L116" s="24">
        <v>0.45000000000000007</v>
      </c>
      <c r="M116" s="24">
        <v>0.45000000000000007</v>
      </c>
      <c r="N116" s="228">
        <v>0.57899709488424722</v>
      </c>
      <c r="O116" s="24">
        <v>0.436</v>
      </c>
      <c r="P116" s="228">
        <v>0.40999999999999992</v>
      </c>
      <c r="Q116" s="24">
        <v>0.44</v>
      </c>
      <c r="R116" s="24">
        <v>0.44279999999999997</v>
      </c>
      <c r="S116" s="228">
        <v>0.42</v>
      </c>
      <c r="T116" s="24">
        <v>0.43</v>
      </c>
      <c r="U116" s="204"/>
      <c r="V116" s="205"/>
      <c r="W116" s="205"/>
      <c r="X116" s="205"/>
      <c r="Y116" s="205"/>
      <c r="Z116" s="205"/>
      <c r="AA116" s="205"/>
      <c r="AB116" s="205"/>
      <c r="AC116" s="205"/>
      <c r="AD116" s="205"/>
      <c r="AE116" s="205"/>
      <c r="AF116" s="205"/>
      <c r="AG116" s="205"/>
      <c r="AH116" s="205"/>
      <c r="AI116" s="205"/>
      <c r="AJ116" s="205"/>
      <c r="AK116" s="205"/>
      <c r="AL116" s="205"/>
      <c r="AM116" s="205"/>
      <c r="AN116" s="205"/>
      <c r="AO116" s="205"/>
      <c r="AP116" s="205"/>
      <c r="AQ116" s="205"/>
      <c r="AR116" s="205"/>
      <c r="AS116" s="205"/>
      <c r="AT116" s="205"/>
      <c r="AU116" s="205"/>
      <c r="AV116" s="205"/>
      <c r="AW116" s="205"/>
      <c r="AX116" s="205"/>
      <c r="AY116" s="205"/>
      <c r="AZ116" s="205"/>
      <c r="BA116" s="205"/>
      <c r="BB116" s="205"/>
      <c r="BC116" s="205"/>
      <c r="BD116" s="205"/>
      <c r="BE116" s="205"/>
      <c r="BF116" s="205"/>
      <c r="BG116" s="205"/>
      <c r="BH116" s="205"/>
      <c r="BI116" s="205"/>
      <c r="BJ116" s="205"/>
      <c r="BK116" s="205"/>
      <c r="BL116" s="205"/>
      <c r="BM116" s="216">
        <v>8</v>
      </c>
    </row>
    <row r="117" spans="1:65">
      <c r="A117" s="30"/>
      <c r="B117" s="19">
        <v>1</v>
      </c>
      <c r="C117" s="9">
        <v>3</v>
      </c>
      <c r="D117" s="24">
        <v>0.44059999999999999</v>
      </c>
      <c r="E117" s="24">
        <v>0.43689349999999999</v>
      </c>
      <c r="F117" s="24">
        <v>0.44013920562074904</v>
      </c>
      <c r="G117" s="24">
        <v>0.45999999999999996</v>
      </c>
      <c r="H117" s="24">
        <v>0.44</v>
      </c>
      <c r="I117" s="24">
        <v>0.45000000000000007</v>
      </c>
      <c r="J117" s="228">
        <v>0.48</v>
      </c>
      <c r="K117" s="24">
        <v>0.45000000000000007</v>
      </c>
      <c r="L117" s="24">
        <v>0.45999999999999996</v>
      </c>
      <c r="M117" s="24">
        <v>0.44</v>
      </c>
      <c r="N117" s="229">
        <v>0.5461243743151416</v>
      </c>
      <c r="O117" s="24">
        <v>0.43499999999999994</v>
      </c>
      <c r="P117" s="228">
        <v>0.42</v>
      </c>
      <c r="Q117" s="24">
        <v>0.44309999999999999</v>
      </c>
      <c r="R117" s="24">
        <v>0.46039999999999998</v>
      </c>
      <c r="S117" s="228">
        <v>0.42</v>
      </c>
      <c r="T117" s="24">
        <v>0.43</v>
      </c>
      <c r="U117" s="204"/>
      <c r="V117" s="205"/>
      <c r="W117" s="205"/>
      <c r="X117" s="205"/>
      <c r="Y117" s="205"/>
      <c r="Z117" s="205"/>
      <c r="AA117" s="205"/>
      <c r="AB117" s="205"/>
      <c r="AC117" s="205"/>
      <c r="AD117" s="205"/>
      <c r="AE117" s="205"/>
      <c r="AF117" s="205"/>
      <c r="AG117" s="205"/>
      <c r="AH117" s="205"/>
      <c r="AI117" s="205"/>
      <c r="AJ117" s="205"/>
      <c r="AK117" s="205"/>
      <c r="AL117" s="205"/>
      <c r="AM117" s="205"/>
      <c r="AN117" s="205"/>
      <c r="AO117" s="205"/>
      <c r="AP117" s="205"/>
      <c r="AQ117" s="205"/>
      <c r="AR117" s="205"/>
      <c r="AS117" s="205"/>
      <c r="AT117" s="205"/>
      <c r="AU117" s="205"/>
      <c r="AV117" s="205"/>
      <c r="AW117" s="205"/>
      <c r="AX117" s="205"/>
      <c r="AY117" s="205"/>
      <c r="AZ117" s="205"/>
      <c r="BA117" s="205"/>
      <c r="BB117" s="205"/>
      <c r="BC117" s="205"/>
      <c r="BD117" s="205"/>
      <c r="BE117" s="205"/>
      <c r="BF117" s="205"/>
      <c r="BG117" s="205"/>
      <c r="BH117" s="205"/>
      <c r="BI117" s="205"/>
      <c r="BJ117" s="205"/>
      <c r="BK117" s="205"/>
      <c r="BL117" s="205"/>
      <c r="BM117" s="216">
        <v>16</v>
      </c>
    </row>
    <row r="118" spans="1:65">
      <c r="A118" s="30"/>
      <c r="B118" s="19">
        <v>1</v>
      </c>
      <c r="C118" s="9">
        <v>4</v>
      </c>
      <c r="D118" s="24">
        <v>0.45389999999999997</v>
      </c>
      <c r="E118" s="24">
        <v>0.436529</v>
      </c>
      <c r="F118" s="24">
        <v>0.4401672152692151</v>
      </c>
      <c r="G118" s="24">
        <v>0.44</v>
      </c>
      <c r="H118" s="24">
        <v>0.43</v>
      </c>
      <c r="I118" s="24">
        <v>0.45999999999999996</v>
      </c>
      <c r="J118" s="228">
        <v>0.48</v>
      </c>
      <c r="K118" s="24">
        <v>0.44</v>
      </c>
      <c r="L118" s="24">
        <v>0.44</v>
      </c>
      <c r="M118" s="24">
        <v>0.45999999999999996</v>
      </c>
      <c r="N118" s="228">
        <v>0.58977943429248691</v>
      </c>
      <c r="O118" s="24">
        <v>0.443</v>
      </c>
      <c r="P118" s="228">
        <v>0.40999999999999992</v>
      </c>
      <c r="Q118" s="229">
        <v>0.47600000000000003</v>
      </c>
      <c r="R118" s="24">
        <v>0.44840000000000002</v>
      </c>
      <c r="S118" s="228">
        <v>0.40999999999999992</v>
      </c>
      <c r="T118" s="229">
        <v>0.40999999999999992</v>
      </c>
      <c r="U118" s="204"/>
      <c r="V118" s="205"/>
      <c r="W118" s="205"/>
      <c r="X118" s="205"/>
      <c r="Y118" s="205"/>
      <c r="Z118" s="205"/>
      <c r="AA118" s="205"/>
      <c r="AB118" s="205"/>
      <c r="AC118" s="205"/>
      <c r="AD118" s="205"/>
      <c r="AE118" s="205"/>
      <c r="AF118" s="205"/>
      <c r="AG118" s="205"/>
      <c r="AH118" s="205"/>
      <c r="AI118" s="205"/>
      <c r="AJ118" s="205"/>
      <c r="AK118" s="205"/>
      <c r="AL118" s="205"/>
      <c r="AM118" s="205"/>
      <c r="AN118" s="205"/>
      <c r="AO118" s="205"/>
      <c r="AP118" s="205"/>
      <c r="AQ118" s="205"/>
      <c r="AR118" s="205"/>
      <c r="AS118" s="205"/>
      <c r="AT118" s="205"/>
      <c r="AU118" s="205"/>
      <c r="AV118" s="205"/>
      <c r="AW118" s="205"/>
      <c r="AX118" s="205"/>
      <c r="AY118" s="205"/>
      <c r="AZ118" s="205"/>
      <c r="BA118" s="205"/>
      <c r="BB118" s="205"/>
      <c r="BC118" s="205"/>
      <c r="BD118" s="205"/>
      <c r="BE118" s="205"/>
      <c r="BF118" s="205"/>
      <c r="BG118" s="205"/>
      <c r="BH118" s="205"/>
      <c r="BI118" s="205"/>
      <c r="BJ118" s="205"/>
      <c r="BK118" s="205"/>
      <c r="BL118" s="205"/>
      <c r="BM118" s="216">
        <v>0.44383020089440084</v>
      </c>
    </row>
    <row r="119" spans="1:65">
      <c r="A119" s="30"/>
      <c r="B119" s="19">
        <v>1</v>
      </c>
      <c r="C119" s="9">
        <v>5</v>
      </c>
      <c r="D119" s="24">
        <v>0.43909999999999999</v>
      </c>
      <c r="E119" s="24">
        <v>0.43884849999999992</v>
      </c>
      <c r="F119" s="24">
        <v>0.4273352253561245</v>
      </c>
      <c r="G119" s="24">
        <v>0.45999999999999996</v>
      </c>
      <c r="H119" s="24">
        <v>0.44</v>
      </c>
      <c r="I119" s="24">
        <v>0.45999999999999996</v>
      </c>
      <c r="J119" s="228">
        <v>0.48</v>
      </c>
      <c r="K119" s="24">
        <v>0.44</v>
      </c>
      <c r="L119" s="24">
        <v>0.44</v>
      </c>
      <c r="M119" s="24">
        <v>0.45999999999999996</v>
      </c>
      <c r="N119" s="228">
        <v>0.58325252795922233</v>
      </c>
      <c r="O119" s="24">
        <v>0.44</v>
      </c>
      <c r="P119" s="228">
        <v>0.40999999999999992</v>
      </c>
      <c r="Q119" s="24">
        <v>0.45050000000000001</v>
      </c>
      <c r="R119" s="24">
        <v>0.44669999999999999</v>
      </c>
      <c r="S119" s="228">
        <v>0.40999999999999992</v>
      </c>
      <c r="T119" s="24">
        <v>0.42</v>
      </c>
      <c r="U119" s="204"/>
      <c r="V119" s="205"/>
      <c r="W119" s="205"/>
      <c r="X119" s="205"/>
      <c r="Y119" s="205"/>
      <c r="Z119" s="205"/>
      <c r="AA119" s="205"/>
      <c r="AB119" s="205"/>
      <c r="AC119" s="205"/>
      <c r="AD119" s="205"/>
      <c r="AE119" s="205"/>
      <c r="AF119" s="205"/>
      <c r="AG119" s="205"/>
      <c r="AH119" s="205"/>
      <c r="AI119" s="205"/>
      <c r="AJ119" s="205"/>
      <c r="AK119" s="205"/>
      <c r="AL119" s="205"/>
      <c r="AM119" s="205"/>
      <c r="AN119" s="205"/>
      <c r="AO119" s="205"/>
      <c r="AP119" s="205"/>
      <c r="AQ119" s="205"/>
      <c r="AR119" s="205"/>
      <c r="AS119" s="205"/>
      <c r="AT119" s="205"/>
      <c r="AU119" s="205"/>
      <c r="AV119" s="205"/>
      <c r="AW119" s="205"/>
      <c r="AX119" s="205"/>
      <c r="AY119" s="205"/>
      <c r="AZ119" s="205"/>
      <c r="BA119" s="205"/>
      <c r="BB119" s="205"/>
      <c r="BC119" s="205"/>
      <c r="BD119" s="205"/>
      <c r="BE119" s="205"/>
      <c r="BF119" s="205"/>
      <c r="BG119" s="205"/>
      <c r="BH119" s="205"/>
      <c r="BI119" s="205"/>
      <c r="BJ119" s="205"/>
      <c r="BK119" s="205"/>
      <c r="BL119" s="205"/>
      <c r="BM119" s="216">
        <v>25</v>
      </c>
    </row>
    <row r="120" spans="1:65">
      <c r="A120" s="30"/>
      <c r="B120" s="19">
        <v>1</v>
      </c>
      <c r="C120" s="9">
        <v>6</v>
      </c>
      <c r="D120" s="24">
        <v>0.45339999999999997</v>
      </c>
      <c r="E120" s="24">
        <v>0.43778300000000003</v>
      </c>
      <c r="F120" s="24">
        <v>0.44226210676733019</v>
      </c>
      <c r="G120" s="24">
        <v>0.45000000000000007</v>
      </c>
      <c r="H120" s="24">
        <v>0.45000000000000007</v>
      </c>
      <c r="I120" s="24">
        <v>0.44</v>
      </c>
      <c r="J120" s="228">
        <v>0.45999999999999996</v>
      </c>
      <c r="K120" s="24">
        <v>0.45000000000000007</v>
      </c>
      <c r="L120" s="24">
        <v>0.45000000000000007</v>
      </c>
      <c r="M120" s="24">
        <v>0.45000000000000007</v>
      </c>
      <c r="N120" s="228">
        <v>0.58423326082147675</v>
      </c>
      <c r="O120" s="24">
        <v>0.438</v>
      </c>
      <c r="P120" s="228">
        <v>0.40999999999999992</v>
      </c>
      <c r="Q120" s="24">
        <v>0.44679999999999997</v>
      </c>
      <c r="R120" s="24">
        <v>0.44920000000000004</v>
      </c>
      <c r="S120" s="228">
        <v>0.40999999999999992</v>
      </c>
      <c r="T120" s="24">
        <v>0.42</v>
      </c>
      <c r="U120" s="204"/>
      <c r="V120" s="205"/>
      <c r="W120" s="205"/>
      <c r="X120" s="205"/>
      <c r="Y120" s="205"/>
      <c r="Z120" s="205"/>
      <c r="AA120" s="205"/>
      <c r="AB120" s="205"/>
      <c r="AC120" s="205"/>
      <c r="AD120" s="205"/>
      <c r="AE120" s="205"/>
      <c r="AF120" s="205"/>
      <c r="AG120" s="205"/>
      <c r="AH120" s="205"/>
      <c r="AI120" s="205"/>
      <c r="AJ120" s="205"/>
      <c r="AK120" s="205"/>
      <c r="AL120" s="205"/>
      <c r="AM120" s="205"/>
      <c r="AN120" s="205"/>
      <c r="AO120" s="205"/>
      <c r="AP120" s="205"/>
      <c r="AQ120" s="205"/>
      <c r="AR120" s="205"/>
      <c r="AS120" s="205"/>
      <c r="AT120" s="205"/>
      <c r="AU120" s="205"/>
      <c r="AV120" s="205"/>
      <c r="AW120" s="205"/>
      <c r="AX120" s="205"/>
      <c r="AY120" s="205"/>
      <c r="AZ120" s="205"/>
      <c r="BA120" s="205"/>
      <c r="BB120" s="205"/>
      <c r="BC120" s="205"/>
      <c r="BD120" s="205"/>
      <c r="BE120" s="205"/>
      <c r="BF120" s="205"/>
      <c r="BG120" s="205"/>
      <c r="BH120" s="205"/>
      <c r="BI120" s="205"/>
      <c r="BJ120" s="205"/>
      <c r="BK120" s="205"/>
      <c r="BL120" s="205"/>
      <c r="BM120" s="56"/>
    </row>
    <row r="121" spans="1:65">
      <c r="A121" s="30"/>
      <c r="B121" s="20" t="s">
        <v>267</v>
      </c>
      <c r="C121" s="12"/>
      <c r="D121" s="217">
        <v>0.44529999999999997</v>
      </c>
      <c r="E121" s="217">
        <v>0.43720491666666667</v>
      </c>
      <c r="F121" s="217">
        <v>0.43873102829387767</v>
      </c>
      <c r="G121" s="217">
        <v>0.45333333333333337</v>
      </c>
      <c r="H121" s="217">
        <v>0.44166666666666671</v>
      </c>
      <c r="I121" s="217">
        <v>0.44833333333333331</v>
      </c>
      <c r="J121" s="217">
        <v>0.47333333333333333</v>
      </c>
      <c r="K121" s="217">
        <v>0.44500000000000006</v>
      </c>
      <c r="L121" s="217">
        <v>0.44833333333333342</v>
      </c>
      <c r="M121" s="217">
        <v>0.45333333333333337</v>
      </c>
      <c r="N121" s="217">
        <v>0.5757811703924659</v>
      </c>
      <c r="O121" s="217">
        <v>0.438</v>
      </c>
      <c r="P121" s="217">
        <v>0.41333333333333327</v>
      </c>
      <c r="Q121" s="217">
        <v>0.45061666666666667</v>
      </c>
      <c r="R121" s="217">
        <v>0.44901666666666662</v>
      </c>
      <c r="S121" s="217">
        <v>0.41666666666666669</v>
      </c>
      <c r="T121" s="217">
        <v>0.42333333333333334</v>
      </c>
      <c r="U121" s="204"/>
      <c r="V121" s="205"/>
      <c r="W121" s="205"/>
      <c r="X121" s="205"/>
      <c r="Y121" s="205"/>
      <c r="Z121" s="205"/>
      <c r="AA121" s="205"/>
      <c r="AB121" s="205"/>
      <c r="AC121" s="205"/>
      <c r="AD121" s="205"/>
      <c r="AE121" s="205"/>
      <c r="AF121" s="205"/>
      <c r="AG121" s="205"/>
      <c r="AH121" s="205"/>
      <c r="AI121" s="205"/>
      <c r="AJ121" s="205"/>
      <c r="AK121" s="205"/>
      <c r="AL121" s="205"/>
      <c r="AM121" s="205"/>
      <c r="AN121" s="205"/>
      <c r="AO121" s="205"/>
      <c r="AP121" s="205"/>
      <c r="AQ121" s="205"/>
      <c r="AR121" s="205"/>
      <c r="AS121" s="205"/>
      <c r="AT121" s="205"/>
      <c r="AU121" s="205"/>
      <c r="AV121" s="205"/>
      <c r="AW121" s="205"/>
      <c r="AX121" s="205"/>
      <c r="AY121" s="205"/>
      <c r="AZ121" s="205"/>
      <c r="BA121" s="205"/>
      <c r="BB121" s="205"/>
      <c r="BC121" s="205"/>
      <c r="BD121" s="205"/>
      <c r="BE121" s="205"/>
      <c r="BF121" s="205"/>
      <c r="BG121" s="205"/>
      <c r="BH121" s="205"/>
      <c r="BI121" s="205"/>
      <c r="BJ121" s="205"/>
      <c r="BK121" s="205"/>
      <c r="BL121" s="205"/>
      <c r="BM121" s="56"/>
    </row>
    <row r="122" spans="1:65">
      <c r="A122" s="30"/>
      <c r="B122" s="3" t="s">
        <v>268</v>
      </c>
      <c r="C122" s="29"/>
      <c r="D122" s="24">
        <v>0.44240000000000002</v>
      </c>
      <c r="E122" s="24">
        <v>0.43722274999999999</v>
      </c>
      <c r="F122" s="24">
        <v>0.44015321044498207</v>
      </c>
      <c r="G122" s="24">
        <v>0.45500000000000002</v>
      </c>
      <c r="H122" s="24">
        <v>0.44</v>
      </c>
      <c r="I122" s="24">
        <v>0.44500000000000006</v>
      </c>
      <c r="J122" s="24">
        <v>0.47499999999999998</v>
      </c>
      <c r="K122" s="24">
        <v>0.44500000000000006</v>
      </c>
      <c r="L122" s="24">
        <v>0.45000000000000007</v>
      </c>
      <c r="M122" s="24">
        <v>0.45500000000000002</v>
      </c>
      <c r="N122" s="24">
        <v>0.58112481142173478</v>
      </c>
      <c r="O122" s="24">
        <v>0.437</v>
      </c>
      <c r="P122" s="24">
        <v>0.40999999999999992</v>
      </c>
      <c r="Q122" s="24">
        <v>0.44705</v>
      </c>
      <c r="R122" s="24">
        <v>0.44755</v>
      </c>
      <c r="S122" s="24">
        <v>0.41499999999999992</v>
      </c>
      <c r="T122" s="24">
        <v>0.42499999999999999</v>
      </c>
      <c r="U122" s="204"/>
      <c r="V122" s="205"/>
      <c r="W122" s="205"/>
      <c r="X122" s="205"/>
      <c r="Y122" s="205"/>
      <c r="Z122" s="205"/>
      <c r="AA122" s="205"/>
      <c r="AB122" s="205"/>
      <c r="AC122" s="205"/>
      <c r="AD122" s="205"/>
      <c r="AE122" s="205"/>
      <c r="AF122" s="205"/>
      <c r="AG122" s="205"/>
      <c r="AH122" s="205"/>
      <c r="AI122" s="205"/>
      <c r="AJ122" s="205"/>
      <c r="AK122" s="205"/>
      <c r="AL122" s="205"/>
      <c r="AM122" s="205"/>
      <c r="AN122" s="205"/>
      <c r="AO122" s="205"/>
      <c r="AP122" s="205"/>
      <c r="AQ122" s="205"/>
      <c r="AR122" s="205"/>
      <c r="AS122" s="205"/>
      <c r="AT122" s="205"/>
      <c r="AU122" s="205"/>
      <c r="AV122" s="205"/>
      <c r="AW122" s="205"/>
      <c r="AX122" s="205"/>
      <c r="AY122" s="205"/>
      <c r="AZ122" s="205"/>
      <c r="BA122" s="205"/>
      <c r="BB122" s="205"/>
      <c r="BC122" s="205"/>
      <c r="BD122" s="205"/>
      <c r="BE122" s="205"/>
      <c r="BF122" s="205"/>
      <c r="BG122" s="205"/>
      <c r="BH122" s="205"/>
      <c r="BI122" s="205"/>
      <c r="BJ122" s="205"/>
      <c r="BK122" s="205"/>
      <c r="BL122" s="205"/>
      <c r="BM122" s="56"/>
    </row>
    <row r="123" spans="1:65">
      <c r="A123" s="30"/>
      <c r="B123" s="3" t="s">
        <v>269</v>
      </c>
      <c r="C123" s="29"/>
      <c r="D123" s="24">
        <v>6.5893854038142187E-3</v>
      </c>
      <c r="E123" s="24">
        <v>1.1145165506472445E-3</v>
      </c>
      <c r="F123" s="24">
        <v>6.2081330729330921E-3</v>
      </c>
      <c r="G123" s="24">
        <v>8.16496580927723E-3</v>
      </c>
      <c r="H123" s="24">
        <v>7.5277265270908417E-3</v>
      </c>
      <c r="I123" s="24">
        <v>9.8319208025017344E-3</v>
      </c>
      <c r="J123" s="24">
        <v>8.1649658092772769E-3</v>
      </c>
      <c r="K123" s="24">
        <v>5.4772255750516969E-3</v>
      </c>
      <c r="L123" s="24">
        <v>7.527726527090807E-3</v>
      </c>
      <c r="M123" s="24">
        <v>8.16496580927723E-3</v>
      </c>
      <c r="N123" s="24">
        <v>1.5653717653639987E-2</v>
      </c>
      <c r="O123" s="24">
        <v>3.033150177620634E-3</v>
      </c>
      <c r="P123" s="24">
        <v>5.1639777949432563E-3</v>
      </c>
      <c r="Q123" s="24">
        <v>1.2954600212537129E-2</v>
      </c>
      <c r="R123" s="24">
        <v>5.9974716895260611E-3</v>
      </c>
      <c r="S123" s="24">
        <v>8.1649658092772942E-3</v>
      </c>
      <c r="T123" s="24">
        <v>8.1649658092772855E-3</v>
      </c>
      <c r="U123" s="204"/>
      <c r="V123" s="205"/>
      <c r="W123" s="205"/>
      <c r="X123" s="205"/>
      <c r="Y123" s="205"/>
      <c r="Z123" s="205"/>
      <c r="AA123" s="205"/>
      <c r="AB123" s="205"/>
      <c r="AC123" s="205"/>
      <c r="AD123" s="205"/>
      <c r="AE123" s="205"/>
      <c r="AF123" s="205"/>
      <c r="AG123" s="205"/>
      <c r="AH123" s="205"/>
      <c r="AI123" s="205"/>
      <c r="AJ123" s="205"/>
      <c r="AK123" s="205"/>
      <c r="AL123" s="205"/>
      <c r="AM123" s="205"/>
      <c r="AN123" s="205"/>
      <c r="AO123" s="205"/>
      <c r="AP123" s="205"/>
      <c r="AQ123" s="205"/>
      <c r="AR123" s="205"/>
      <c r="AS123" s="205"/>
      <c r="AT123" s="205"/>
      <c r="AU123" s="205"/>
      <c r="AV123" s="205"/>
      <c r="AW123" s="205"/>
      <c r="AX123" s="205"/>
      <c r="AY123" s="205"/>
      <c r="AZ123" s="205"/>
      <c r="BA123" s="205"/>
      <c r="BB123" s="205"/>
      <c r="BC123" s="205"/>
      <c r="BD123" s="205"/>
      <c r="BE123" s="205"/>
      <c r="BF123" s="205"/>
      <c r="BG123" s="205"/>
      <c r="BH123" s="205"/>
      <c r="BI123" s="205"/>
      <c r="BJ123" s="205"/>
      <c r="BK123" s="205"/>
      <c r="BL123" s="205"/>
      <c r="BM123" s="56"/>
    </row>
    <row r="124" spans="1:65">
      <c r="A124" s="30"/>
      <c r="B124" s="3" t="s">
        <v>86</v>
      </c>
      <c r="C124" s="29"/>
      <c r="D124" s="13">
        <v>1.4797631717525756E-2</v>
      </c>
      <c r="E124" s="13">
        <v>2.5491857665840777E-3</v>
      </c>
      <c r="F124" s="13">
        <v>1.4150202909229076E-2</v>
      </c>
      <c r="G124" s="13">
        <v>1.8010953991052712E-2</v>
      </c>
      <c r="H124" s="13">
        <v>1.7043909117941528E-2</v>
      </c>
      <c r="I124" s="13">
        <v>2.1929934875468553E-2</v>
      </c>
      <c r="J124" s="13">
        <v>1.7249927766078754E-2</v>
      </c>
      <c r="K124" s="13">
        <v>1.2308372078767857E-2</v>
      </c>
      <c r="L124" s="13">
        <v>1.6790468090165364E-2</v>
      </c>
      <c r="M124" s="13">
        <v>1.8010953991052712E-2</v>
      </c>
      <c r="N124" s="13">
        <v>2.7186921800464659E-2</v>
      </c>
      <c r="O124" s="13">
        <v>6.9250004055265617E-3</v>
      </c>
      <c r="P124" s="13">
        <v>1.24934946651853E-2</v>
      </c>
      <c r="Q124" s="13">
        <v>2.8748604236869021E-2</v>
      </c>
      <c r="R124" s="13">
        <v>1.3356902170356101E-2</v>
      </c>
      <c r="S124" s="13">
        <v>1.9595917942265506E-2</v>
      </c>
      <c r="T124" s="13">
        <v>1.9287320809316423E-2</v>
      </c>
      <c r="U124" s="152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270</v>
      </c>
      <c r="C125" s="29"/>
      <c r="D125" s="13">
        <v>3.3116248120050873E-3</v>
      </c>
      <c r="E125" s="13">
        <v>-1.4927520061462696E-2</v>
      </c>
      <c r="F125" s="13">
        <v>-1.1489016723619461E-2</v>
      </c>
      <c r="G125" s="13">
        <v>2.1411639901435242E-2</v>
      </c>
      <c r="H125" s="13">
        <v>-4.8746890666164777E-3</v>
      </c>
      <c r="I125" s="13">
        <v>1.0146070343698632E-2</v>
      </c>
      <c r="J125" s="13">
        <v>6.6473918132380794E-2</v>
      </c>
      <c r="K125" s="13">
        <v>2.6356906385411882E-3</v>
      </c>
      <c r="L125" s="13">
        <v>1.0146070343698854E-2</v>
      </c>
      <c r="M125" s="13">
        <v>2.1411639901435242E-2</v>
      </c>
      <c r="N125" s="13">
        <v>0.29730056501824165</v>
      </c>
      <c r="O125" s="13">
        <v>-1.3136106742289932E-2</v>
      </c>
      <c r="P125" s="13">
        <v>-6.8712916560456416E-2</v>
      </c>
      <c r="Q125" s="13">
        <v>1.5290680441731652E-2</v>
      </c>
      <c r="R125" s="13">
        <v>1.1685698183255822E-2</v>
      </c>
      <c r="S125" s="13">
        <v>-6.1202536855298639E-2</v>
      </c>
      <c r="T125" s="13">
        <v>-4.6181777444983418E-2</v>
      </c>
      <c r="U125" s="152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46" t="s">
        <v>271</v>
      </c>
      <c r="C126" s="47"/>
      <c r="D126" s="45">
        <v>0</v>
      </c>
      <c r="E126" s="45">
        <v>0.75</v>
      </c>
      <c r="F126" s="45">
        <v>0.61</v>
      </c>
      <c r="G126" s="45">
        <v>0.74</v>
      </c>
      <c r="H126" s="45">
        <v>0.34</v>
      </c>
      <c r="I126" s="45">
        <v>0.28000000000000003</v>
      </c>
      <c r="J126" s="45">
        <v>2.59</v>
      </c>
      <c r="K126" s="45">
        <v>0.03</v>
      </c>
      <c r="L126" s="45">
        <v>0.28000000000000003</v>
      </c>
      <c r="M126" s="45">
        <v>0.74</v>
      </c>
      <c r="N126" s="45">
        <v>12.05</v>
      </c>
      <c r="O126" s="45">
        <v>0.67</v>
      </c>
      <c r="P126" s="45">
        <v>2.95</v>
      </c>
      <c r="Q126" s="45">
        <v>0.49</v>
      </c>
      <c r="R126" s="45">
        <v>0.34</v>
      </c>
      <c r="S126" s="45">
        <v>2.64</v>
      </c>
      <c r="T126" s="45">
        <v>2.0299999999999998</v>
      </c>
      <c r="U126" s="152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1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BM127" s="55"/>
    </row>
    <row r="128" spans="1:65" ht="15">
      <c r="B128" s="8" t="s">
        <v>599</v>
      </c>
      <c r="BM128" s="28" t="s">
        <v>67</v>
      </c>
    </row>
    <row r="129" spans="1:65" ht="15">
      <c r="A129" s="25" t="s">
        <v>19</v>
      </c>
      <c r="B129" s="18" t="s">
        <v>114</v>
      </c>
      <c r="C129" s="15" t="s">
        <v>115</v>
      </c>
      <c r="D129" s="16" t="s">
        <v>233</v>
      </c>
      <c r="E129" s="17" t="s">
        <v>233</v>
      </c>
      <c r="F129" s="17" t="s">
        <v>233</v>
      </c>
      <c r="G129" s="17" t="s">
        <v>233</v>
      </c>
      <c r="H129" s="17" t="s">
        <v>233</v>
      </c>
      <c r="I129" s="17" t="s">
        <v>233</v>
      </c>
      <c r="J129" s="17" t="s">
        <v>233</v>
      </c>
      <c r="K129" s="17" t="s">
        <v>233</v>
      </c>
      <c r="L129" s="17" t="s">
        <v>233</v>
      </c>
      <c r="M129" s="17" t="s">
        <v>233</v>
      </c>
      <c r="N129" s="17" t="s">
        <v>233</v>
      </c>
      <c r="O129" s="17" t="s">
        <v>233</v>
      </c>
      <c r="P129" s="17" t="s">
        <v>233</v>
      </c>
      <c r="Q129" s="17" t="s">
        <v>233</v>
      </c>
      <c r="R129" s="17" t="s">
        <v>233</v>
      </c>
      <c r="S129" s="17" t="s">
        <v>233</v>
      </c>
      <c r="T129" s="17" t="s">
        <v>233</v>
      </c>
      <c r="U129" s="152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>
        <v>1</v>
      </c>
    </row>
    <row r="130" spans="1:65">
      <c r="A130" s="30"/>
      <c r="B130" s="19" t="s">
        <v>234</v>
      </c>
      <c r="C130" s="9" t="s">
        <v>234</v>
      </c>
      <c r="D130" s="150" t="s">
        <v>236</v>
      </c>
      <c r="E130" s="151" t="s">
        <v>237</v>
      </c>
      <c r="F130" s="151" t="s">
        <v>240</v>
      </c>
      <c r="G130" s="151" t="s">
        <v>241</v>
      </c>
      <c r="H130" s="151" t="s">
        <v>243</v>
      </c>
      <c r="I130" s="151" t="s">
        <v>244</v>
      </c>
      <c r="J130" s="151" t="s">
        <v>245</v>
      </c>
      <c r="K130" s="151" t="s">
        <v>246</v>
      </c>
      <c r="L130" s="151" t="s">
        <v>247</v>
      </c>
      <c r="M130" s="151" t="s">
        <v>287</v>
      </c>
      <c r="N130" s="151" t="s">
        <v>250</v>
      </c>
      <c r="O130" s="151" t="s">
        <v>251</v>
      </c>
      <c r="P130" s="151" t="s">
        <v>252</v>
      </c>
      <c r="Q130" s="151" t="s">
        <v>253</v>
      </c>
      <c r="R130" s="151" t="s">
        <v>254</v>
      </c>
      <c r="S130" s="151" t="s">
        <v>255</v>
      </c>
      <c r="T130" s="151" t="s">
        <v>257</v>
      </c>
      <c r="U130" s="152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 t="s">
        <v>3</v>
      </c>
    </row>
    <row r="131" spans="1:65">
      <c r="A131" s="30"/>
      <c r="B131" s="19"/>
      <c r="C131" s="9"/>
      <c r="D131" s="10" t="s">
        <v>308</v>
      </c>
      <c r="E131" s="11" t="s">
        <v>118</v>
      </c>
      <c r="F131" s="11" t="s">
        <v>308</v>
      </c>
      <c r="G131" s="11" t="s">
        <v>309</v>
      </c>
      <c r="H131" s="11" t="s">
        <v>308</v>
      </c>
      <c r="I131" s="11" t="s">
        <v>309</v>
      </c>
      <c r="J131" s="11" t="s">
        <v>309</v>
      </c>
      <c r="K131" s="11" t="s">
        <v>309</v>
      </c>
      <c r="L131" s="11" t="s">
        <v>309</v>
      </c>
      <c r="M131" s="11" t="s">
        <v>309</v>
      </c>
      <c r="N131" s="11" t="s">
        <v>308</v>
      </c>
      <c r="O131" s="11" t="s">
        <v>308</v>
      </c>
      <c r="P131" s="11" t="s">
        <v>309</v>
      </c>
      <c r="Q131" s="11" t="s">
        <v>308</v>
      </c>
      <c r="R131" s="11" t="s">
        <v>308</v>
      </c>
      <c r="S131" s="11" t="s">
        <v>308</v>
      </c>
      <c r="T131" s="11" t="s">
        <v>309</v>
      </c>
      <c r="U131" s="152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9"/>
      <c r="C132" s="9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152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3</v>
      </c>
    </row>
    <row r="133" spans="1:65">
      <c r="A133" s="30"/>
      <c r="B133" s="18">
        <v>1</v>
      </c>
      <c r="C133" s="14">
        <v>1</v>
      </c>
      <c r="D133" s="215">
        <v>0.06</v>
      </c>
      <c r="E133" s="227">
        <v>1.37</v>
      </c>
      <c r="F133" s="227" t="s">
        <v>97</v>
      </c>
      <c r="G133" s="227" t="s">
        <v>310</v>
      </c>
      <c r="H133" s="215">
        <v>0.1</v>
      </c>
      <c r="I133" s="215">
        <v>0.06</v>
      </c>
      <c r="J133" s="215">
        <v>0.06</v>
      </c>
      <c r="K133" s="215">
        <v>0.06</v>
      </c>
      <c r="L133" s="215">
        <v>0.06</v>
      </c>
      <c r="M133" s="215">
        <v>0.04</v>
      </c>
      <c r="N133" s="227">
        <v>0.94000422271800999</v>
      </c>
      <c r="O133" s="215">
        <v>0.06</v>
      </c>
      <c r="P133" s="215">
        <v>0.08</v>
      </c>
      <c r="Q133" s="215">
        <v>0.06</v>
      </c>
      <c r="R133" s="227">
        <v>0.13</v>
      </c>
      <c r="S133" s="227" t="s">
        <v>97</v>
      </c>
      <c r="T133" s="227">
        <v>0.2</v>
      </c>
      <c r="U133" s="204"/>
      <c r="V133" s="205"/>
      <c r="W133" s="205"/>
      <c r="X133" s="205"/>
      <c r="Y133" s="205"/>
      <c r="Z133" s="205"/>
      <c r="AA133" s="205"/>
      <c r="AB133" s="205"/>
      <c r="AC133" s="205"/>
      <c r="AD133" s="205"/>
      <c r="AE133" s="205"/>
      <c r="AF133" s="205"/>
      <c r="AG133" s="205"/>
      <c r="AH133" s="205"/>
      <c r="AI133" s="205"/>
      <c r="AJ133" s="205"/>
      <c r="AK133" s="205"/>
      <c r="AL133" s="205"/>
      <c r="AM133" s="205"/>
      <c r="AN133" s="205"/>
      <c r="AO133" s="205"/>
      <c r="AP133" s="205"/>
      <c r="AQ133" s="205"/>
      <c r="AR133" s="205"/>
      <c r="AS133" s="205"/>
      <c r="AT133" s="205"/>
      <c r="AU133" s="205"/>
      <c r="AV133" s="205"/>
      <c r="AW133" s="205"/>
      <c r="AX133" s="205"/>
      <c r="AY133" s="205"/>
      <c r="AZ133" s="205"/>
      <c r="BA133" s="205"/>
      <c r="BB133" s="205"/>
      <c r="BC133" s="205"/>
      <c r="BD133" s="205"/>
      <c r="BE133" s="205"/>
      <c r="BF133" s="205"/>
      <c r="BG133" s="205"/>
      <c r="BH133" s="205"/>
      <c r="BI133" s="205"/>
      <c r="BJ133" s="205"/>
      <c r="BK133" s="205"/>
      <c r="BL133" s="205"/>
      <c r="BM133" s="216">
        <v>1</v>
      </c>
    </row>
    <row r="134" spans="1:65">
      <c r="A134" s="30"/>
      <c r="B134" s="19">
        <v>1</v>
      </c>
      <c r="C134" s="9">
        <v>2</v>
      </c>
      <c r="D134" s="24">
        <v>7.0000000000000007E-2</v>
      </c>
      <c r="E134" s="228">
        <v>1.49</v>
      </c>
      <c r="F134" s="228" t="s">
        <v>97</v>
      </c>
      <c r="G134" s="228" t="s">
        <v>310</v>
      </c>
      <c r="H134" s="24">
        <v>0.1</v>
      </c>
      <c r="I134" s="24">
        <v>0.06</v>
      </c>
      <c r="J134" s="24">
        <v>0.05</v>
      </c>
      <c r="K134" s="24">
        <v>0.05</v>
      </c>
      <c r="L134" s="24">
        <v>0.05</v>
      </c>
      <c r="M134" s="24">
        <v>0.03</v>
      </c>
      <c r="N134" s="228">
        <v>0.96881826225069012</v>
      </c>
      <c r="O134" s="24">
        <v>7.0000000000000007E-2</v>
      </c>
      <c r="P134" s="24">
        <v>0.06</v>
      </c>
      <c r="Q134" s="24">
        <v>7.0000000000000007E-2</v>
      </c>
      <c r="R134" s="228" t="s">
        <v>314</v>
      </c>
      <c r="S134" s="228" t="s">
        <v>97</v>
      </c>
      <c r="T134" s="228">
        <v>0.2</v>
      </c>
      <c r="U134" s="204"/>
      <c r="V134" s="205"/>
      <c r="W134" s="205"/>
      <c r="X134" s="205"/>
      <c r="Y134" s="205"/>
      <c r="Z134" s="205"/>
      <c r="AA134" s="205"/>
      <c r="AB134" s="205"/>
      <c r="AC134" s="205"/>
      <c r="AD134" s="205"/>
      <c r="AE134" s="205"/>
      <c r="AF134" s="205"/>
      <c r="AG134" s="205"/>
      <c r="AH134" s="205"/>
      <c r="AI134" s="205"/>
      <c r="AJ134" s="205"/>
      <c r="AK134" s="205"/>
      <c r="AL134" s="205"/>
      <c r="AM134" s="205"/>
      <c r="AN134" s="205"/>
      <c r="AO134" s="205"/>
      <c r="AP134" s="205"/>
      <c r="AQ134" s="205"/>
      <c r="AR134" s="205"/>
      <c r="AS134" s="205"/>
      <c r="AT134" s="205"/>
      <c r="AU134" s="205"/>
      <c r="AV134" s="205"/>
      <c r="AW134" s="205"/>
      <c r="AX134" s="205"/>
      <c r="AY134" s="205"/>
      <c r="AZ134" s="205"/>
      <c r="BA134" s="205"/>
      <c r="BB134" s="205"/>
      <c r="BC134" s="205"/>
      <c r="BD134" s="205"/>
      <c r="BE134" s="205"/>
      <c r="BF134" s="205"/>
      <c r="BG134" s="205"/>
      <c r="BH134" s="205"/>
      <c r="BI134" s="205"/>
      <c r="BJ134" s="205"/>
      <c r="BK134" s="205"/>
      <c r="BL134" s="205"/>
      <c r="BM134" s="216">
        <v>9</v>
      </c>
    </row>
    <row r="135" spans="1:65">
      <c r="A135" s="30"/>
      <c r="B135" s="19">
        <v>1</v>
      </c>
      <c r="C135" s="9">
        <v>3</v>
      </c>
      <c r="D135" s="24">
        <v>0.05</v>
      </c>
      <c r="E135" s="228">
        <v>1.45</v>
      </c>
      <c r="F135" s="228" t="s">
        <v>97</v>
      </c>
      <c r="G135" s="228" t="s">
        <v>310</v>
      </c>
      <c r="H135" s="24">
        <v>0.1</v>
      </c>
      <c r="I135" s="24">
        <v>0.05</v>
      </c>
      <c r="J135" s="24">
        <v>0.05</v>
      </c>
      <c r="K135" s="24">
        <v>0.04</v>
      </c>
      <c r="L135" s="24">
        <v>0.06</v>
      </c>
      <c r="M135" s="24">
        <v>0.04</v>
      </c>
      <c r="N135" s="228">
        <v>0.89419917413729999</v>
      </c>
      <c r="O135" s="24">
        <v>7.0000000000000007E-2</v>
      </c>
      <c r="P135" s="24">
        <v>0.09</v>
      </c>
      <c r="Q135" s="24">
        <v>0.06</v>
      </c>
      <c r="R135" s="228" t="s">
        <v>314</v>
      </c>
      <c r="S135" s="228" t="s">
        <v>97</v>
      </c>
      <c r="T135" s="228">
        <v>0.2</v>
      </c>
      <c r="U135" s="204"/>
      <c r="V135" s="205"/>
      <c r="W135" s="205"/>
      <c r="X135" s="205"/>
      <c r="Y135" s="205"/>
      <c r="Z135" s="205"/>
      <c r="AA135" s="205"/>
      <c r="AB135" s="205"/>
      <c r="AC135" s="205"/>
      <c r="AD135" s="205"/>
      <c r="AE135" s="205"/>
      <c r="AF135" s="205"/>
      <c r="AG135" s="205"/>
      <c r="AH135" s="205"/>
      <c r="AI135" s="205"/>
      <c r="AJ135" s="205"/>
      <c r="AK135" s="205"/>
      <c r="AL135" s="205"/>
      <c r="AM135" s="205"/>
      <c r="AN135" s="205"/>
      <c r="AO135" s="205"/>
      <c r="AP135" s="205"/>
      <c r="AQ135" s="205"/>
      <c r="AR135" s="205"/>
      <c r="AS135" s="205"/>
      <c r="AT135" s="205"/>
      <c r="AU135" s="205"/>
      <c r="AV135" s="205"/>
      <c r="AW135" s="205"/>
      <c r="AX135" s="205"/>
      <c r="AY135" s="205"/>
      <c r="AZ135" s="205"/>
      <c r="BA135" s="205"/>
      <c r="BB135" s="205"/>
      <c r="BC135" s="205"/>
      <c r="BD135" s="205"/>
      <c r="BE135" s="205"/>
      <c r="BF135" s="205"/>
      <c r="BG135" s="205"/>
      <c r="BH135" s="205"/>
      <c r="BI135" s="205"/>
      <c r="BJ135" s="205"/>
      <c r="BK135" s="205"/>
      <c r="BL135" s="205"/>
      <c r="BM135" s="216">
        <v>16</v>
      </c>
    </row>
    <row r="136" spans="1:65">
      <c r="A136" s="30"/>
      <c r="B136" s="19">
        <v>1</v>
      </c>
      <c r="C136" s="9">
        <v>4</v>
      </c>
      <c r="D136" s="24">
        <v>0.08</v>
      </c>
      <c r="E136" s="228">
        <v>1.33</v>
      </c>
      <c r="F136" s="228" t="s">
        <v>97</v>
      </c>
      <c r="G136" s="228" t="s">
        <v>310</v>
      </c>
      <c r="H136" s="24">
        <v>0.11</v>
      </c>
      <c r="I136" s="24">
        <v>0.05</v>
      </c>
      <c r="J136" s="24">
        <v>0.05</v>
      </c>
      <c r="K136" s="24">
        <v>0.04</v>
      </c>
      <c r="L136" s="24">
        <v>0.06</v>
      </c>
      <c r="M136" s="24">
        <v>0.05</v>
      </c>
      <c r="N136" s="228">
        <v>0.94977796221067501</v>
      </c>
      <c r="O136" s="24">
        <v>0.06</v>
      </c>
      <c r="P136" s="24">
        <v>0.06</v>
      </c>
      <c r="Q136" s="24">
        <v>0.06</v>
      </c>
      <c r="R136" s="228" t="s">
        <v>314</v>
      </c>
      <c r="S136" s="228" t="s">
        <v>97</v>
      </c>
      <c r="T136" s="228">
        <v>0.1</v>
      </c>
      <c r="U136" s="204"/>
      <c r="V136" s="205"/>
      <c r="W136" s="205"/>
      <c r="X136" s="205"/>
      <c r="Y136" s="205"/>
      <c r="Z136" s="205"/>
      <c r="AA136" s="205"/>
      <c r="AB136" s="205"/>
      <c r="AC136" s="205"/>
      <c r="AD136" s="205"/>
      <c r="AE136" s="205"/>
      <c r="AF136" s="205"/>
      <c r="AG136" s="205"/>
      <c r="AH136" s="205"/>
      <c r="AI136" s="205"/>
      <c r="AJ136" s="205"/>
      <c r="AK136" s="205"/>
      <c r="AL136" s="205"/>
      <c r="AM136" s="205"/>
      <c r="AN136" s="205"/>
      <c r="AO136" s="205"/>
      <c r="AP136" s="205"/>
      <c r="AQ136" s="205"/>
      <c r="AR136" s="205"/>
      <c r="AS136" s="205"/>
      <c r="AT136" s="205"/>
      <c r="AU136" s="205"/>
      <c r="AV136" s="205"/>
      <c r="AW136" s="205"/>
      <c r="AX136" s="205"/>
      <c r="AY136" s="205"/>
      <c r="AZ136" s="205"/>
      <c r="BA136" s="205"/>
      <c r="BB136" s="205"/>
      <c r="BC136" s="205"/>
      <c r="BD136" s="205"/>
      <c r="BE136" s="205"/>
      <c r="BF136" s="205"/>
      <c r="BG136" s="205"/>
      <c r="BH136" s="205"/>
      <c r="BI136" s="205"/>
      <c r="BJ136" s="205"/>
      <c r="BK136" s="205"/>
      <c r="BL136" s="205"/>
      <c r="BM136" s="216">
        <v>6.1666666666666668E-2</v>
      </c>
    </row>
    <row r="137" spans="1:65">
      <c r="A137" s="30"/>
      <c r="B137" s="19">
        <v>1</v>
      </c>
      <c r="C137" s="9">
        <v>5</v>
      </c>
      <c r="D137" s="24">
        <v>0.08</v>
      </c>
      <c r="E137" s="228">
        <v>1.55</v>
      </c>
      <c r="F137" s="228" t="s">
        <v>97</v>
      </c>
      <c r="G137" s="228" t="s">
        <v>310</v>
      </c>
      <c r="H137" s="24">
        <v>0.09</v>
      </c>
      <c r="I137" s="24">
        <v>0.04</v>
      </c>
      <c r="J137" s="24">
        <v>0.05</v>
      </c>
      <c r="K137" s="24">
        <v>0.06</v>
      </c>
      <c r="L137" s="24">
        <v>0.04</v>
      </c>
      <c r="M137" s="24">
        <v>0.04</v>
      </c>
      <c r="N137" s="228">
        <v>0.93692102738518501</v>
      </c>
      <c r="O137" s="24">
        <v>7.0000000000000007E-2</v>
      </c>
      <c r="P137" s="24">
        <v>7.0000000000000007E-2</v>
      </c>
      <c r="Q137" s="24">
        <v>0.05</v>
      </c>
      <c r="R137" s="228">
        <v>0.13</v>
      </c>
      <c r="S137" s="228" t="s">
        <v>97</v>
      </c>
      <c r="T137" s="228">
        <v>0.2</v>
      </c>
      <c r="U137" s="204"/>
      <c r="V137" s="205"/>
      <c r="W137" s="205"/>
      <c r="X137" s="205"/>
      <c r="Y137" s="205"/>
      <c r="Z137" s="205"/>
      <c r="AA137" s="205"/>
      <c r="AB137" s="205"/>
      <c r="AC137" s="205"/>
      <c r="AD137" s="205"/>
      <c r="AE137" s="205"/>
      <c r="AF137" s="205"/>
      <c r="AG137" s="205"/>
      <c r="AH137" s="205"/>
      <c r="AI137" s="205"/>
      <c r="AJ137" s="205"/>
      <c r="AK137" s="205"/>
      <c r="AL137" s="205"/>
      <c r="AM137" s="205"/>
      <c r="AN137" s="205"/>
      <c r="AO137" s="205"/>
      <c r="AP137" s="205"/>
      <c r="AQ137" s="205"/>
      <c r="AR137" s="205"/>
      <c r="AS137" s="205"/>
      <c r="AT137" s="205"/>
      <c r="AU137" s="205"/>
      <c r="AV137" s="205"/>
      <c r="AW137" s="205"/>
      <c r="AX137" s="205"/>
      <c r="AY137" s="205"/>
      <c r="AZ137" s="205"/>
      <c r="BA137" s="205"/>
      <c r="BB137" s="205"/>
      <c r="BC137" s="205"/>
      <c r="BD137" s="205"/>
      <c r="BE137" s="205"/>
      <c r="BF137" s="205"/>
      <c r="BG137" s="205"/>
      <c r="BH137" s="205"/>
      <c r="BI137" s="205"/>
      <c r="BJ137" s="205"/>
      <c r="BK137" s="205"/>
      <c r="BL137" s="205"/>
      <c r="BM137" s="216">
        <v>26</v>
      </c>
    </row>
    <row r="138" spans="1:65">
      <c r="A138" s="30"/>
      <c r="B138" s="19">
        <v>1</v>
      </c>
      <c r="C138" s="9">
        <v>6</v>
      </c>
      <c r="D138" s="24">
        <v>7.0000000000000007E-2</v>
      </c>
      <c r="E138" s="228">
        <v>1.31</v>
      </c>
      <c r="F138" s="228" t="s">
        <v>97</v>
      </c>
      <c r="G138" s="228" t="s">
        <v>310</v>
      </c>
      <c r="H138" s="24">
        <v>0.1</v>
      </c>
      <c r="I138" s="24">
        <v>0.04</v>
      </c>
      <c r="J138" s="24">
        <v>0.05</v>
      </c>
      <c r="K138" s="24">
        <v>0.09</v>
      </c>
      <c r="L138" s="24">
        <v>0.06</v>
      </c>
      <c r="M138" s="229">
        <v>7.0000000000000007E-2</v>
      </c>
      <c r="N138" s="228">
        <v>0.99404141312496985</v>
      </c>
      <c r="O138" s="24">
        <v>0.06</v>
      </c>
      <c r="P138" s="24">
        <v>7.0000000000000007E-2</v>
      </c>
      <c r="Q138" s="24">
        <v>0.05</v>
      </c>
      <c r="R138" s="228">
        <v>0.13</v>
      </c>
      <c r="S138" s="228" t="s">
        <v>97</v>
      </c>
      <c r="T138" s="228">
        <v>0.1</v>
      </c>
      <c r="U138" s="204"/>
      <c r="V138" s="205"/>
      <c r="W138" s="205"/>
      <c r="X138" s="205"/>
      <c r="Y138" s="205"/>
      <c r="Z138" s="205"/>
      <c r="AA138" s="205"/>
      <c r="AB138" s="205"/>
      <c r="AC138" s="205"/>
      <c r="AD138" s="205"/>
      <c r="AE138" s="205"/>
      <c r="AF138" s="205"/>
      <c r="AG138" s="205"/>
      <c r="AH138" s="205"/>
      <c r="AI138" s="205"/>
      <c r="AJ138" s="205"/>
      <c r="AK138" s="205"/>
      <c r="AL138" s="205"/>
      <c r="AM138" s="205"/>
      <c r="AN138" s="205"/>
      <c r="AO138" s="205"/>
      <c r="AP138" s="205"/>
      <c r="AQ138" s="205"/>
      <c r="AR138" s="205"/>
      <c r="AS138" s="205"/>
      <c r="AT138" s="205"/>
      <c r="AU138" s="205"/>
      <c r="AV138" s="205"/>
      <c r="AW138" s="205"/>
      <c r="AX138" s="205"/>
      <c r="AY138" s="205"/>
      <c r="AZ138" s="205"/>
      <c r="BA138" s="205"/>
      <c r="BB138" s="205"/>
      <c r="BC138" s="205"/>
      <c r="BD138" s="205"/>
      <c r="BE138" s="205"/>
      <c r="BF138" s="205"/>
      <c r="BG138" s="205"/>
      <c r="BH138" s="205"/>
      <c r="BI138" s="205"/>
      <c r="BJ138" s="205"/>
      <c r="BK138" s="205"/>
      <c r="BL138" s="205"/>
      <c r="BM138" s="56"/>
    </row>
    <row r="139" spans="1:65">
      <c r="A139" s="30"/>
      <c r="B139" s="20" t="s">
        <v>267</v>
      </c>
      <c r="C139" s="12"/>
      <c r="D139" s="217">
        <v>6.8333333333333343E-2</v>
      </c>
      <c r="E139" s="217">
        <v>1.4166666666666667</v>
      </c>
      <c r="F139" s="217" t="s">
        <v>714</v>
      </c>
      <c r="G139" s="217" t="s">
        <v>714</v>
      </c>
      <c r="H139" s="217">
        <v>9.9999999999999992E-2</v>
      </c>
      <c r="I139" s="217">
        <v>4.9999999999999989E-2</v>
      </c>
      <c r="J139" s="217">
        <v>5.1666666666666666E-2</v>
      </c>
      <c r="K139" s="217">
        <v>5.6666666666666664E-2</v>
      </c>
      <c r="L139" s="217">
        <v>5.4999999999999993E-2</v>
      </c>
      <c r="M139" s="217">
        <v>4.5000000000000005E-2</v>
      </c>
      <c r="N139" s="217">
        <v>0.94729367697113831</v>
      </c>
      <c r="O139" s="217">
        <v>6.5000000000000002E-2</v>
      </c>
      <c r="P139" s="217">
        <v>7.166666666666667E-2</v>
      </c>
      <c r="Q139" s="217">
        <v>5.8333333333333327E-2</v>
      </c>
      <c r="R139" s="217">
        <v>0.13</v>
      </c>
      <c r="S139" s="217" t="s">
        <v>714</v>
      </c>
      <c r="T139" s="217">
        <v>0.16666666666666671</v>
      </c>
      <c r="U139" s="204"/>
      <c r="V139" s="205"/>
      <c r="W139" s="205"/>
      <c r="X139" s="205"/>
      <c r="Y139" s="205"/>
      <c r="Z139" s="205"/>
      <c r="AA139" s="205"/>
      <c r="AB139" s="205"/>
      <c r="AC139" s="205"/>
      <c r="AD139" s="205"/>
      <c r="AE139" s="205"/>
      <c r="AF139" s="205"/>
      <c r="AG139" s="205"/>
      <c r="AH139" s="205"/>
      <c r="AI139" s="205"/>
      <c r="AJ139" s="205"/>
      <c r="AK139" s="205"/>
      <c r="AL139" s="205"/>
      <c r="AM139" s="205"/>
      <c r="AN139" s="205"/>
      <c r="AO139" s="205"/>
      <c r="AP139" s="205"/>
      <c r="AQ139" s="205"/>
      <c r="AR139" s="205"/>
      <c r="AS139" s="205"/>
      <c r="AT139" s="205"/>
      <c r="AU139" s="205"/>
      <c r="AV139" s="205"/>
      <c r="AW139" s="205"/>
      <c r="AX139" s="205"/>
      <c r="AY139" s="205"/>
      <c r="AZ139" s="205"/>
      <c r="BA139" s="205"/>
      <c r="BB139" s="205"/>
      <c r="BC139" s="205"/>
      <c r="BD139" s="205"/>
      <c r="BE139" s="205"/>
      <c r="BF139" s="205"/>
      <c r="BG139" s="205"/>
      <c r="BH139" s="205"/>
      <c r="BI139" s="205"/>
      <c r="BJ139" s="205"/>
      <c r="BK139" s="205"/>
      <c r="BL139" s="205"/>
      <c r="BM139" s="56"/>
    </row>
    <row r="140" spans="1:65">
      <c r="A140" s="30"/>
      <c r="B140" s="3" t="s">
        <v>268</v>
      </c>
      <c r="C140" s="29"/>
      <c r="D140" s="24">
        <v>7.0000000000000007E-2</v>
      </c>
      <c r="E140" s="24">
        <v>1.4100000000000001</v>
      </c>
      <c r="F140" s="24" t="s">
        <v>714</v>
      </c>
      <c r="G140" s="24" t="s">
        <v>714</v>
      </c>
      <c r="H140" s="24">
        <v>0.1</v>
      </c>
      <c r="I140" s="24">
        <v>0.05</v>
      </c>
      <c r="J140" s="24">
        <v>0.05</v>
      </c>
      <c r="K140" s="24">
        <v>5.5E-2</v>
      </c>
      <c r="L140" s="24">
        <v>0.06</v>
      </c>
      <c r="M140" s="24">
        <v>0.04</v>
      </c>
      <c r="N140" s="24">
        <v>0.94489109246434255</v>
      </c>
      <c r="O140" s="24">
        <v>6.5000000000000002E-2</v>
      </c>
      <c r="P140" s="24">
        <v>7.0000000000000007E-2</v>
      </c>
      <c r="Q140" s="24">
        <v>0.06</v>
      </c>
      <c r="R140" s="24">
        <v>0.13</v>
      </c>
      <c r="S140" s="24" t="s">
        <v>714</v>
      </c>
      <c r="T140" s="24">
        <v>0.2</v>
      </c>
      <c r="U140" s="204"/>
      <c r="V140" s="205"/>
      <c r="W140" s="205"/>
      <c r="X140" s="205"/>
      <c r="Y140" s="205"/>
      <c r="Z140" s="205"/>
      <c r="AA140" s="205"/>
      <c r="AB140" s="205"/>
      <c r="AC140" s="205"/>
      <c r="AD140" s="205"/>
      <c r="AE140" s="205"/>
      <c r="AF140" s="205"/>
      <c r="AG140" s="205"/>
      <c r="AH140" s="205"/>
      <c r="AI140" s="205"/>
      <c r="AJ140" s="205"/>
      <c r="AK140" s="205"/>
      <c r="AL140" s="205"/>
      <c r="AM140" s="205"/>
      <c r="AN140" s="205"/>
      <c r="AO140" s="205"/>
      <c r="AP140" s="205"/>
      <c r="AQ140" s="205"/>
      <c r="AR140" s="205"/>
      <c r="AS140" s="205"/>
      <c r="AT140" s="205"/>
      <c r="AU140" s="205"/>
      <c r="AV140" s="205"/>
      <c r="AW140" s="205"/>
      <c r="AX140" s="205"/>
      <c r="AY140" s="205"/>
      <c r="AZ140" s="205"/>
      <c r="BA140" s="205"/>
      <c r="BB140" s="205"/>
      <c r="BC140" s="205"/>
      <c r="BD140" s="205"/>
      <c r="BE140" s="205"/>
      <c r="BF140" s="205"/>
      <c r="BG140" s="205"/>
      <c r="BH140" s="205"/>
      <c r="BI140" s="205"/>
      <c r="BJ140" s="205"/>
      <c r="BK140" s="205"/>
      <c r="BL140" s="205"/>
      <c r="BM140" s="56"/>
    </row>
    <row r="141" spans="1:65">
      <c r="A141" s="30"/>
      <c r="B141" s="3" t="s">
        <v>269</v>
      </c>
      <c r="C141" s="29"/>
      <c r="D141" s="24">
        <v>1.1690451944500101E-2</v>
      </c>
      <c r="E141" s="24">
        <v>9.5219045713904646E-2</v>
      </c>
      <c r="F141" s="24" t="s">
        <v>714</v>
      </c>
      <c r="G141" s="24" t="s">
        <v>714</v>
      </c>
      <c r="H141" s="24">
        <v>6.3245553203367597E-3</v>
      </c>
      <c r="I141" s="24">
        <v>8.9442719099992671E-3</v>
      </c>
      <c r="J141" s="24">
        <v>4.0824829046386272E-3</v>
      </c>
      <c r="K141" s="24">
        <v>1.8618986725025273E-2</v>
      </c>
      <c r="L141" s="24">
        <v>8.3666002653407928E-3</v>
      </c>
      <c r="M141" s="24">
        <v>1.3784048752090218E-2</v>
      </c>
      <c r="N141" s="24">
        <v>3.3569583000181043E-2</v>
      </c>
      <c r="O141" s="24">
        <v>5.4772255750516656E-3</v>
      </c>
      <c r="P141" s="24">
        <v>1.1690451944500071E-2</v>
      </c>
      <c r="Q141" s="24">
        <v>7.5277265270908104E-3</v>
      </c>
      <c r="R141" s="24">
        <v>0</v>
      </c>
      <c r="S141" s="24" t="s">
        <v>714</v>
      </c>
      <c r="T141" s="24">
        <v>5.1639777949432177E-2</v>
      </c>
      <c r="U141" s="204"/>
      <c r="V141" s="205"/>
      <c r="W141" s="205"/>
      <c r="X141" s="205"/>
      <c r="Y141" s="205"/>
      <c r="Z141" s="205"/>
      <c r="AA141" s="205"/>
      <c r="AB141" s="205"/>
      <c r="AC141" s="205"/>
      <c r="AD141" s="205"/>
      <c r="AE141" s="205"/>
      <c r="AF141" s="205"/>
      <c r="AG141" s="205"/>
      <c r="AH141" s="205"/>
      <c r="AI141" s="205"/>
      <c r="AJ141" s="205"/>
      <c r="AK141" s="205"/>
      <c r="AL141" s="205"/>
      <c r="AM141" s="205"/>
      <c r="AN141" s="205"/>
      <c r="AO141" s="205"/>
      <c r="AP141" s="205"/>
      <c r="AQ141" s="205"/>
      <c r="AR141" s="205"/>
      <c r="AS141" s="205"/>
      <c r="AT141" s="205"/>
      <c r="AU141" s="205"/>
      <c r="AV141" s="205"/>
      <c r="AW141" s="205"/>
      <c r="AX141" s="205"/>
      <c r="AY141" s="205"/>
      <c r="AZ141" s="205"/>
      <c r="BA141" s="205"/>
      <c r="BB141" s="205"/>
      <c r="BC141" s="205"/>
      <c r="BD141" s="205"/>
      <c r="BE141" s="205"/>
      <c r="BF141" s="205"/>
      <c r="BG141" s="205"/>
      <c r="BH141" s="205"/>
      <c r="BI141" s="205"/>
      <c r="BJ141" s="205"/>
      <c r="BK141" s="205"/>
      <c r="BL141" s="205"/>
      <c r="BM141" s="56"/>
    </row>
    <row r="142" spans="1:65">
      <c r="A142" s="30"/>
      <c r="B142" s="3" t="s">
        <v>86</v>
      </c>
      <c r="C142" s="29"/>
      <c r="D142" s="13">
        <v>0.17107978455365999</v>
      </c>
      <c r="E142" s="13">
        <v>6.7213444033344449E-2</v>
      </c>
      <c r="F142" s="13" t="s">
        <v>714</v>
      </c>
      <c r="G142" s="13" t="s">
        <v>714</v>
      </c>
      <c r="H142" s="13">
        <v>6.3245553203367597E-2</v>
      </c>
      <c r="I142" s="13">
        <v>0.17888543819998537</v>
      </c>
      <c r="J142" s="13">
        <v>7.9015798154296005E-2</v>
      </c>
      <c r="K142" s="13">
        <v>0.32857035397103423</v>
      </c>
      <c r="L142" s="13">
        <v>0.15212000482437807</v>
      </c>
      <c r="M142" s="13">
        <v>0.3063121944908937</v>
      </c>
      <c r="N142" s="13">
        <v>3.5437355717939441E-2</v>
      </c>
      <c r="O142" s="13">
        <v>8.4265008846948694E-2</v>
      </c>
      <c r="P142" s="13">
        <v>0.163122585272094</v>
      </c>
      <c r="Q142" s="13">
        <v>0.12904674046441392</v>
      </c>
      <c r="R142" s="13">
        <v>0</v>
      </c>
      <c r="S142" s="13" t="s">
        <v>714</v>
      </c>
      <c r="T142" s="13">
        <v>0.30983866769659296</v>
      </c>
      <c r="U142" s="152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270</v>
      </c>
      <c r="C143" s="29"/>
      <c r="D143" s="13">
        <v>0.10810810810810834</v>
      </c>
      <c r="E143" s="13">
        <v>21.972972972972972</v>
      </c>
      <c r="F143" s="13" t="s">
        <v>714</v>
      </c>
      <c r="G143" s="13" t="s">
        <v>714</v>
      </c>
      <c r="H143" s="13">
        <v>0.62162162162162149</v>
      </c>
      <c r="I143" s="13">
        <v>-0.18918918918918937</v>
      </c>
      <c r="J143" s="13">
        <v>-0.16216216216216217</v>
      </c>
      <c r="K143" s="13">
        <v>-8.1081081081081141E-2</v>
      </c>
      <c r="L143" s="13">
        <v>-0.10810810810810823</v>
      </c>
      <c r="M143" s="13">
        <v>-0.27027027027027017</v>
      </c>
      <c r="N143" s="13">
        <v>14.361519086018459</v>
      </c>
      <c r="O143" s="13">
        <v>5.4054054054054168E-2</v>
      </c>
      <c r="P143" s="13">
        <v>0.16216216216216228</v>
      </c>
      <c r="Q143" s="13">
        <v>-5.4054054054054168E-2</v>
      </c>
      <c r="R143" s="13">
        <v>1.1081081081081083</v>
      </c>
      <c r="S143" s="13" t="s">
        <v>714</v>
      </c>
      <c r="T143" s="13">
        <v>1.7027027027027035</v>
      </c>
      <c r="U143" s="152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46" t="s">
        <v>271</v>
      </c>
      <c r="C144" s="47"/>
      <c r="D144" s="45">
        <v>0.03</v>
      </c>
      <c r="E144" s="45">
        <v>49.56</v>
      </c>
      <c r="F144" s="45">
        <v>1.1299999999999999</v>
      </c>
      <c r="G144" s="45">
        <v>2.97</v>
      </c>
      <c r="H144" s="45">
        <v>1.1299999999999999</v>
      </c>
      <c r="I144" s="45">
        <v>0.7</v>
      </c>
      <c r="J144" s="45">
        <v>0.64</v>
      </c>
      <c r="K144" s="45">
        <v>0.46</v>
      </c>
      <c r="L144" s="45">
        <v>0.52</v>
      </c>
      <c r="M144" s="45">
        <v>0.89</v>
      </c>
      <c r="N144" s="45">
        <v>32.299999999999997</v>
      </c>
      <c r="O144" s="45">
        <v>0.15</v>
      </c>
      <c r="P144" s="45">
        <v>0.09</v>
      </c>
      <c r="Q144" s="45">
        <v>0.4</v>
      </c>
      <c r="R144" s="45">
        <v>0.03</v>
      </c>
      <c r="S144" s="45">
        <v>1.1299999999999999</v>
      </c>
      <c r="T144" s="45" t="s">
        <v>272</v>
      </c>
      <c r="U144" s="152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B145" s="31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BM145" s="55"/>
    </row>
    <row r="146" spans="1:65" ht="15">
      <c r="B146" s="8" t="s">
        <v>600</v>
      </c>
      <c r="BM146" s="28" t="s">
        <v>67</v>
      </c>
    </row>
    <row r="147" spans="1:65" ht="15">
      <c r="A147" s="25" t="s">
        <v>22</v>
      </c>
      <c r="B147" s="18" t="s">
        <v>114</v>
      </c>
      <c r="C147" s="15" t="s">
        <v>115</v>
      </c>
      <c r="D147" s="16" t="s">
        <v>233</v>
      </c>
      <c r="E147" s="17" t="s">
        <v>233</v>
      </c>
      <c r="F147" s="17" t="s">
        <v>233</v>
      </c>
      <c r="G147" s="17" t="s">
        <v>233</v>
      </c>
      <c r="H147" s="17" t="s">
        <v>233</v>
      </c>
      <c r="I147" s="17" t="s">
        <v>233</v>
      </c>
      <c r="J147" s="17" t="s">
        <v>233</v>
      </c>
      <c r="K147" s="17" t="s">
        <v>233</v>
      </c>
      <c r="L147" s="17" t="s">
        <v>233</v>
      </c>
      <c r="M147" s="17" t="s">
        <v>233</v>
      </c>
      <c r="N147" s="17" t="s">
        <v>233</v>
      </c>
      <c r="O147" s="17" t="s">
        <v>233</v>
      </c>
      <c r="P147" s="17" t="s">
        <v>233</v>
      </c>
      <c r="Q147" s="17" t="s">
        <v>233</v>
      </c>
      <c r="R147" s="17" t="s">
        <v>233</v>
      </c>
      <c r="S147" s="152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1</v>
      </c>
    </row>
    <row r="148" spans="1:65">
      <c r="A148" s="30"/>
      <c r="B148" s="19" t="s">
        <v>234</v>
      </c>
      <c r="C148" s="9" t="s">
        <v>234</v>
      </c>
      <c r="D148" s="150" t="s">
        <v>236</v>
      </c>
      <c r="E148" s="151" t="s">
        <v>237</v>
      </c>
      <c r="F148" s="151" t="s">
        <v>240</v>
      </c>
      <c r="G148" s="151" t="s">
        <v>241</v>
      </c>
      <c r="H148" s="151" t="s">
        <v>243</v>
      </c>
      <c r="I148" s="151" t="s">
        <v>244</v>
      </c>
      <c r="J148" s="151" t="s">
        <v>245</v>
      </c>
      <c r="K148" s="151" t="s">
        <v>246</v>
      </c>
      <c r="L148" s="151" t="s">
        <v>247</v>
      </c>
      <c r="M148" s="151" t="s">
        <v>287</v>
      </c>
      <c r="N148" s="151" t="s">
        <v>250</v>
      </c>
      <c r="O148" s="151" t="s">
        <v>252</v>
      </c>
      <c r="P148" s="151" t="s">
        <v>253</v>
      </c>
      <c r="Q148" s="151" t="s">
        <v>255</v>
      </c>
      <c r="R148" s="151" t="s">
        <v>257</v>
      </c>
      <c r="S148" s="152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 t="s">
        <v>3</v>
      </c>
    </row>
    <row r="149" spans="1:65">
      <c r="A149" s="30"/>
      <c r="B149" s="19"/>
      <c r="C149" s="9"/>
      <c r="D149" s="10" t="s">
        <v>308</v>
      </c>
      <c r="E149" s="11" t="s">
        <v>308</v>
      </c>
      <c r="F149" s="11" t="s">
        <v>308</v>
      </c>
      <c r="G149" s="11" t="s">
        <v>309</v>
      </c>
      <c r="H149" s="11" t="s">
        <v>308</v>
      </c>
      <c r="I149" s="11" t="s">
        <v>309</v>
      </c>
      <c r="J149" s="11" t="s">
        <v>309</v>
      </c>
      <c r="K149" s="11" t="s">
        <v>309</v>
      </c>
      <c r="L149" s="11" t="s">
        <v>309</v>
      </c>
      <c r="M149" s="11" t="s">
        <v>309</v>
      </c>
      <c r="N149" s="11" t="s">
        <v>308</v>
      </c>
      <c r="O149" s="11" t="s">
        <v>309</v>
      </c>
      <c r="P149" s="11" t="s">
        <v>308</v>
      </c>
      <c r="Q149" s="11" t="s">
        <v>308</v>
      </c>
      <c r="R149" s="11" t="s">
        <v>309</v>
      </c>
      <c r="S149" s="152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0</v>
      </c>
    </row>
    <row r="150" spans="1:65">
      <c r="A150" s="30"/>
      <c r="B150" s="19"/>
      <c r="C150" s="9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152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</v>
      </c>
    </row>
    <row r="151" spans="1:65">
      <c r="A151" s="30"/>
      <c r="B151" s="18">
        <v>1</v>
      </c>
      <c r="C151" s="14">
        <v>1</v>
      </c>
      <c r="D151" s="206">
        <v>82.17</v>
      </c>
      <c r="E151" s="206">
        <v>78.042346448645205</v>
      </c>
      <c r="F151" s="206">
        <v>81.031406171137604</v>
      </c>
      <c r="G151" s="206">
        <v>82</v>
      </c>
      <c r="H151" s="206">
        <v>79</v>
      </c>
      <c r="I151" s="206">
        <v>84.3</v>
      </c>
      <c r="J151" s="206">
        <v>85.7</v>
      </c>
      <c r="K151" s="206">
        <v>83.1</v>
      </c>
      <c r="L151" s="206">
        <v>87.9</v>
      </c>
      <c r="M151" s="206">
        <v>84.3</v>
      </c>
      <c r="N151" s="213">
        <v>63.833849599807628</v>
      </c>
      <c r="O151" s="213">
        <v>59.41</v>
      </c>
      <c r="P151" s="206">
        <v>81.41</v>
      </c>
      <c r="Q151" s="206">
        <v>73.849999999999994</v>
      </c>
      <c r="R151" s="206">
        <v>82</v>
      </c>
      <c r="S151" s="207"/>
      <c r="T151" s="208"/>
      <c r="U151" s="208"/>
      <c r="V151" s="208"/>
      <c r="W151" s="208"/>
      <c r="X151" s="208"/>
      <c r="Y151" s="208"/>
      <c r="Z151" s="208"/>
      <c r="AA151" s="208"/>
      <c r="AB151" s="208"/>
      <c r="AC151" s="208"/>
      <c r="AD151" s="208"/>
      <c r="AE151" s="208"/>
      <c r="AF151" s="208"/>
      <c r="AG151" s="208"/>
      <c r="AH151" s="208"/>
      <c r="AI151" s="208"/>
      <c r="AJ151" s="208"/>
      <c r="AK151" s="208"/>
      <c r="AL151" s="208"/>
      <c r="AM151" s="208"/>
      <c r="AN151" s="208"/>
      <c r="AO151" s="208"/>
      <c r="AP151" s="208"/>
      <c r="AQ151" s="208"/>
      <c r="AR151" s="208"/>
      <c r="AS151" s="208"/>
      <c r="AT151" s="208"/>
      <c r="AU151" s="208"/>
      <c r="AV151" s="208"/>
      <c r="AW151" s="208"/>
      <c r="AX151" s="208"/>
      <c r="AY151" s="208"/>
      <c r="AZ151" s="208"/>
      <c r="BA151" s="208"/>
      <c r="BB151" s="208"/>
      <c r="BC151" s="208"/>
      <c r="BD151" s="208"/>
      <c r="BE151" s="208"/>
      <c r="BF151" s="208"/>
      <c r="BG151" s="208"/>
      <c r="BH151" s="208"/>
      <c r="BI151" s="208"/>
      <c r="BJ151" s="208"/>
      <c r="BK151" s="208"/>
      <c r="BL151" s="208"/>
      <c r="BM151" s="209">
        <v>1</v>
      </c>
    </row>
    <row r="152" spans="1:65">
      <c r="A152" s="30"/>
      <c r="B152" s="19">
        <v>1</v>
      </c>
      <c r="C152" s="9">
        <v>2</v>
      </c>
      <c r="D152" s="210">
        <v>80.930000000000007</v>
      </c>
      <c r="E152" s="210">
        <v>78.434604463245904</v>
      </c>
      <c r="F152" s="210">
        <v>79.434167350802142</v>
      </c>
      <c r="G152" s="210">
        <v>81.7</v>
      </c>
      <c r="H152" s="210">
        <v>73</v>
      </c>
      <c r="I152" s="210">
        <v>83.5</v>
      </c>
      <c r="J152" s="210">
        <v>86.1</v>
      </c>
      <c r="K152" s="210">
        <v>80.8</v>
      </c>
      <c r="L152" s="210">
        <v>88.2</v>
      </c>
      <c r="M152" s="210">
        <v>80.8</v>
      </c>
      <c r="N152" s="214">
        <v>41.691834196831252</v>
      </c>
      <c r="O152" s="214">
        <v>63.509999999999991</v>
      </c>
      <c r="P152" s="210">
        <v>80.349999999999994</v>
      </c>
      <c r="Q152" s="210">
        <v>73.94</v>
      </c>
      <c r="R152" s="210">
        <v>84</v>
      </c>
      <c r="S152" s="207"/>
      <c r="T152" s="208"/>
      <c r="U152" s="208"/>
      <c r="V152" s="208"/>
      <c r="W152" s="208"/>
      <c r="X152" s="208"/>
      <c r="Y152" s="208"/>
      <c r="Z152" s="208"/>
      <c r="AA152" s="208"/>
      <c r="AB152" s="208"/>
      <c r="AC152" s="208"/>
      <c r="AD152" s="208"/>
      <c r="AE152" s="208"/>
      <c r="AF152" s="208"/>
      <c r="AG152" s="208"/>
      <c r="AH152" s="208"/>
      <c r="AI152" s="208"/>
      <c r="AJ152" s="208"/>
      <c r="AK152" s="208"/>
      <c r="AL152" s="208"/>
      <c r="AM152" s="208"/>
      <c r="AN152" s="208"/>
      <c r="AO152" s="208"/>
      <c r="AP152" s="208"/>
      <c r="AQ152" s="208"/>
      <c r="AR152" s="208"/>
      <c r="AS152" s="208"/>
      <c r="AT152" s="208"/>
      <c r="AU152" s="208"/>
      <c r="AV152" s="208"/>
      <c r="AW152" s="208"/>
      <c r="AX152" s="208"/>
      <c r="AY152" s="208"/>
      <c r="AZ152" s="208"/>
      <c r="BA152" s="208"/>
      <c r="BB152" s="208"/>
      <c r="BC152" s="208"/>
      <c r="BD152" s="208"/>
      <c r="BE152" s="208"/>
      <c r="BF152" s="208"/>
      <c r="BG152" s="208"/>
      <c r="BH152" s="208"/>
      <c r="BI152" s="208"/>
      <c r="BJ152" s="208"/>
      <c r="BK152" s="208"/>
      <c r="BL152" s="208"/>
      <c r="BM152" s="209">
        <v>10</v>
      </c>
    </row>
    <row r="153" spans="1:65">
      <c r="A153" s="30"/>
      <c r="B153" s="19">
        <v>1</v>
      </c>
      <c r="C153" s="9">
        <v>3</v>
      </c>
      <c r="D153" s="210">
        <v>84.21</v>
      </c>
      <c r="E153" s="210">
        <v>78.3103373830821</v>
      </c>
      <c r="F153" s="210">
        <v>75.012947290106382</v>
      </c>
      <c r="G153" s="210">
        <v>80.400000000000006</v>
      </c>
      <c r="H153" s="210">
        <v>78</v>
      </c>
      <c r="I153" s="210">
        <v>84.7</v>
      </c>
      <c r="J153" s="210">
        <v>86.1</v>
      </c>
      <c r="K153" s="210">
        <v>80.099999999999994</v>
      </c>
      <c r="L153" s="210">
        <v>90.1</v>
      </c>
      <c r="M153" s="210">
        <v>78.400000000000006</v>
      </c>
      <c r="N153" s="214">
        <v>47.252102387549002</v>
      </c>
      <c r="O153" s="214">
        <v>63.01</v>
      </c>
      <c r="P153" s="210">
        <v>78.430000000000007</v>
      </c>
      <c r="Q153" s="210">
        <v>76.09</v>
      </c>
      <c r="R153" s="210">
        <v>82</v>
      </c>
      <c r="S153" s="207"/>
      <c r="T153" s="208"/>
      <c r="U153" s="208"/>
      <c r="V153" s="208"/>
      <c r="W153" s="208"/>
      <c r="X153" s="208"/>
      <c r="Y153" s="208"/>
      <c r="Z153" s="208"/>
      <c r="AA153" s="208"/>
      <c r="AB153" s="208"/>
      <c r="AC153" s="208"/>
      <c r="AD153" s="208"/>
      <c r="AE153" s="208"/>
      <c r="AF153" s="208"/>
      <c r="AG153" s="208"/>
      <c r="AH153" s="208"/>
      <c r="AI153" s="208"/>
      <c r="AJ153" s="208"/>
      <c r="AK153" s="208"/>
      <c r="AL153" s="208"/>
      <c r="AM153" s="208"/>
      <c r="AN153" s="208"/>
      <c r="AO153" s="208"/>
      <c r="AP153" s="208"/>
      <c r="AQ153" s="208"/>
      <c r="AR153" s="208"/>
      <c r="AS153" s="208"/>
      <c r="AT153" s="208"/>
      <c r="AU153" s="208"/>
      <c r="AV153" s="208"/>
      <c r="AW153" s="208"/>
      <c r="AX153" s="208"/>
      <c r="AY153" s="208"/>
      <c r="AZ153" s="208"/>
      <c r="BA153" s="208"/>
      <c r="BB153" s="208"/>
      <c r="BC153" s="208"/>
      <c r="BD153" s="208"/>
      <c r="BE153" s="208"/>
      <c r="BF153" s="208"/>
      <c r="BG153" s="208"/>
      <c r="BH153" s="208"/>
      <c r="BI153" s="208"/>
      <c r="BJ153" s="208"/>
      <c r="BK153" s="208"/>
      <c r="BL153" s="208"/>
      <c r="BM153" s="209">
        <v>16</v>
      </c>
    </row>
    <row r="154" spans="1:65">
      <c r="A154" s="30"/>
      <c r="B154" s="19">
        <v>1</v>
      </c>
      <c r="C154" s="9">
        <v>4</v>
      </c>
      <c r="D154" s="210">
        <v>87.83</v>
      </c>
      <c r="E154" s="210">
        <v>78.518128720321798</v>
      </c>
      <c r="F154" s="210">
        <v>76.461985028697825</v>
      </c>
      <c r="G154" s="210">
        <v>79.2</v>
      </c>
      <c r="H154" s="210">
        <v>74</v>
      </c>
      <c r="I154" s="210">
        <v>84.3</v>
      </c>
      <c r="J154" s="210">
        <v>90.2</v>
      </c>
      <c r="K154" s="210">
        <v>79.3</v>
      </c>
      <c r="L154" s="210">
        <v>86.3</v>
      </c>
      <c r="M154" s="210">
        <v>81.599999999999994</v>
      </c>
      <c r="N154" s="214">
        <v>55.913715027525626</v>
      </c>
      <c r="O154" s="214">
        <v>60.03</v>
      </c>
      <c r="P154" s="210">
        <v>84.18</v>
      </c>
      <c r="Q154" s="210">
        <v>73.16</v>
      </c>
      <c r="R154" s="210">
        <v>79</v>
      </c>
      <c r="S154" s="207"/>
      <c r="T154" s="208"/>
      <c r="U154" s="208"/>
      <c r="V154" s="208"/>
      <c r="W154" s="208"/>
      <c r="X154" s="208"/>
      <c r="Y154" s="208"/>
      <c r="Z154" s="208"/>
      <c r="AA154" s="208"/>
      <c r="AB154" s="208"/>
      <c r="AC154" s="208"/>
      <c r="AD154" s="208"/>
      <c r="AE154" s="208"/>
      <c r="AF154" s="208"/>
      <c r="AG154" s="208"/>
      <c r="AH154" s="208"/>
      <c r="AI154" s="208"/>
      <c r="AJ154" s="208"/>
      <c r="AK154" s="208"/>
      <c r="AL154" s="208"/>
      <c r="AM154" s="208"/>
      <c r="AN154" s="208"/>
      <c r="AO154" s="208"/>
      <c r="AP154" s="208"/>
      <c r="AQ154" s="208"/>
      <c r="AR154" s="208"/>
      <c r="AS154" s="208"/>
      <c r="AT154" s="208"/>
      <c r="AU154" s="208"/>
      <c r="AV154" s="208"/>
      <c r="AW154" s="208"/>
      <c r="AX154" s="208"/>
      <c r="AY154" s="208"/>
      <c r="AZ154" s="208"/>
      <c r="BA154" s="208"/>
      <c r="BB154" s="208"/>
      <c r="BC154" s="208"/>
      <c r="BD154" s="208"/>
      <c r="BE154" s="208"/>
      <c r="BF154" s="208"/>
      <c r="BG154" s="208"/>
      <c r="BH154" s="208"/>
      <c r="BI154" s="208"/>
      <c r="BJ154" s="208"/>
      <c r="BK154" s="208"/>
      <c r="BL154" s="208"/>
      <c r="BM154" s="209">
        <v>81.528603133190259</v>
      </c>
    </row>
    <row r="155" spans="1:65">
      <c r="A155" s="30"/>
      <c r="B155" s="19">
        <v>1</v>
      </c>
      <c r="C155" s="9">
        <v>5</v>
      </c>
      <c r="D155" s="210">
        <v>88.53</v>
      </c>
      <c r="E155" s="210">
        <v>78.051776150827493</v>
      </c>
      <c r="F155" s="210">
        <v>77.782618575440566</v>
      </c>
      <c r="G155" s="210">
        <v>84.5</v>
      </c>
      <c r="H155" s="210">
        <v>76</v>
      </c>
      <c r="I155" s="210">
        <v>87.6</v>
      </c>
      <c r="J155" s="210">
        <v>91.5</v>
      </c>
      <c r="K155" s="210">
        <v>81.8</v>
      </c>
      <c r="L155" s="210">
        <v>82.7</v>
      </c>
      <c r="M155" s="210">
        <v>85.1</v>
      </c>
      <c r="N155" s="214">
        <v>48.621952497607374</v>
      </c>
      <c r="O155" s="214">
        <v>62.909999999999989</v>
      </c>
      <c r="P155" s="210">
        <v>78.75</v>
      </c>
      <c r="Q155" s="210">
        <v>75.3</v>
      </c>
      <c r="R155" s="210">
        <v>85</v>
      </c>
      <c r="S155" s="207"/>
      <c r="T155" s="208"/>
      <c r="U155" s="208"/>
      <c r="V155" s="208"/>
      <c r="W155" s="208"/>
      <c r="X155" s="208"/>
      <c r="Y155" s="208"/>
      <c r="Z155" s="208"/>
      <c r="AA155" s="208"/>
      <c r="AB155" s="208"/>
      <c r="AC155" s="208"/>
      <c r="AD155" s="208"/>
      <c r="AE155" s="208"/>
      <c r="AF155" s="208"/>
      <c r="AG155" s="208"/>
      <c r="AH155" s="208"/>
      <c r="AI155" s="208"/>
      <c r="AJ155" s="208"/>
      <c r="AK155" s="208"/>
      <c r="AL155" s="208"/>
      <c r="AM155" s="208"/>
      <c r="AN155" s="208"/>
      <c r="AO155" s="208"/>
      <c r="AP155" s="208"/>
      <c r="AQ155" s="208"/>
      <c r="AR155" s="208"/>
      <c r="AS155" s="208"/>
      <c r="AT155" s="208"/>
      <c r="AU155" s="208"/>
      <c r="AV155" s="208"/>
      <c r="AW155" s="208"/>
      <c r="AX155" s="208"/>
      <c r="AY155" s="208"/>
      <c r="AZ155" s="208"/>
      <c r="BA155" s="208"/>
      <c r="BB155" s="208"/>
      <c r="BC155" s="208"/>
      <c r="BD155" s="208"/>
      <c r="BE155" s="208"/>
      <c r="BF155" s="208"/>
      <c r="BG155" s="208"/>
      <c r="BH155" s="208"/>
      <c r="BI155" s="208"/>
      <c r="BJ155" s="208"/>
      <c r="BK155" s="208"/>
      <c r="BL155" s="208"/>
      <c r="BM155" s="209">
        <v>27</v>
      </c>
    </row>
    <row r="156" spans="1:65">
      <c r="A156" s="30"/>
      <c r="B156" s="19">
        <v>1</v>
      </c>
      <c r="C156" s="9">
        <v>6</v>
      </c>
      <c r="D156" s="210">
        <v>86.93</v>
      </c>
      <c r="E156" s="210">
        <v>78.594608757683304</v>
      </c>
      <c r="F156" s="210">
        <v>81.206118048849447</v>
      </c>
      <c r="G156" s="210">
        <v>81.599999999999994</v>
      </c>
      <c r="H156" s="210">
        <v>77</v>
      </c>
      <c r="I156" s="210">
        <v>84.4</v>
      </c>
      <c r="J156" s="210">
        <v>85</v>
      </c>
      <c r="K156" s="210">
        <v>82.6</v>
      </c>
      <c r="L156" s="210">
        <v>84.2</v>
      </c>
      <c r="M156" s="210">
        <v>85.4</v>
      </c>
      <c r="N156" s="214">
        <v>66.467434374282121</v>
      </c>
      <c r="O156" s="214">
        <v>60.19</v>
      </c>
      <c r="P156" s="210">
        <v>81.08</v>
      </c>
      <c r="Q156" s="210">
        <v>72.709999999999994</v>
      </c>
      <c r="R156" s="210">
        <v>84</v>
      </c>
      <c r="S156" s="207"/>
      <c r="T156" s="208"/>
      <c r="U156" s="208"/>
      <c r="V156" s="208"/>
      <c r="W156" s="208"/>
      <c r="X156" s="208"/>
      <c r="Y156" s="208"/>
      <c r="Z156" s="208"/>
      <c r="AA156" s="208"/>
      <c r="AB156" s="208"/>
      <c r="AC156" s="208"/>
      <c r="AD156" s="208"/>
      <c r="AE156" s="208"/>
      <c r="AF156" s="208"/>
      <c r="AG156" s="208"/>
      <c r="AH156" s="208"/>
      <c r="AI156" s="208"/>
      <c r="AJ156" s="208"/>
      <c r="AK156" s="208"/>
      <c r="AL156" s="208"/>
      <c r="AM156" s="208"/>
      <c r="AN156" s="208"/>
      <c r="AO156" s="208"/>
      <c r="AP156" s="208"/>
      <c r="AQ156" s="208"/>
      <c r="AR156" s="208"/>
      <c r="AS156" s="208"/>
      <c r="AT156" s="208"/>
      <c r="AU156" s="208"/>
      <c r="AV156" s="208"/>
      <c r="AW156" s="208"/>
      <c r="AX156" s="208"/>
      <c r="AY156" s="208"/>
      <c r="AZ156" s="208"/>
      <c r="BA156" s="208"/>
      <c r="BB156" s="208"/>
      <c r="BC156" s="208"/>
      <c r="BD156" s="208"/>
      <c r="BE156" s="208"/>
      <c r="BF156" s="208"/>
      <c r="BG156" s="208"/>
      <c r="BH156" s="208"/>
      <c r="BI156" s="208"/>
      <c r="BJ156" s="208"/>
      <c r="BK156" s="208"/>
      <c r="BL156" s="208"/>
      <c r="BM156" s="211"/>
    </row>
    <row r="157" spans="1:65">
      <c r="A157" s="30"/>
      <c r="B157" s="20" t="s">
        <v>267</v>
      </c>
      <c r="C157" s="12"/>
      <c r="D157" s="212">
        <v>85.1</v>
      </c>
      <c r="E157" s="212">
        <v>78.325300320634298</v>
      </c>
      <c r="F157" s="212">
        <v>78.488207077505663</v>
      </c>
      <c r="G157" s="212">
        <v>81.566666666666663</v>
      </c>
      <c r="H157" s="212">
        <v>76.166666666666671</v>
      </c>
      <c r="I157" s="212">
        <v>84.8</v>
      </c>
      <c r="J157" s="212">
        <v>87.433333333333323</v>
      </c>
      <c r="K157" s="212">
        <v>81.283333333333317</v>
      </c>
      <c r="L157" s="212">
        <v>86.566666666666677</v>
      </c>
      <c r="M157" s="212">
        <v>82.600000000000009</v>
      </c>
      <c r="N157" s="212">
        <v>53.963481347267162</v>
      </c>
      <c r="O157" s="212">
        <v>61.509999999999991</v>
      </c>
      <c r="P157" s="212">
        <v>80.7</v>
      </c>
      <c r="Q157" s="212">
        <v>74.174999999999997</v>
      </c>
      <c r="R157" s="212">
        <v>82.666666666666671</v>
      </c>
      <c r="S157" s="207"/>
      <c r="T157" s="208"/>
      <c r="U157" s="208"/>
      <c r="V157" s="208"/>
      <c r="W157" s="208"/>
      <c r="X157" s="208"/>
      <c r="Y157" s="208"/>
      <c r="Z157" s="208"/>
      <c r="AA157" s="208"/>
      <c r="AB157" s="208"/>
      <c r="AC157" s="208"/>
      <c r="AD157" s="208"/>
      <c r="AE157" s="208"/>
      <c r="AF157" s="208"/>
      <c r="AG157" s="208"/>
      <c r="AH157" s="208"/>
      <c r="AI157" s="208"/>
      <c r="AJ157" s="208"/>
      <c r="AK157" s="208"/>
      <c r="AL157" s="208"/>
      <c r="AM157" s="208"/>
      <c r="AN157" s="208"/>
      <c r="AO157" s="208"/>
      <c r="AP157" s="208"/>
      <c r="AQ157" s="208"/>
      <c r="AR157" s="208"/>
      <c r="AS157" s="208"/>
      <c r="AT157" s="208"/>
      <c r="AU157" s="208"/>
      <c r="AV157" s="208"/>
      <c r="AW157" s="208"/>
      <c r="AX157" s="208"/>
      <c r="AY157" s="208"/>
      <c r="AZ157" s="208"/>
      <c r="BA157" s="208"/>
      <c r="BB157" s="208"/>
      <c r="BC157" s="208"/>
      <c r="BD157" s="208"/>
      <c r="BE157" s="208"/>
      <c r="BF157" s="208"/>
      <c r="BG157" s="208"/>
      <c r="BH157" s="208"/>
      <c r="BI157" s="208"/>
      <c r="BJ157" s="208"/>
      <c r="BK157" s="208"/>
      <c r="BL157" s="208"/>
      <c r="BM157" s="211"/>
    </row>
    <row r="158" spans="1:65">
      <c r="A158" s="30"/>
      <c r="B158" s="3" t="s">
        <v>268</v>
      </c>
      <c r="C158" s="29"/>
      <c r="D158" s="210">
        <v>85.57</v>
      </c>
      <c r="E158" s="210">
        <v>78.372470923164002</v>
      </c>
      <c r="F158" s="210">
        <v>78.608392963121361</v>
      </c>
      <c r="G158" s="210">
        <v>81.650000000000006</v>
      </c>
      <c r="H158" s="210">
        <v>76.5</v>
      </c>
      <c r="I158" s="210">
        <v>84.35</v>
      </c>
      <c r="J158" s="210">
        <v>86.1</v>
      </c>
      <c r="K158" s="210">
        <v>81.3</v>
      </c>
      <c r="L158" s="210">
        <v>87.1</v>
      </c>
      <c r="M158" s="210">
        <v>82.949999999999989</v>
      </c>
      <c r="N158" s="210">
        <v>52.267833762566497</v>
      </c>
      <c r="O158" s="210">
        <v>61.55</v>
      </c>
      <c r="P158" s="210">
        <v>80.715000000000003</v>
      </c>
      <c r="Q158" s="210">
        <v>73.894999999999996</v>
      </c>
      <c r="R158" s="210">
        <v>83</v>
      </c>
      <c r="S158" s="207"/>
      <c r="T158" s="208"/>
      <c r="U158" s="208"/>
      <c r="V158" s="208"/>
      <c r="W158" s="208"/>
      <c r="X158" s="208"/>
      <c r="Y158" s="208"/>
      <c r="Z158" s="208"/>
      <c r="AA158" s="208"/>
      <c r="AB158" s="208"/>
      <c r="AC158" s="208"/>
      <c r="AD158" s="208"/>
      <c r="AE158" s="208"/>
      <c r="AF158" s="208"/>
      <c r="AG158" s="208"/>
      <c r="AH158" s="208"/>
      <c r="AI158" s="208"/>
      <c r="AJ158" s="208"/>
      <c r="AK158" s="208"/>
      <c r="AL158" s="208"/>
      <c r="AM158" s="208"/>
      <c r="AN158" s="208"/>
      <c r="AO158" s="208"/>
      <c r="AP158" s="208"/>
      <c r="AQ158" s="208"/>
      <c r="AR158" s="208"/>
      <c r="AS158" s="208"/>
      <c r="AT158" s="208"/>
      <c r="AU158" s="208"/>
      <c r="AV158" s="208"/>
      <c r="AW158" s="208"/>
      <c r="AX158" s="208"/>
      <c r="AY158" s="208"/>
      <c r="AZ158" s="208"/>
      <c r="BA158" s="208"/>
      <c r="BB158" s="208"/>
      <c r="BC158" s="208"/>
      <c r="BD158" s="208"/>
      <c r="BE158" s="208"/>
      <c r="BF158" s="208"/>
      <c r="BG158" s="208"/>
      <c r="BH158" s="208"/>
      <c r="BI158" s="208"/>
      <c r="BJ158" s="208"/>
      <c r="BK158" s="208"/>
      <c r="BL158" s="208"/>
      <c r="BM158" s="211"/>
    </row>
    <row r="159" spans="1:65">
      <c r="A159" s="30"/>
      <c r="B159" s="3" t="s">
        <v>269</v>
      </c>
      <c r="C159" s="29"/>
      <c r="D159" s="225">
        <v>3.1411017175507059</v>
      </c>
      <c r="E159" s="225">
        <v>0.23526983496665771</v>
      </c>
      <c r="F159" s="225">
        <v>2.5072137536274157</v>
      </c>
      <c r="G159" s="225">
        <v>1.7761381327663288</v>
      </c>
      <c r="H159" s="225">
        <v>2.3166067138525404</v>
      </c>
      <c r="I159" s="225">
        <v>1.4282856857085677</v>
      </c>
      <c r="J159" s="225">
        <v>2.7082589733381615</v>
      </c>
      <c r="K159" s="225">
        <v>1.4743360087397528</v>
      </c>
      <c r="L159" s="225">
        <v>2.7405595535705216</v>
      </c>
      <c r="M159" s="225">
        <v>2.7878306978724505</v>
      </c>
      <c r="N159" s="225">
        <v>9.8157453504832741</v>
      </c>
      <c r="O159" s="225">
        <v>1.8194944352759064</v>
      </c>
      <c r="P159" s="225">
        <v>2.0898229590087296</v>
      </c>
      <c r="Q159" s="225">
        <v>1.2860909765642581</v>
      </c>
      <c r="R159" s="225">
        <v>2.1602468994692865</v>
      </c>
      <c r="S159" s="219"/>
      <c r="T159" s="220"/>
      <c r="U159" s="220"/>
      <c r="V159" s="220"/>
      <c r="W159" s="220"/>
      <c r="X159" s="220"/>
      <c r="Y159" s="220"/>
      <c r="Z159" s="220"/>
      <c r="AA159" s="220"/>
      <c r="AB159" s="220"/>
      <c r="AC159" s="220"/>
      <c r="AD159" s="220"/>
      <c r="AE159" s="220"/>
      <c r="AF159" s="220"/>
      <c r="AG159" s="220"/>
      <c r="AH159" s="220"/>
      <c r="AI159" s="220"/>
      <c r="AJ159" s="220"/>
      <c r="AK159" s="220"/>
      <c r="AL159" s="220"/>
      <c r="AM159" s="220"/>
      <c r="AN159" s="220"/>
      <c r="AO159" s="220"/>
      <c r="AP159" s="220"/>
      <c r="AQ159" s="220"/>
      <c r="AR159" s="220"/>
      <c r="AS159" s="220"/>
      <c r="AT159" s="220"/>
      <c r="AU159" s="220"/>
      <c r="AV159" s="220"/>
      <c r="AW159" s="220"/>
      <c r="AX159" s="220"/>
      <c r="AY159" s="220"/>
      <c r="AZ159" s="220"/>
      <c r="BA159" s="220"/>
      <c r="BB159" s="220"/>
      <c r="BC159" s="220"/>
      <c r="BD159" s="220"/>
      <c r="BE159" s="220"/>
      <c r="BF159" s="220"/>
      <c r="BG159" s="220"/>
      <c r="BH159" s="220"/>
      <c r="BI159" s="220"/>
      <c r="BJ159" s="220"/>
      <c r="BK159" s="220"/>
      <c r="BL159" s="220"/>
      <c r="BM159" s="223"/>
    </row>
    <row r="160" spans="1:65">
      <c r="A160" s="30"/>
      <c r="B160" s="3" t="s">
        <v>86</v>
      </c>
      <c r="C160" s="29"/>
      <c r="D160" s="13">
        <v>3.6910713484732155E-2</v>
      </c>
      <c r="E160" s="13">
        <v>3.0037527338363408E-3</v>
      </c>
      <c r="F160" s="13">
        <v>3.1943827575926002E-2</v>
      </c>
      <c r="G160" s="13">
        <v>2.1775293822227162E-2</v>
      </c>
      <c r="H160" s="13">
        <v>3.0414967796751076E-2</v>
      </c>
      <c r="I160" s="13">
        <v>1.6842991576751978E-2</v>
      </c>
      <c r="J160" s="13">
        <v>3.0975131223844779E-2</v>
      </c>
      <c r="K160" s="13">
        <v>1.8138232627513878E-2</v>
      </c>
      <c r="L160" s="13">
        <v>3.1658369891072638E-2</v>
      </c>
      <c r="M160" s="13">
        <v>3.3750976971821431E-2</v>
      </c>
      <c r="N160" s="13">
        <v>0.18189607314837122</v>
      </c>
      <c r="O160" s="13">
        <v>2.9580465538545059E-2</v>
      </c>
      <c r="P160" s="13">
        <v>2.5896195278918583E-2</v>
      </c>
      <c r="Q160" s="13">
        <v>1.7338604335210759E-2</v>
      </c>
      <c r="R160" s="13">
        <v>2.6132018945192979E-2</v>
      </c>
      <c r="S160" s="152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270</v>
      </c>
      <c r="C161" s="29"/>
      <c r="D161" s="13">
        <v>4.3805446549541438E-2</v>
      </c>
      <c r="E161" s="13">
        <v>-3.9290539632119592E-2</v>
      </c>
      <c r="F161" s="13">
        <v>-3.7292384989322303E-2</v>
      </c>
      <c r="G161" s="13">
        <v>4.6687336730433238E-4</v>
      </c>
      <c r="H161" s="13">
        <v>-6.5767549798001479E-2</v>
      </c>
      <c r="I161" s="13">
        <v>4.0125756373690979E-2</v>
      </c>
      <c r="J161" s="13">
        <v>7.2425259028377154E-2</v>
      </c>
      <c r="K161" s="13">
        <v>-3.0083895765545821E-3</v>
      </c>
      <c r="L161" s="13">
        <v>6.1795042964809754E-2</v>
      </c>
      <c r="M161" s="13">
        <v>1.3141361750788727E-2</v>
      </c>
      <c r="N161" s="13">
        <v>-0.33810369277259633</v>
      </c>
      <c r="O161" s="13">
        <v>-0.24554085761148903</v>
      </c>
      <c r="P161" s="13">
        <v>-1.0163342696263289E-2</v>
      </c>
      <c r="Q161" s="13">
        <v>-9.019660402100782E-2</v>
      </c>
      <c r="R161" s="13">
        <v>1.395907067875557E-2</v>
      </c>
      <c r="S161" s="152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46" t="s">
        <v>271</v>
      </c>
      <c r="C162" s="47"/>
      <c r="D162" s="45">
        <v>0.73</v>
      </c>
      <c r="E162" s="45">
        <v>0.56999999999999995</v>
      </c>
      <c r="F162" s="45">
        <v>0.54</v>
      </c>
      <c r="G162" s="45">
        <v>0.05</v>
      </c>
      <c r="H162" s="45">
        <v>0.98</v>
      </c>
      <c r="I162" s="45">
        <v>0.67</v>
      </c>
      <c r="J162" s="45">
        <v>1.18</v>
      </c>
      <c r="K162" s="45">
        <v>0</v>
      </c>
      <c r="L162" s="45">
        <v>1.01</v>
      </c>
      <c r="M162" s="45">
        <v>0.25</v>
      </c>
      <c r="N162" s="45">
        <v>5.24</v>
      </c>
      <c r="O162" s="45">
        <v>3.79</v>
      </c>
      <c r="P162" s="45">
        <v>0.11</v>
      </c>
      <c r="Q162" s="45">
        <v>1.36</v>
      </c>
      <c r="R162" s="45">
        <v>0.27</v>
      </c>
      <c r="S162" s="152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B163" s="31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BM163" s="55"/>
    </row>
    <row r="164" spans="1:65" ht="15">
      <c r="B164" s="8" t="s">
        <v>601</v>
      </c>
      <c r="BM164" s="28" t="s">
        <v>67</v>
      </c>
    </row>
    <row r="165" spans="1:65" ht="15">
      <c r="A165" s="25" t="s">
        <v>25</v>
      </c>
      <c r="B165" s="18" t="s">
        <v>114</v>
      </c>
      <c r="C165" s="15" t="s">
        <v>115</v>
      </c>
      <c r="D165" s="16" t="s">
        <v>233</v>
      </c>
      <c r="E165" s="17" t="s">
        <v>233</v>
      </c>
      <c r="F165" s="17" t="s">
        <v>233</v>
      </c>
      <c r="G165" s="17" t="s">
        <v>233</v>
      </c>
      <c r="H165" s="17" t="s">
        <v>233</v>
      </c>
      <c r="I165" s="17" t="s">
        <v>233</v>
      </c>
      <c r="J165" s="17" t="s">
        <v>233</v>
      </c>
      <c r="K165" s="17" t="s">
        <v>233</v>
      </c>
      <c r="L165" s="17" t="s">
        <v>233</v>
      </c>
      <c r="M165" s="17" t="s">
        <v>233</v>
      </c>
      <c r="N165" s="17" t="s">
        <v>233</v>
      </c>
      <c r="O165" s="17" t="s">
        <v>233</v>
      </c>
      <c r="P165" s="17" t="s">
        <v>233</v>
      </c>
      <c r="Q165" s="17" t="s">
        <v>233</v>
      </c>
      <c r="R165" s="17" t="s">
        <v>233</v>
      </c>
      <c r="S165" s="17" t="s">
        <v>233</v>
      </c>
      <c r="T165" s="17" t="s">
        <v>233</v>
      </c>
      <c r="U165" s="152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>
        <v>1</v>
      </c>
    </row>
    <row r="166" spans="1:65">
      <c r="A166" s="30"/>
      <c r="B166" s="19" t="s">
        <v>234</v>
      </c>
      <c r="C166" s="9" t="s">
        <v>234</v>
      </c>
      <c r="D166" s="150" t="s">
        <v>236</v>
      </c>
      <c r="E166" s="151" t="s">
        <v>237</v>
      </c>
      <c r="F166" s="151" t="s">
        <v>240</v>
      </c>
      <c r="G166" s="151" t="s">
        <v>241</v>
      </c>
      <c r="H166" s="151" t="s">
        <v>243</v>
      </c>
      <c r="I166" s="151" t="s">
        <v>244</v>
      </c>
      <c r="J166" s="151" t="s">
        <v>245</v>
      </c>
      <c r="K166" s="151" t="s">
        <v>246</v>
      </c>
      <c r="L166" s="151" t="s">
        <v>247</v>
      </c>
      <c r="M166" s="151" t="s">
        <v>287</v>
      </c>
      <c r="N166" s="151" t="s">
        <v>250</v>
      </c>
      <c r="O166" s="151" t="s">
        <v>251</v>
      </c>
      <c r="P166" s="151" t="s">
        <v>252</v>
      </c>
      <c r="Q166" s="151" t="s">
        <v>253</v>
      </c>
      <c r="R166" s="151" t="s">
        <v>254</v>
      </c>
      <c r="S166" s="151" t="s">
        <v>255</v>
      </c>
      <c r="T166" s="151" t="s">
        <v>257</v>
      </c>
      <c r="U166" s="152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 t="s">
        <v>3</v>
      </c>
    </row>
    <row r="167" spans="1:65">
      <c r="A167" s="30"/>
      <c r="B167" s="19"/>
      <c r="C167" s="9"/>
      <c r="D167" s="10" t="s">
        <v>308</v>
      </c>
      <c r="E167" s="11" t="s">
        <v>311</v>
      </c>
      <c r="F167" s="11" t="s">
        <v>308</v>
      </c>
      <c r="G167" s="11" t="s">
        <v>309</v>
      </c>
      <c r="H167" s="11" t="s">
        <v>308</v>
      </c>
      <c r="I167" s="11" t="s">
        <v>309</v>
      </c>
      <c r="J167" s="11" t="s">
        <v>309</v>
      </c>
      <c r="K167" s="11" t="s">
        <v>309</v>
      </c>
      <c r="L167" s="11" t="s">
        <v>309</v>
      </c>
      <c r="M167" s="11" t="s">
        <v>309</v>
      </c>
      <c r="N167" s="11" t="s">
        <v>308</v>
      </c>
      <c r="O167" s="11" t="s">
        <v>308</v>
      </c>
      <c r="P167" s="11" t="s">
        <v>309</v>
      </c>
      <c r="Q167" s="11" t="s">
        <v>308</v>
      </c>
      <c r="R167" s="11" t="s">
        <v>308</v>
      </c>
      <c r="S167" s="11" t="s">
        <v>308</v>
      </c>
      <c r="T167" s="11" t="s">
        <v>309</v>
      </c>
      <c r="U167" s="152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/>
      <c r="C168" s="9"/>
      <c r="D168" s="26"/>
      <c r="E168" s="26" t="s">
        <v>312</v>
      </c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152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2</v>
      </c>
    </row>
    <row r="169" spans="1:65">
      <c r="A169" s="30"/>
      <c r="B169" s="18">
        <v>1</v>
      </c>
      <c r="C169" s="14">
        <v>1</v>
      </c>
      <c r="D169" s="226">
        <v>15</v>
      </c>
      <c r="E169" s="226">
        <v>15.22</v>
      </c>
      <c r="F169" s="226">
        <v>15.249884565486626</v>
      </c>
      <c r="G169" s="218">
        <v>13</v>
      </c>
      <c r="H169" s="218">
        <v>13.9</v>
      </c>
      <c r="I169" s="226">
        <v>14.7</v>
      </c>
      <c r="J169" s="226">
        <v>15.400000000000002</v>
      </c>
      <c r="K169" s="226">
        <v>15.400000000000002</v>
      </c>
      <c r="L169" s="226">
        <v>15.400000000000002</v>
      </c>
      <c r="M169" s="226">
        <v>15.8</v>
      </c>
      <c r="N169" s="226">
        <v>15.267437906480612</v>
      </c>
      <c r="O169" s="218">
        <v>15</v>
      </c>
      <c r="P169" s="226">
        <v>14.7</v>
      </c>
      <c r="Q169" s="226">
        <v>14.6</v>
      </c>
      <c r="R169" s="226">
        <v>15.400000000000002</v>
      </c>
      <c r="S169" s="218">
        <v>16.43</v>
      </c>
      <c r="T169" s="226">
        <v>14.8</v>
      </c>
      <c r="U169" s="219"/>
      <c r="V169" s="220"/>
      <c r="W169" s="220"/>
      <c r="X169" s="220"/>
      <c r="Y169" s="220"/>
      <c r="Z169" s="220"/>
      <c r="AA169" s="220"/>
      <c r="AB169" s="220"/>
      <c r="AC169" s="220"/>
      <c r="AD169" s="220"/>
      <c r="AE169" s="220"/>
      <c r="AF169" s="220"/>
      <c r="AG169" s="220"/>
      <c r="AH169" s="220"/>
      <c r="AI169" s="220"/>
      <c r="AJ169" s="220"/>
      <c r="AK169" s="220"/>
      <c r="AL169" s="220"/>
      <c r="AM169" s="220"/>
      <c r="AN169" s="220"/>
      <c r="AO169" s="220"/>
      <c r="AP169" s="220"/>
      <c r="AQ169" s="220"/>
      <c r="AR169" s="220"/>
      <c r="AS169" s="220"/>
      <c r="AT169" s="220"/>
      <c r="AU169" s="220"/>
      <c r="AV169" s="220"/>
      <c r="AW169" s="220"/>
      <c r="AX169" s="220"/>
      <c r="AY169" s="220"/>
      <c r="AZ169" s="220"/>
      <c r="BA169" s="220"/>
      <c r="BB169" s="220"/>
      <c r="BC169" s="220"/>
      <c r="BD169" s="220"/>
      <c r="BE169" s="220"/>
      <c r="BF169" s="220"/>
      <c r="BG169" s="220"/>
      <c r="BH169" s="220"/>
      <c r="BI169" s="220"/>
      <c r="BJ169" s="220"/>
      <c r="BK169" s="220"/>
      <c r="BL169" s="220"/>
      <c r="BM169" s="221">
        <v>1</v>
      </c>
    </row>
    <row r="170" spans="1:65">
      <c r="A170" s="30"/>
      <c r="B170" s="19">
        <v>1</v>
      </c>
      <c r="C170" s="9">
        <v>2</v>
      </c>
      <c r="D170" s="225">
        <v>15.1</v>
      </c>
      <c r="E170" s="225">
        <v>15.17</v>
      </c>
      <c r="F170" s="225">
        <v>14.686083473772683</v>
      </c>
      <c r="G170" s="222">
        <v>14</v>
      </c>
      <c r="H170" s="222">
        <v>13.8</v>
      </c>
      <c r="I170" s="225">
        <v>15.299999999999999</v>
      </c>
      <c r="J170" s="225">
        <v>15.7</v>
      </c>
      <c r="K170" s="225">
        <v>14.6</v>
      </c>
      <c r="L170" s="225">
        <v>15</v>
      </c>
      <c r="M170" s="225">
        <v>15.1</v>
      </c>
      <c r="N170" s="225">
        <v>15.421468708858097</v>
      </c>
      <c r="O170" s="222">
        <v>15</v>
      </c>
      <c r="P170" s="225">
        <v>15.1</v>
      </c>
      <c r="Q170" s="225">
        <v>14.7</v>
      </c>
      <c r="R170" s="225">
        <v>15.5</v>
      </c>
      <c r="S170" s="222">
        <v>16.05</v>
      </c>
      <c r="T170" s="225">
        <v>15.2</v>
      </c>
      <c r="U170" s="219"/>
      <c r="V170" s="220"/>
      <c r="W170" s="220"/>
      <c r="X170" s="220"/>
      <c r="Y170" s="220"/>
      <c r="Z170" s="220"/>
      <c r="AA170" s="220"/>
      <c r="AB170" s="220"/>
      <c r="AC170" s="220"/>
      <c r="AD170" s="220"/>
      <c r="AE170" s="220"/>
      <c r="AF170" s="220"/>
      <c r="AG170" s="220"/>
      <c r="AH170" s="220"/>
      <c r="AI170" s="220"/>
      <c r="AJ170" s="220"/>
      <c r="AK170" s="220"/>
      <c r="AL170" s="220"/>
      <c r="AM170" s="220"/>
      <c r="AN170" s="220"/>
      <c r="AO170" s="220"/>
      <c r="AP170" s="220"/>
      <c r="AQ170" s="220"/>
      <c r="AR170" s="220"/>
      <c r="AS170" s="220"/>
      <c r="AT170" s="220"/>
      <c r="AU170" s="220"/>
      <c r="AV170" s="220"/>
      <c r="AW170" s="220"/>
      <c r="AX170" s="220"/>
      <c r="AY170" s="220"/>
      <c r="AZ170" s="220"/>
      <c r="BA170" s="220"/>
      <c r="BB170" s="220"/>
      <c r="BC170" s="220"/>
      <c r="BD170" s="220"/>
      <c r="BE170" s="220"/>
      <c r="BF170" s="220"/>
      <c r="BG170" s="220"/>
      <c r="BH170" s="220"/>
      <c r="BI170" s="220"/>
      <c r="BJ170" s="220"/>
      <c r="BK170" s="220"/>
      <c r="BL170" s="220"/>
      <c r="BM170" s="221">
        <v>11</v>
      </c>
    </row>
    <row r="171" spans="1:65">
      <c r="A171" s="30"/>
      <c r="B171" s="19">
        <v>1</v>
      </c>
      <c r="C171" s="9">
        <v>3</v>
      </c>
      <c r="D171" s="225">
        <v>15.1</v>
      </c>
      <c r="E171" s="225">
        <v>15.02</v>
      </c>
      <c r="F171" s="225">
        <v>14.827378095358625</v>
      </c>
      <c r="G171" s="222">
        <v>13</v>
      </c>
      <c r="H171" s="222">
        <v>13.7</v>
      </c>
      <c r="I171" s="225">
        <v>15.1</v>
      </c>
      <c r="J171" s="225">
        <v>15.7</v>
      </c>
      <c r="K171" s="225">
        <v>14.9</v>
      </c>
      <c r="L171" s="225">
        <v>15.8</v>
      </c>
      <c r="M171" s="225">
        <v>15</v>
      </c>
      <c r="N171" s="225">
        <v>14.646659450084558</v>
      </c>
      <c r="O171" s="222">
        <v>15</v>
      </c>
      <c r="P171" s="225">
        <v>14.7</v>
      </c>
      <c r="Q171" s="225">
        <v>14.7</v>
      </c>
      <c r="R171" s="225">
        <v>15.9</v>
      </c>
      <c r="S171" s="222">
        <v>17</v>
      </c>
      <c r="T171" s="225">
        <v>15.1</v>
      </c>
      <c r="U171" s="219"/>
      <c r="V171" s="220"/>
      <c r="W171" s="220"/>
      <c r="X171" s="220"/>
      <c r="Y171" s="220"/>
      <c r="Z171" s="220"/>
      <c r="AA171" s="220"/>
      <c r="AB171" s="220"/>
      <c r="AC171" s="220"/>
      <c r="AD171" s="220"/>
      <c r="AE171" s="220"/>
      <c r="AF171" s="220"/>
      <c r="AG171" s="220"/>
      <c r="AH171" s="220"/>
      <c r="AI171" s="220"/>
      <c r="AJ171" s="220"/>
      <c r="AK171" s="220"/>
      <c r="AL171" s="220"/>
      <c r="AM171" s="220"/>
      <c r="AN171" s="220"/>
      <c r="AO171" s="220"/>
      <c r="AP171" s="220"/>
      <c r="AQ171" s="220"/>
      <c r="AR171" s="220"/>
      <c r="AS171" s="220"/>
      <c r="AT171" s="220"/>
      <c r="AU171" s="220"/>
      <c r="AV171" s="220"/>
      <c r="AW171" s="220"/>
      <c r="AX171" s="220"/>
      <c r="AY171" s="220"/>
      <c r="AZ171" s="220"/>
      <c r="BA171" s="220"/>
      <c r="BB171" s="220"/>
      <c r="BC171" s="220"/>
      <c r="BD171" s="220"/>
      <c r="BE171" s="220"/>
      <c r="BF171" s="220"/>
      <c r="BG171" s="220"/>
      <c r="BH171" s="220"/>
      <c r="BI171" s="220"/>
      <c r="BJ171" s="220"/>
      <c r="BK171" s="220"/>
      <c r="BL171" s="220"/>
      <c r="BM171" s="221">
        <v>16</v>
      </c>
    </row>
    <row r="172" spans="1:65">
      <c r="A172" s="30"/>
      <c r="B172" s="19">
        <v>1</v>
      </c>
      <c r="C172" s="9">
        <v>4</v>
      </c>
      <c r="D172" s="225">
        <v>15.400000000000002</v>
      </c>
      <c r="E172" s="225">
        <v>15.31</v>
      </c>
      <c r="F172" s="225">
        <v>15.048550287557148</v>
      </c>
      <c r="G172" s="222">
        <v>14</v>
      </c>
      <c r="H172" s="222">
        <v>13.9</v>
      </c>
      <c r="I172" s="225">
        <v>15.9</v>
      </c>
      <c r="J172" s="225">
        <v>15.8</v>
      </c>
      <c r="K172" s="225">
        <v>15</v>
      </c>
      <c r="L172" s="225">
        <v>14.9</v>
      </c>
      <c r="M172" s="225">
        <v>15.6</v>
      </c>
      <c r="N172" s="225">
        <v>15.236347507635777</v>
      </c>
      <c r="O172" s="222">
        <v>15</v>
      </c>
      <c r="P172" s="225">
        <v>15</v>
      </c>
      <c r="Q172" s="225">
        <v>15.6</v>
      </c>
      <c r="R172" s="225">
        <v>15.7</v>
      </c>
      <c r="S172" s="222">
        <v>16.84</v>
      </c>
      <c r="T172" s="225">
        <v>14.8</v>
      </c>
      <c r="U172" s="219"/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/>
      <c r="AH172" s="220"/>
      <c r="AI172" s="220"/>
      <c r="AJ172" s="220"/>
      <c r="AK172" s="220"/>
      <c r="AL172" s="220"/>
      <c r="AM172" s="220"/>
      <c r="AN172" s="220"/>
      <c r="AO172" s="220"/>
      <c r="AP172" s="220"/>
      <c r="AQ172" s="220"/>
      <c r="AR172" s="220"/>
      <c r="AS172" s="220"/>
      <c r="AT172" s="220"/>
      <c r="AU172" s="220"/>
      <c r="AV172" s="220"/>
      <c r="AW172" s="220"/>
      <c r="AX172" s="220"/>
      <c r="AY172" s="220"/>
      <c r="AZ172" s="220"/>
      <c r="BA172" s="220"/>
      <c r="BB172" s="220"/>
      <c r="BC172" s="220"/>
      <c r="BD172" s="220"/>
      <c r="BE172" s="220"/>
      <c r="BF172" s="220"/>
      <c r="BG172" s="220"/>
      <c r="BH172" s="220"/>
      <c r="BI172" s="220"/>
      <c r="BJ172" s="220"/>
      <c r="BK172" s="220"/>
      <c r="BL172" s="220"/>
      <c r="BM172" s="221">
        <v>15.182770202073161</v>
      </c>
    </row>
    <row r="173" spans="1:65">
      <c r="A173" s="30"/>
      <c r="B173" s="19">
        <v>1</v>
      </c>
      <c r="C173" s="9">
        <v>5</v>
      </c>
      <c r="D173" s="225">
        <v>15.5</v>
      </c>
      <c r="E173" s="225">
        <v>15.48</v>
      </c>
      <c r="F173" s="225">
        <v>14.576218082686417</v>
      </c>
      <c r="G173" s="222">
        <v>15</v>
      </c>
      <c r="H173" s="222">
        <v>13.7</v>
      </c>
      <c r="I173" s="225">
        <v>15.400000000000002</v>
      </c>
      <c r="J173" s="232">
        <v>16.399999999999999</v>
      </c>
      <c r="K173" s="225">
        <v>15.2</v>
      </c>
      <c r="L173" s="225">
        <v>15.400000000000002</v>
      </c>
      <c r="M173" s="225">
        <v>15.400000000000002</v>
      </c>
      <c r="N173" s="225">
        <v>14.980516035214215</v>
      </c>
      <c r="O173" s="222">
        <v>15</v>
      </c>
      <c r="P173" s="225">
        <v>15.299999999999999</v>
      </c>
      <c r="Q173" s="225">
        <v>14.5</v>
      </c>
      <c r="R173" s="225">
        <v>15.6</v>
      </c>
      <c r="S173" s="222">
        <v>15.319999999999999</v>
      </c>
      <c r="T173" s="225">
        <v>14.9</v>
      </c>
      <c r="U173" s="219"/>
      <c r="V173" s="220"/>
      <c r="W173" s="220"/>
      <c r="X173" s="220"/>
      <c r="Y173" s="220"/>
      <c r="Z173" s="220"/>
      <c r="AA173" s="220"/>
      <c r="AB173" s="220"/>
      <c r="AC173" s="220"/>
      <c r="AD173" s="220"/>
      <c r="AE173" s="220"/>
      <c r="AF173" s="220"/>
      <c r="AG173" s="220"/>
      <c r="AH173" s="220"/>
      <c r="AI173" s="220"/>
      <c r="AJ173" s="220"/>
      <c r="AK173" s="220"/>
      <c r="AL173" s="220"/>
      <c r="AM173" s="220"/>
      <c r="AN173" s="220"/>
      <c r="AO173" s="220"/>
      <c r="AP173" s="220"/>
      <c r="AQ173" s="220"/>
      <c r="AR173" s="220"/>
      <c r="AS173" s="220"/>
      <c r="AT173" s="220"/>
      <c r="AU173" s="220"/>
      <c r="AV173" s="220"/>
      <c r="AW173" s="220"/>
      <c r="AX173" s="220"/>
      <c r="AY173" s="220"/>
      <c r="AZ173" s="220"/>
      <c r="BA173" s="220"/>
      <c r="BB173" s="220"/>
      <c r="BC173" s="220"/>
      <c r="BD173" s="220"/>
      <c r="BE173" s="220"/>
      <c r="BF173" s="220"/>
      <c r="BG173" s="220"/>
      <c r="BH173" s="220"/>
      <c r="BI173" s="220"/>
      <c r="BJ173" s="220"/>
      <c r="BK173" s="220"/>
      <c r="BL173" s="220"/>
      <c r="BM173" s="221">
        <v>28</v>
      </c>
    </row>
    <row r="174" spans="1:65">
      <c r="A174" s="30"/>
      <c r="B174" s="19">
        <v>1</v>
      </c>
      <c r="C174" s="9">
        <v>6</v>
      </c>
      <c r="D174" s="225">
        <v>15.299999999999999</v>
      </c>
      <c r="E174" s="225">
        <v>15</v>
      </c>
      <c r="F174" s="225">
        <v>14.869347855742779</v>
      </c>
      <c r="G174" s="222">
        <v>13</v>
      </c>
      <c r="H174" s="222">
        <v>13.5</v>
      </c>
      <c r="I174" s="225">
        <v>15</v>
      </c>
      <c r="J174" s="225">
        <v>15.400000000000002</v>
      </c>
      <c r="K174" s="225">
        <v>14.8</v>
      </c>
      <c r="L174" s="225">
        <v>15</v>
      </c>
      <c r="M174" s="225">
        <v>15.6</v>
      </c>
      <c r="N174" s="225">
        <v>15.346183792829089</v>
      </c>
      <c r="O174" s="222">
        <v>15</v>
      </c>
      <c r="P174" s="225">
        <v>15.2</v>
      </c>
      <c r="Q174" s="225">
        <v>15</v>
      </c>
      <c r="R174" s="225">
        <v>15.8</v>
      </c>
      <c r="S174" s="222">
        <v>15.840000000000002</v>
      </c>
      <c r="T174" s="225">
        <v>14.8</v>
      </c>
      <c r="U174" s="219"/>
      <c r="V174" s="220"/>
      <c r="W174" s="220"/>
      <c r="X174" s="220"/>
      <c r="Y174" s="220"/>
      <c r="Z174" s="220"/>
      <c r="AA174" s="220"/>
      <c r="AB174" s="220"/>
      <c r="AC174" s="220"/>
      <c r="AD174" s="220"/>
      <c r="AE174" s="220"/>
      <c r="AF174" s="220"/>
      <c r="AG174" s="220"/>
      <c r="AH174" s="220"/>
      <c r="AI174" s="220"/>
      <c r="AJ174" s="220"/>
      <c r="AK174" s="220"/>
      <c r="AL174" s="220"/>
      <c r="AM174" s="220"/>
      <c r="AN174" s="220"/>
      <c r="AO174" s="220"/>
      <c r="AP174" s="220"/>
      <c r="AQ174" s="220"/>
      <c r="AR174" s="220"/>
      <c r="AS174" s="220"/>
      <c r="AT174" s="220"/>
      <c r="AU174" s="220"/>
      <c r="AV174" s="220"/>
      <c r="AW174" s="220"/>
      <c r="AX174" s="220"/>
      <c r="AY174" s="220"/>
      <c r="AZ174" s="220"/>
      <c r="BA174" s="220"/>
      <c r="BB174" s="220"/>
      <c r="BC174" s="220"/>
      <c r="BD174" s="220"/>
      <c r="BE174" s="220"/>
      <c r="BF174" s="220"/>
      <c r="BG174" s="220"/>
      <c r="BH174" s="220"/>
      <c r="BI174" s="220"/>
      <c r="BJ174" s="220"/>
      <c r="BK174" s="220"/>
      <c r="BL174" s="220"/>
      <c r="BM174" s="223"/>
    </row>
    <row r="175" spans="1:65">
      <c r="A175" s="30"/>
      <c r="B175" s="20" t="s">
        <v>267</v>
      </c>
      <c r="C175" s="12"/>
      <c r="D175" s="224">
        <v>15.233333333333334</v>
      </c>
      <c r="E175" s="224">
        <v>15.200000000000001</v>
      </c>
      <c r="F175" s="224">
        <v>14.876243726767379</v>
      </c>
      <c r="G175" s="224">
        <v>13.666666666666666</v>
      </c>
      <c r="H175" s="224">
        <v>13.75</v>
      </c>
      <c r="I175" s="224">
        <v>15.233333333333334</v>
      </c>
      <c r="J175" s="224">
        <v>15.733333333333334</v>
      </c>
      <c r="K175" s="224">
        <v>14.983333333333333</v>
      </c>
      <c r="L175" s="224">
        <v>15.25</v>
      </c>
      <c r="M175" s="224">
        <v>15.416666666666666</v>
      </c>
      <c r="N175" s="224">
        <v>15.149768900183725</v>
      </c>
      <c r="O175" s="224">
        <v>15</v>
      </c>
      <c r="P175" s="224">
        <v>15</v>
      </c>
      <c r="Q175" s="224">
        <v>14.85</v>
      </c>
      <c r="R175" s="224">
        <v>15.649999999999999</v>
      </c>
      <c r="S175" s="224">
        <v>16.246666666666666</v>
      </c>
      <c r="T175" s="224">
        <v>14.933333333333335</v>
      </c>
      <c r="U175" s="219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  <c r="AI175" s="220"/>
      <c r="AJ175" s="220"/>
      <c r="AK175" s="220"/>
      <c r="AL175" s="220"/>
      <c r="AM175" s="220"/>
      <c r="AN175" s="220"/>
      <c r="AO175" s="220"/>
      <c r="AP175" s="220"/>
      <c r="AQ175" s="220"/>
      <c r="AR175" s="220"/>
      <c r="AS175" s="220"/>
      <c r="AT175" s="220"/>
      <c r="AU175" s="220"/>
      <c r="AV175" s="220"/>
      <c r="AW175" s="220"/>
      <c r="AX175" s="220"/>
      <c r="AY175" s="220"/>
      <c r="AZ175" s="220"/>
      <c r="BA175" s="220"/>
      <c r="BB175" s="220"/>
      <c r="BC175" s="220"/>
      <c r="BD175" s="220"/>
      <c r="BE175" s="220"/>
      <c r="BF175" s="220"/>
      <c r="BG175" s="220"/>
      <c r="BH175" s="220"/>
      <c r="BI175" s="220"/>
      <c r="BJ175" s="220"/>
      <c r="BK175" s="220"/>
      <c r="BL175" s="220"/>
      <c r="BM175" s="223"/>
    </row>
    <row r="176" spans="1:65">
      <c r="A176" s="30"/>
      <c r="B176" s="3" t="s">
        <v>268</v>
      </c>
      <c r="C176" s="29"/>
      <c r="D176" s="225">
        <v>15.2</v>
      </c>
      <c r="E176" s="225">
        <v>15.195</v>
      </c>
      <c r="F176" s="225">
        <v>14.848362975550703</v>
      </c>
      <c r="G176" s="225">
        <v>13.5</v>
      </c>
      <c r="H176" s="225">
        <v>13.75</v>
      </c>
      <c r="I176" s="225">
        <v>15.2</v>
      </c>
      <c r="J176" s="225">
        <v>15.7</v>
      </c>
      <c r="K176" s="225">
        <v>14.95</v>
      </c>
      <c r="L176" s="225">
        <v>15.200000000000001</v>
      </c>
      <c r="M176" s="225">
        <v>15.5</v>
      </c>
      <c r="N176" s="225">
        <v>15.251892707058195</v>
      </c>
      <c r="O176" s="225">
        <v>15</v>
      </c>
      <c r="P176" s="225">
        <v>15.05</v>
      </c>
      <c r="Q176" s="225">
        <v>14.7</v>
      </c>
      <c r="R176" s="225">
        <v>15.649999999999999</v>
      </c>
      <c r="S176" s="225">
        <v>16.240000000000002</v>
      </c>
      <c r="T176" s="225">
        <v>14.850000000000001</v>
      </c>
      <c r="U176" s="219"/>
      <c r="V176" s="220"/>
      <c r="W176" s="220"/>
      <c r="X176" s="220"/>
      <c r="Y176" s="220"/>
      <c r="Z176" s="220"/>
      <c r="AA176" s="220"/>
      <c r="AB176" s="220"/>
      <c r="AC176" s="220"/>
      <c r="AD176" s="220"/>
      <c r="AE176" s="220"/>
      <c r="AF176" s="220"/>
      <c r="AG176" s="220"/>
      <c r="AH176" s="220"/>
      <c r="AI176" s="220"/>
      <c r="AJ176" s="220"/>
      <c r="AK176" s="220"/>
      <c r="AL176" s="220"/>
      <c r="AM176" s="220"/>
      <c r="AN176" s="220"/>
      <c r="AO176" s="220"/>
      <c r="AP176" s="220"/>
      <c r="AQ176" s="220"/>
      <c r="AR176" s="220"/>
      <c r="AS176" s="220"/>
      <c r="AT176" s="220"/>
      <c r="AU176" s="220"/>
      <c r="AV176" s="220"/>
      <c r="AW176" s="220"/>
      <c r="AX176" s="220"/>
      <c r="AY176" s="220"/>
      <c r="AZ176" s="220"/>
      <c r="BA176" s="220"/>
      <c r="BB176" s="220"/>
      <c r="BC176" s="220"/>
      <c r="BD176" s="220"/>
      <c r="BE176" s="220"/>
      <c r="BF176" s="220"/>
      <c r="BG176" s="220"/>
      <c r="BH176" s="220"/>
      <c r="BI176" s="220"/>
      <c r="BJ176" s="220"/>
      <c r="BK176" s="220"/>
      <c r="BL176" s="220"/>
      <c r="BM176" s="223"/>
    </row>
    <row r="177" spans="1:65">
      <c r="A177" s="30"/>
      <c r="B177" s="3" t="s">
        <v>269</v>
      </c>
      <c r="C177" s="29"/>
      <c r="D177" s="24">
        <v>0.1966384160500354</v>
      </c>
      <c r="E177" s="24">
        <v>0.18121810064118901</v>
      </c>
      <c r="F177" s="24">
        <v>0.24409372754963943</v>
      </c>
      <c r="G177" s="24">
        <v>0.81649658092772603</v>
      </c>
      <c r="H177" s="24">
        <v>0.1516575088810313</v>
      </c>
      <c r="I177" s="24">
        <v>0.40824829046386346</v>
      </c>
      <c r="J177" s="24">
        <v>0.36696957185394236</v>
      </c>
      <c r="K177" s="24">
        <v>0.28577380332470464</v>
      </c>
      <c r="L177" s="24">
        <v>0.34496376621320735</v>
      </c>
      <c r="M177" s="24">
        <v>0.31251666622224605</v>
      </c>
      <c r="N177" s="24">
        <v>0.28827316818506965</v>
      </c>
      <c r="O177" s="24">
        <v>0</v>
      </c>
      <c r="P177" s="24">
        <v>0.25298221281347028</v>
      </c>
      <c r="Q177" s="24">
        <v>0.40373258476372698</v>
      </c>
      <c r="R177" s="24">
        <v>0.18708286933869667</v>
      </c>
      <c r="S177" s="24">
        <v>0.63496981555556387</v>
      </c>
      <c r="T177" s="24">
        <v>0.17511900715418199</v>
      </c>
      <c r="U177" s="152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5"/>
    </row>
    <row r="178" spans="1:65">
      <c r="A178" s="30"/>
      <c r="B178" s="3" t="s">
        <v>86</v>
      </c>
      <c r="C178" s="29"/>
      <c r="D178" s="13">
        <v>1.2908429937639085E-2</v>
      </c>
      <c r="E178" s="13">
        <v>1.1922243463236119E-2</v>
      </c>
      <c r="F178" s="13">
        <v>1.6408290428210213E-2</v>
      </c>
      <c r="G178" s="13">
        <v>5.9743652263004349E-2</v>
      </c>
      <c r="H178" s="13">
        <v>1.1029637009529549E-2</v>
      </c>
      <c r="I178" s="13">
        <v>2.6799668958240489E-2</v>
      </c>
      <c r="J178" s="13">
        <v>2.3324337194106506E-2</v>
      </c>
      <c r="K178" s="13">
        <v>1.9072778864830123E-2</v>
      </c>
      <c r="L178" s="13">
        <v>2.2620574833652939E-2</v>
      </c>
      <c r="M178" s="13">
        <v>2.027135132252407E-2</v>
      </c>
      <c r="N178" s="13">
        <v>1.9028222152060268E-2</v>
      </c>
      <c r="O178" s="13">
        <v>0</v>
      </c>
      <c r="P178" s="13">
        <v>1.6865480854231351E-2</v>
      </c>
      <c r="Q178" s="13">
        <v>2.7187379445368819E-2</v>
      </c>
      <c r="R178" s="13">
        <v>1.1954176954549308E-2</v>
      </c>
      <c r="S178" s="13">
        <v>3.9083082615237824E-2</v>
      </c>
      <c r="T178" s="13">
        <v>1.1726719229074686E-2</v>
      </c>
      <c r="U178" s="152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3" t="s">
        <v>270</v>
      </c>
      <c r="C179" s="29"/>
      <c r="D179" s="13">
        <v>3.3302968158781532E-3</v>
      </c>
      <c r="E179" s="13">
        <v>1.1348257068717338E-3</v>
      </c>
      <c r="F179" s="13">
        <v>-2.0189100620381262E-2</v>
      </c>
      <c r="G179" s="13">
        <v>-9.9856845307418007E-2</v>
      </c>
      <c r="H179" s="13">
        <v>-9.4368167534902181E-2</v>
      </c>
      <c r="I179" s="13">
        <v>3.3302968158781532E-3</v>
      </c>
      <c r="J179" s="13">
        <v>3.6262363450972446E-2</v>
      </c>
      <c r="K179" s="13">
        <v>-1.3135736501669215E-2</v>
      </c>
      <c r="L179" s="13">
        <v>4.4280323703811408E-3</v>
      </c>
      <c r="M179" s="13">
        <v>1.5405387915412572E-2</v>
      </c>
      <c r="N179" s="13">
        <v>-2.173602145735587E-3</v>
      </c>
      <c r="O179" s="13">
        <v>-1.2038000947166116E-2</v>
      </c>
      <c r="P179" s="13">
        <v>-1.2038000947166116E-2</v>
      </c>
      <c r="Q179" s="13">
        <v>-2.1917620937694449E-2</v>
      </c>
      <c r="R179" s="13">
        <v>3.0773685678456619E-2</v>
      </c>
      <c r="S179" s="13">
        <v>7.0072618529669395E-2</v>
      </c>
      <c r="T179" s="13">
        <v>-1.6428943165178511E-2</v>
      </c>
      <c r="U179" s="152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46" t="s">
        <v>271</v>
      </c>
      <c r="C180" s="47"/>
      <c r="D180" s="45">
        <v>0.1</v>
      </c>
      <c r="E180" s="45">
        <v>0</v>
      </c>
      <c r="F180" s="45">
        <v>1.01</v>
      </c>
      <c r="G180" s="45" t="s">
        <v>272</v>
      </c>
      <c r="H180" s="45">
        <v>4.51</v>
      </c>
      <c r="I180" s="45">
        <v>0.1</v>
      </c>
      <c r="J180" s="45">
        <v>1.66</v>
      </c>
      <c r="K180" s="45">
        <v>0.67</v>
      </c>
      <c r="L180" s="45">
        <v>0.16</v>
      </c>
      <c r="M180" s="45">
        <v>0.67</v>
      </c>
      <c r="N180" s="45">
        <v>0.16</v>
      </c>
      <c r="O180" s="45" t="s">
        <v>272</v>
      </c>
      <c r="P180" s="45">
        <v>0.62</v>
      </c>
      <c r="Q180" s="45">
        <v>1.0900000000000001</v>
      </c>
      <c r="R180" s="45">
        <v>1.4</v>
      </c>
      <c r="S180" s="45">
        <v>3.26</v>
      </c>
      <c r="T180" s="45">
        <v>0.83</v>
      </c>
      <c r="U180" s="152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B181" s="31" t="s">
        <v>315</v>
      </c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BM181" s="55"/>
    </row>
    <row r="182" spans="1:65">
      <c r="BM182" s="55"/>
    </row>
    <row r="183" spans="1:65" ht="15">
      <c r="B183" s="8" t="s">
        <v>602</v>
      </c>
      <c r="BM183" s="28" t="s">
        <v>67</v>
      </c>
    </row>
    <row r="184" spans="1:65" ht="15">
      <c r="A184" s="25" t="s">
        <v>51</v>
      </c>
      <c r="B184" s="18" t="s">
        <v>114</v>
      </c>
      <c r="C184" s="15" t="s">
        <v>115</v>
      </c>
      <c r="D184" s="16" t="s">
        <v>233</v>
      </c>
      <c r="E184" s="17" t="s">
        <v>233</v>
      </c>
      <c r="F184" s="17" t="s">
        <v>233</v>
      </c>
      <c r="G184" s="17" t="s">
        <v>233</v>
      </c>
      <c r="H184" s="17" t="s">
        <v>233</v>
      </c>
      <c r="I184" s="17" t="s">
        <v>233</v>
      </c>
      <c r="J184" s="17" t="s">
        <v>233</v>
      </c>
      <c r="K184" s="17" t="s">
        <v>233</v>
      </c>
      <c r="L184" s="17" t="s">
        <v>233</v>
      </c>
      <c r="M184" s="17" t="s">
        <v>233</v>
      </c>
      <c r="N184" s="17" t="s">
        <v>233</v>
      </c>
      <c r="O184" s="17" t="s">
        <v>233</v>
      </c>
      <c r="P184" s="17" t="s">
        <v>233</v>
      </c>
      <c r="Q184" s="17" t="s">
        <v>233</v>
      </c>
      <c r="R184" s="17" t="s">
        <v>233</v>
      </c>
      <c r="S184" s="17" t="s">
        <v>233</v>
      </c>
      <c r="T184" s="152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234</v>
      </c>
      <c r="C185" s="9" t="s">
        <v>234</v>
      </c>
      <c r="D185" s="150" t="s">
        <v>236</v>
      </c>
      <c r="E185" s="151" t="s">
        <v>237</v>
      </c>
      <c r="F185" s="151" t="s">
        <v>240</v>
      </c>
      <c r="G185" s="151" t="s">
        <v>241</v>
      </c>
      <c r="H185" s="151" t="s">
        <v>243</v>
      </c>
      <c r="I185" s="151" t="s">
        <v>244</v>
      </c>
      <c r="J185" s="151" t="s">
        <v>245</v>
      </c>
      <c r="K185" s="151" t="s">
        <v>246</v>
      </c>
      <c r="L185" s="151" t="s">
        <v>247</v>
      </c>
      <c r="M185" s="151" t="s">
        <v>287</v>
      </c>
      <c r="N185" s="151" t="s">
        <v>250</v>
      </c>
      <c r="O185" s="151" t="s">
        <v>251</v>
      </c>
      <c r="P185" s="151" t="s">
        <v>252</v>
      </c>
      <c r="Q185" s="151" t="s">
        <v>253</v>
      </c>
      <c r="R185" s="151" t="s">
        <v>255</v>
      </c>
      <c r="S185" s="151" t="s">
        <v>257</v>
      </c>
      <c r="T185" s="152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118</v>
      </c>
      <c r="E186" s="11" t="s">
        <v>118</v>
      </c>
      <c r="F186" s="11" t="s">
        <v>308</v>
      </c>
      <c r="G186" s="11" t="s">
        <v>309</v>
      </c>
      <c r="H186" s="11" t="s">
        <v>308</v>
      </c>
      <c r="I186" s="11" t="s">
        <v>309</v>
      </c>
      <c r="J186" s="11" t="s">
        <v>309</v>
      </c>
      <c r="K186" s="11" t="s">
        <v>309</v>
      </c>
      <c r="L186" s="11" t="s">
        <v>309</v>
      </c>
      <c r="M186" s="11" t="s">
        <v>309</v>
      </c>
      <c r="N186" s="11" t="s">
        <v>308</v>
      </c>
      <c r="O186" s="11" t="s">
        <v>118</v>
      </c>
      <c r="P186" s="11" t="s">
        <v>309</v>
      </c>
      <c r="Q186" s="11" t="s">
        <v>118</v>
      </c>
      <c r="R186" s="11" t="s">
        <v>308</v>
      </c>
      <c r="S186" s="11" t="s">
        <v>309</v>
      </c>
      <c r="T186" s="152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0</v>
      </c>
    </row>
    <row r="187" spans="1:65">
      <c r="A187" s="30"/>
      <c r="B187" s="19"/>
      <c r="C187" s="9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152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0</v>
      </c>
    </row>
    <row r="188" spans="1:65">
      <c r="A188" s="30"/>
      <c r="B188" s="18">
        <v>1</v>
      </c>
      <c r="C188" s="14">
        <v>1</v>
      </c>
      <c r="D188" s="213">
        <v>137</v>
      </c>
      <c r="E188" s="213">
        <v>145.42349999999999</v>
      </c>
      <c r="F188" s="206">
        <v>126.8557625024326</v>
      </c>
      <c r="G188" s="213">
        <v>103</v>
      </c>
      <c r="H188" s="206">
        <v>121</v>
      </c>
      <c r="I188" s="206">
        <v>128</v>
      </c>
      <c r="J188" s="206">
        <v>122</v>
      </c>
      <c r="K188" s="206">
        <v>124</v>
      </c>
      <c r="L188" s="206">
        <v>126</v>
      </c>
      <c r="M188" s="206">
        <v>127</v>
      </c>
      <c r="N188" s="213">
        <v>183.60089556911299</v>
      </c>
      <c r="O188" s="213">
        <v>104</v>
      </c>
      <c r="P188" s="206">
        <v>124</v>
      </c>
      <c r="Q188" s="206">
        <v>134</v>
      </c>
      <c r="R188" s="206">
        <v>124</v>
      </c>
      <c r="S188" s="206">
        <v>129</v>
      </c>
      <c r="T188" s="207"/>
      <c r="U188" s="208"/>
      <c r="V188" s="208"/>
      <c r="W188" s="208"/>
      <c r="X188" s="208"/>
      <c r="Y188" s="208"/>
      <c r="Z188" s="208"/>
      <c r="AA188" s="208"/>
      <c r="AB188" s="208"/>
      <c r="AC188" s="208"/>
      <c r="AD188" s="208"/>
      <c r="AE188" s="208"/>
      <c r="AF188" s="208"/>
      <c r="AG188" s="208"/>
      <c r="AH188" s="208"/>
      <c r="AI188" s="208"/>
      <c r="AJ188" s="208"/>
      <c r="AK188" s="208"/>
      <c r="AL188" s="208"/>
      <c r="AM188" s="208"/>
      <c r="AN188" s="208"/>
      <c r="AO188" s="208"/>
      <c r="AP188" s="208"/>
      <c r="AQ188" s="208"/>
      <c r="AR188" s="208"/>
      <c r="AS188" s="208"/>
      <c r="AT188" s="208"/>
      <c r="AU188" s="208"/>
      <c r="AV188" s="208"/>
      <c r="AW188" s="208"/>
      <c r="AX188" s="208"/>
      <c r="AY188" s="208"/>
      <c r="AZ188" s="208"/>
      <c r="BA188" s="208"/>
      <c r="BB188" s="208"/>
      <c r="BC188" s="208"/>
      <c r="BD188" s="208"/>
      <c r="BE188" s="208"/>
      <c r="BF188" s="208"/>
      <c r="BG188" s="208"/>
      <c r="BH188" s="208"/>
      <c r="BI188" s="208"/>
      <c r="BJ188" s="208"/>
      <c r="BK188" s="208"/>
      <c r="BL188" s="208"/>
      <c r="BM188" s="209">
        <v>1</v>
      </c>
    </row>
    <row r="189" spans="1:65">
      <c r="A189" s="30"/>
      <c r="B189" s="19">
        <v>1</v>
      </c>
      <c r="C189" s="9">
        <v>2</v>
      </c>
      <c r="D189" s="214">
        <v>136</v>
      </c>
      <c r="E189" s="214">
        <v>140.214</v>
      </c>
      <c r="F189" s="210">
        <v>121.70026528415849</v>
      </c>
      <c r="G189" s="214">
        <v>110</v>
      </c>
      <c r="H189" s="210">
        <v>132</v>
      </c>
      <c r="I189" s="210">
        <v>125</v>
      </c>
      <c r="J189" s="210">
        <v>124</v>
      </c>
      <c r="K189" s="210">
        <v>123.00000000000001</v>
      </c>
      <c r="L189" s="210">
        <v>126</v>
      </c>
      <c r="M189" s="210">
        <v>124</v>
      </c>
      <c r="N189" s="230">
        <v>202.27724999464201</v>
      </c>
      <c r="O189" s="214">
        <v>97</v>
      </c>
      <c r="P189" s="210">
        <v>129</v>
      </c>
      <c r="Q189" s="210">
        <v>128</v>
      </c>
      <c r="R189" s="210">
        <v>127.2</v>
      </c>
      <c r="S189" s="210">
        <v>129</v>
      </c>
      <c r="T189" s="207"/>
      <c r="U189" s="208"/>
      <c r="V189" s="208"/>
      <c r="W189" s="208"/>
      <c r="X189" s="208"/>
      <c r="Y189" s="208"/>
      <c r="Z189" s="208"/>
      <c r="AA189" s="208"/>
      <c r="AB189" s="208"/>
      <c r="AC189" s="208"/>
      <c r="AD189" s="208"/>
      <c r="AE189" s="208"/>
      <c r="AF189" s="208"/>
      <c r="AG189" s="208"/>
      <c r="AH189" s="208"/>
      <c r="AI189" s="208"/>
      <c r="AJ189" s="208"/>
      <c r="AK189" s="208"/>
      <c r="AL189" s="208"/>
      <c r="AM189" s="208"/>
      <c r="AN189" s="208"/>
      <c r="AO189" s="208"/>
      <c r="AP189" s="208"/>
      <c r="AQ189" s="208"/>
      <c r="AR189" s="208"/>
      <c r="AS189" s="208"/>
      <c r="AT189" s="208"/>
      <c r="AU189" s="208"/>
      <c r="AV189" s="208"/>
      <c r="AW189" s="208"/>
      <c r="AX189" s="208"/>
      <c r="AY189" s="208"/>
      <c r="AZ189" s="208"/>
      <c r="BA189" s="208"/>
      <c r="BB189" s="208"/>
      <c r="BC189" s="208"/>
      <c r="BD189" s="208"/>
      <c r="BE189" s="208"/>
      <c r="BF189" s="208"/>
      <c r="BG189" s="208"/>
      <c r="BH189" s="208"/>
      <c r="BI189" s="208"/>
      <c r="BJ189" s="208"/>
      <c r="BK189" s="208"/>
      <c r="BL189" s="208"/>
      <c r="BM189" s="209">
        <v>12</v>
      </c>
    </row>
    <row r="190" spans="1:65">
      <c r="A190" s="30"/>
      <c r="B190" s="19">
        <v>1</v>
      </c>
      <c r="C190" s="9">
        <v>3</v>
      </c>
      <c r="D190" s="214">
        <v>138</v>
      </c>
      <c r="E190" s="214">
        <v>142.73400000000001</v>
      </c>
      <c r="F190" s="210">
        <v>124.24865960639492</v>
      </c>
      <c r="G190" s="214">
        <v>100</v>
      </c>
      <c r="H190" s="210">
        <v>115</v>
      </c>
      <c r="I190" s="210">
        <v>126</v>
      </c>
      <c r="J190" s="210">
        <v>124</v>
      </c>
      <c r="K190" s="210">
        <v>124</v>
      </c>
      <c r="L190" s="210">
        <v>128</v>
      </c>
      <c r="M190" s="210">
        <v>124</v>
      </c>
      <c r="N190" s="214">
        <v>178.74299801774299</v>
      </c>
      <c r="O190" s="214">
        <v>96</v>
      </c>
      <c r="P190" s="210">
        <v>127</v>
      </c>
      <c r="Q190" s="210">
        <v>135</v>
      </c>
      <c r="R190" s="210">
        <v>122.3</v>
      </c>
      <c r="S190" s="210">
        <v>131</v>
      </c>
      <c r="T190" s="207"/>
      <c r="U190" s="208"/>
      <c r="V190" s="208"/>
      <c r="W190" s="208"/>
      <c r="X190" s="208"/>
      <c r="Y190" s="208"/>
      <c r="Z190" s="208"/>
      <c r="AA190" s="208"/>
      <c r="AB190" s="208"/>
      <c r="AC190" s="208"/>
      <c r="AD190" s="208"/>
      <c r="AE190" s="208"/>
      <c r="AF190" s="208"/>
      <c r="AG190" s="208"/>
      <c r="AH190" s="208"/>
      <c r="AI190" s="208"/>
      <c r="AJ190" s="208"/>
      <c r="AK190" s="208"/>
      <c r="AL190" s="208"/>
      <c r="AM190" s="208"/>
      <c r="AN190" s="208"/>
      <c r="AO190" s="208"/>
      <c r="AP190" s="208"/>
      <c r="AQ190" s="208"/>
      <c r="AR190" s="208"/>
      <c r="AS190" s="208"/>
      <c r="AT190" s="208"/>
      <c r="AU190" s="208"/>
      <c r="AV190" s="208"/>
      <c r="AW190" s="208"/>
      <c r="AX190" s="208"/>
      <c r="AY190" s="208"/>
      <c r="AZ190" s="208"/>
      <c r="BA190" s="208"/>
      <c r="BB190" s="208"/>
      <c r="BC190" s="208"/>
      <c r="BD190" s="208"/>
      <c r="BE190" s="208"/>
      <c r="BF190" s="208"/>
      <c r="BG190" s="208"/>
      <c r="BH190" s="208"/>
      <c r="BI190" s="208"/>
      <c r="BJ190" s="208"/>
      <c r="BK190" s="208"/>
      <c r="BL190" s="208"/>
      <c r="BM190" s="209">
        <v>16</v>
      </c>
    </row>
    <row r="191" spans="1:65">
      <c r="A191" s="30"/>
      <c r="B191" s="19">
        <v>1</v>
      </c>
      <c r="C191" s="9">
        <v>4</v>
      </c>
      <c r="D191" s="214">
        <v>138</v>
      </c>
      <c r="E191" s="214">
        <v>144.37199999999999</v>
      </c>
      <c r="F191" s="210">
        <v>124.23665412588693</v>
      </c>
      <c r="G191" s="214">
        <v>99</v>
      </c>
      <c r="H191" s="210">
        <v>122</v>
      </c>
      <c r="I191" s="210">
        <v>129</v>
      </c>
      <c r="J191" s="210">
        <v>123.00000000000001</v>
      </c>
      <c r="K191" s="210">
        <v>123.00000000000001</v>
      </c>
      <c r="L191" s="210">
        <v>124</v>
      </c>
      <c r="M191" s="210">
        <v>127</v>
      </c>
      <c r="N191" s="214">
        <v>179.270486909032</v>
      </c>
      <c r="O191" s="214">
        <v>95</v>
      </c>
      <c r="P191" s="210">
        <v>131</v>
      </c>
      <c r="Q191" s="230">
        <v>142</v>
      </c>
      <c r="R191" s="210">
        <v>122</v>
      </c>
      <c r="S191" s="210">
        <v>129</v>
      </c>
      <c r="T191" s="207"/>
      <c r="U191" s="208"/>
      <c r="V191" s="208"/>
      <c r="W191" s="208"/>
      <c r="X191" s="208"/>
      <c r="Y191" s="208"/>
      <c r="Z191" s="208"/>
      <c r="AA191" s="208"/>
      <c r="AB191" s="208"/>
      <c r="AC191" s="208"/>
      <c r="AD191" s="208"/>
      <c r="AE191" s="208"/>
      <c r="AF191" s="208"/>
      <c r="AG191" s="208"/>
      <c r="AH191" s="208"/>
      <c r="AI191" s="208"/>
      <c r="AJ191" s="208"/>
      <c r="AK191" s="208"/>
      <c r="AL191" s="208"/>
      <c r="AM191" s="208"/>
      <c r="AN191" s="208"/>
      <c r="AO191" s="208"/>
      <c r="AP191" s="208"/>
      <c r="AQ191" s="208"/>
      <c r="AR191" s="208"/>
      <c r="AS191" s="208"/>
      <c r="AT191" s="208"/>
      <c r="AU191" s="208"/>
      <c r="AV191" s="208"/>
      <c r="AW191" s="208"/>
      <c r="AX191" s="208"/>
      <c r="AY191" s="208"/>
      <c r="AZ191" s="208"/>
      <c r="BA191" s="208"/>
      <c r="BB191" s="208"/>
      <c r="BC191" s="208"/>
      <c r="BD191" s="208"/>
      <c r="BE191" s="208"/>
      <c r="BF191" s="208"/>
      <c r="BG191" s="208"/>
      <c r="BH191" s="208"/>
      <c r="BI191" s="208"/>
      <c r="BJ191" s="208"/>
      <c r="BK191" s="208"/>
      <c r="BL191" s="208"/>
      <c r="BM191" s="209">
        <v>126.16473414946958</v>
      </c>
    </row>
    <row r="192" spans="1:65">
      <c r="A192" s="30"/>
      <c r="B192" s="19">
        <v>1</v>
      </c>
      <c r="C192" s="9">
        <v>5</v>
      </c>
      <c r="D192" s="214">
        <v>135</v>
      </c>
      <c r="E192" s="214">
        <v>145.69450000000001</v>
      </c>
      <c r="F192" s="210">
        <v>124.31545185834808</v>
      </c>
      <c r="G192" s="214">
        <v>104</v>
      </c>
      <c r="H192" s="210">
        <v>127</v>
      </c>
      <c r="I192" s="210">
        <v>128</v>
      </c>
      <c r="J192" s="210">
        <v>125</v>
      </c>
      <c r="K192" s="210">
        <v>124</v>
      </c>
      <c r="L192" s="210">
        <v>128</v>
      </c>
      <c r="M192" s="210">
        <v>125</v>
      </c>
      <c r="N192" s="214">
        <v>183.75987690383101</v>
      </c>
      <c r="O192" s="214">
        <v>101</v>
      </c>
      <c r="P192" s="210">
        <v>132</v>
      </c>
      <c r="Q192" s="210">
        <v>134</v>
      </c>
      <c r="R192" s="210">
        <v>124.9</v>
      </c>
      <c r="S192" s="210">
        <v>128</v>
      </c>
      <c r="T192" s="207"/>
      <c r="U192" s="208"/>
      <c r="V192" s="208"/>
      <c r="W192" s="208"/>
      <c r="X192" s="208"/>
      <c r="Y192" s="208"/>
      <c r="Z192" s="208"/>
      <c r="AA192" s="208"/>
      <c r="AB192" s="208"/>
      <c r="AC192" s="208"/>
      <c r="AD192" s="208"/>
      <c r="AE192" s="208"/>
      <c r="AF192" s="208"/>
      <c r="AG192" s="208"/>
      <c r="AH192" s="208"/>
      <c r="AI192" s="208"/>
      <c r="AJ192" s="208"/>
      <c r="AK192" s="208"/>
      <c r="AL192" s="208"/>
      <c r="AM192" s="208"/>
      <c r="AN192" s="208"/>
      <c r="AO192" s="208"/>
      <c r="AP192" s="208"/>
      <c r="AQ192" s="208"/>
      <c r="AR192" s="208"/>
      <c r="AS192" s="208"/>
      <c r="AT192" s="208"/>
      <c r="AU192" s="208"/>
      <c r="AV192" s="208"/>
      <c r="AW192" s="208"/>
      <c r="AX192" s="208"/>
      <c r="AY192" s="208"/>
      <c r="AZ192" s="208"/>
      <c r="BA192" s="208"/>
      <c r="BB192" s="208"/>
      <c r="BC192" s="208"/>
      <c r="BD192" s="208"/>
      <c r="BE192" s="208"/>
      <c r="BF192" s="208"/>
      <c r="BG192" s="208"/>
      <c r="BH192" s="208"/>
      <c r="BI192" s="208"/>
      <c r="BJ192" s="208"/>
      <c r="BK192" s="208"/>
      <c r="BL192" s="208"/>
      <c r="BM192" s="209">
        <v>29</v>
      </c>
    </row>
    <row r="193" spans="1:65">
      <c r="A193" s="30"/>
      <c r="B193" s="19">
        <v>1</v>
      </c>
      <c r="C193" s="9">
        <v>6</v>
      </c>
      <c r="D193" s="214">
        <v>139</v>
      </c>
      <c r="E193" s="214">
        <v>143.0805</v>
      </c>
      <c r="F193" s="210">
        <v>123.91566048777116</v>
      </c>
      <c r="G193" s="214">
        <v>108</v>
      </c>
      <c r="H193" s="210">
        <v>124</v>
      </c>
      <c r="I193" s="210">
        <v>126</v>
      </c>
      <c r="J193" s="210">
        <v>122</v>
      </c>
      <c r="K193" s="210">
        <v>124</v>
      </c>
      <c r="L193" s="210">
        <v>128</v>
      </c>
      <c r="M193" s="210">
        <v>125</v>
      </c>
      <c r="N193" s="214">
        <v>181.93690979907899</v>
      </c>
      <c r="O193" s="214">
        <v>96</v>
      </c>
      <c r="P193" s="210">
        <v>129</v>
      </c>
      <c r="Q193" s="210">
        <v>133</v>
      </c>
      <c r="R193" s="210">
        <v>121.4</v>
      </c>
      <c r="S193" s="210">
        <v>128</v>
      </c>
      <c r="T193" s="207"/>
      <c r="U193" s="208"/>
      <c r="V193" s="208"/>
      <c r="W193" s="208"/>
      <c r="X193" s="208"/>
      <c r="Y193" s="208"/>
      <c r="Z193" s="208"/>
      <c r="AA193" s="208"/>
      <c r="AB193" s="208"/>
      <c r="AC193" s="208"/>
      <c r="AD193" s="208"/>
      <c r="AE193" s="208"/>
      <c r="AF193" s="208"/>
      <c r="AG193" s="208"/>
      <c r="AH193" s="208"/>
      <c r="AI193" s="208"/>
      <c r="AJ193" s="208"/>
      <c r="AK193" s="208"/>
      <c r="AL193" s="208"/>
      <c r="AM193" s="208"/>
      <c r="AN193" s="208"/>
      <c r="AO193" s="208"/>
      <c r="AP193" s="208"/>
      <c r="AQ193" s="208"/>
      <c r="AR193" s="208"/>
      <c r="AS193" s="208"/>
      <c r="AT193" s="208"/>
      <c r="AU193" s="208"/>
      <c r="AV193" s="208"/>
      <c r="AW193" s="208"/>
      <c r="AX193" s="208"/>
      <c r="AY193" s="208"/>
      <c r="AZ193" s="208"/>
      <c r="BA193" s="208"/>
      <c r="BB193" s="208"/>
      <c r="BC193" s="208"/>
      <c r="BD193" s="208"/>
      <c r="BE193" s="208"/>
      <c r="BF193" s="208"/>
      <c r="BG193" s="208"/>
      <c r="BH193" s="208"/>
      <c r="BI193" s="208"/>
      <c r="BJ193" s="208"/>
      <c r="BK193" s="208"/>
      <c r="BL193" s="208"/>
      <c r="BM193" s="211"/>
    </row>
    <row r="194" spans="1:65">
      <c r="A194" s="30"/>
      <c r="B194" s="20" t="s">
        <v>267</v>
      </c>
      <c r="C194" s="12"/>
      <c r="D194" s="212">
        <v>137.16666666666666</v>
      </c>
      <c r="E194" s="212">
        <v>143.58641666666665</v>
      </c>
      <c r="F194" s="212">
        <v>124.21207564416538</v>
      </c>
      <c r="G194" s="212">
        <v>104</v>
      </c>
      <c r="H194" s="212">
        <v>123.5</v>
      </c>
      <c r="I194" s="212">
        <v>127</v>
      </c>
      <c r="J194" s="212">
        <v>123.33333333333333</v>
      </c>
      <c r="K194" s="212">
        <v>123.66666666666667</v>
      </c>
      <c r="L194" s="212">
        <v>126.66666666666667</v>
      </c>
      <c r="M194" s="212">
        <v>125.33333333333333</v>
      </c>
      <c r="N194" s="212">
        <v>184.93140286557332</v>
      </c>
      <c r="O194" s="212">
        <v>98.166666666666671</v>
      </c>
      <c r="P194" s="212">
        <v>128.66666666666666</v>
      </c>
      <c r="Q194" s="212">
        <v>134.33333333333334</v>
      </c>
      <c r="R194" s="212">
        <v>123.63333333333333</v>
      </c>
      <c r="S194" s="212">
        <v>129</v>
      </c>
      <c r="T194" s="207"/>
      <c r="U194" s="208"/>
      <c r="V194" s="208"/>
      <c r="W194" s="208"/>
      <c r="X194" s="208"/>
      <c r="Y194" s="208"/>
      <c r="Z194" s="208"/>
      <c r="AA194" s="208"/>
      <c r="AB194" s="208"/>
      <c r="AC194" s="208"/>
      <c r="AD194" s="208"/>
      <c r="AE194" s="208"/>
      <c r="AF194" s="208"/>
      <c r="AG194" s="208"/>
      <c r="AH194" s="208"/>
      <c r="AI194" s="208"/>
      <c r="AJ194" s="208"/>
      <c r="AK194" s="208"/>
      <c r="AL194" s="208"/>
      <c r="AM194" s="208"/>
      <c r="AN194" s="208"/>
      <c r="AO194" s="208"/>
      <c r="AP194" s="208"/>
      <c r="AQ194" s="208"/>
      <c r="AR194" s="208"/>
      <c r="AS194" s="208"/>
      <c r="AT194" s="208"/>
      <c r="AU194" s="208"/>
      <c r="AV194" s="208"/>
      <c r="AW194" s="208"/>
      <c r="AX194" s="208"/>
      <c r="AY194" s="208"/>
      <c r="AZ194" s="208"/>
      <c r="BA194" s="208"/>
      <c r="BB194" s="208"/>
      <c r="BC194" s="208"/>
      <c r="BD194" s="208"/>
      <c r="BE194" s="208"/>
      <c r="BF194" s="208"/>
      <c r="BG194" s="208"/>
      <c r="BH194" s="208"/>
      <c r="BI194" s="208"/>
      <c r="BJ194" s="208"/>
      <c r="BK194" s="208"/>
      <c r="BL194" s="208"/>
      <c r="BM194" s="211"/>
    </row>
    <row r="195" spans="1:65">
      <c r="A195" s="30"/>
      <c r="B195" s="3" t="s">
        <v>268</v>
      </c>
      <c r="C195" s="29"/>
      <c r="D195" s="210">
        <v>137.5</v>
      </c>
      <c r="E195" s="210">
        <v>143.72624999999999</v>
      </c>
      <c r="F195" s="210">
        <v>124.24265686614092</v>
      </c>
      <c r="G195" s="210">
        <v>103.5</v>
      </c>
      <c r="H195" s="210">
        <v>123</v>
      </c>
      <c r="I195" s="210">
        <v>127</v>
      </c>
      <c r="J195" s="210">
        <v>123.5</v>
      </c>
      <c r="K195" s="210">
        <v>124</v>
      </c>
      <c r="L195" s="210">
        <v>127</v>
      </c>
      <c r="M195" s="210">
        <v>125</v>
      </c>
      <c r="N195" s="210">
        <v>182.76890268409599</v>
      </c>
      <c r="O195" s="210">
        <v>96.5</v>
      </c>
      <c r="P195" s="210">
        <v>129</v>
      </c>
      <c r="Q195" s="210">
        <v>134</v>
      </c>
      <c r="R195" s="210">
        <v>123.15</v>
      </c>
      <c r="S195" s="210">
        <v>129</v>
      </c>
      <c r="T195" s="207"/>
      <c r="U195" s="208"/>
      <c r="V195" s="208"/>
      <c r="W195" s="208"/>
      <c r="X195" s="208"/>
      <c r="Y195" s="208"/>
      <c r="Z195" s="208"/>
      <c r="AA195" s="208"/>
      <c r="AB195" s="208"/>
      <c r="AC195" s="208"/>
      <c r="AD195" s="208"/>
      <c r="AE195" s="208"/>
      <c r="AF195" s="208"/>
      <c r="AG195" s="208"/>
      <c r="AH195" s="208"/>
      <c r="AI195" s="208"/>
      <c r="AJ195" s="208"/>
      <c r="AK195" s="208"/>
      <c r="AL195" s="208"/>
      <c r="AM195" s="208"/>
      <c r="AN195" s="208"/>
      <c r="AO195" s="208"/>
      <c r="AP195" s="208"/>
      <c r="AQ195" s="208"/>
      <c r="AR195" s="208"/>
      <c r="AS195" s="208"/>
      <c r="AT195" s="208"/>
      <c r="AU195" s="208"/>
      <c r="AV195" s="208"/>
      <c r="AW195" s="208"/>
      <c r="AX195" s="208"/>
      <c r="AY195" s="208"/>
      <c r="AZ195" s="208"/>
      <c r="BA195" s="208"/>
      <c r="BB195" s="208"/>
      <c r="BC195" s="208"/>
      <c r="BD195" s="208"/>
      <c r="BE195" s="208"/>
      <c r="BF195" s="208"/>
      <c r="BG195" s="208"/>
      <c r="BH195" s="208"/>
      <c r="BI195" s="208"/>
      <c r="BJ195" s="208"/>
      <c r="BK195" s="208"/>
      <c r="BL195" s="208"/>
      <c r="BM195" s="211"/>
    </row>
    <row r="196" spans="1:65">
      <c r="A196" s="30"/>
      <c r="B196" s="3" t="s">
        <v>269</v>
      </c>
      <c r="C196" s="29"/>
      <c r="D196" s="210">
        <v>1.4719601443879746</v>
      </c>
      <c r="E196" s="210">
        <v>2.0392053211157175</v>
      </c>
      <c r="F196" s="210">
        <v>1.6369949641869908</v>
      </c>
      <c r="G196" s="210">
        <v>4.3358966777357599</v>
      </c>
      <c r="H196" s="210">
        <v>5.7532599454570104</v>
      </c>
      <c r="I196" s="210">
        <v>1.5491933384829668</v>
      </c>
      <c r="J196" s="210">
        <v>1.2110601416389959</v>
      </c>
      <c r="K196" s="210">
        <v>0.51639777949431498</v>
      </c>
      <c r="L196" s="210">
        <v>1.6329931618554521</v>
      </c>
      <c r="M196" s="210">
        <v>1.3662601021279464</v>
      </c>
      <c r="N196" s="210">
        <v>8.7559174062224621</v>
      </c>
      <c r="O196" s="210">
        <v>3.5449494589721118</v>
      </c>
      <c r="P196" s="210">
        <v>2.8751811537130432</v>
      </c>
      <c r="Q196" s="210">
        <v>4.5018514709691013</v>
      </c>
      <c r="R196" s="210">
        <v>2.1860161634047151</v>
      </c>
      <c r="S196" s="210">
        <v>1.0954451150103321</v>
      </c>
      <c r="T196" s="207"/>
      <c r="U196" s="208"/>
      <c r="V196" s="208"/>
      <c r="W196" s="208"/>
      <c r="X196" s="208"/>
      <c r="Y196" s="208"/>
      <c r="Z196" s="208"/>
      <c r="AA196" s="208"/>
      <c r="AB196" s="208"/>
      <c r="AC196" s="208"/>
      <c r="AD196" s="208"/>
      <c r="AE196" s="208"/>
      <c r="AF196" s="208"/>
      <c r="AG196" s="208"/>
      <c r="AH196" s="208"/>
      <c r="AI196" s="208"/>
      <c r="AJ196" s="208"/>
      <c r="AK196" s="208"/>
      <c r="AL196" s="208"/>
      <c r="AM196" s="208"/>
      <c r="AN196" s="208"/>
      <c r="AO196" s="208"/>
      <c r="AP196" s="208"/>
      <c r="AQ196" s="208"/>
      <c r="AR196" s="208"/>
      <c r="AS196" s="208"/>
      <c r="AT196" s="208"/>
      <c r="AU196" s="208"/>
      <c r="AV196" s="208"/>
      <c r="AW196" s="208"/>
      <c r="AX196" s="208"/>
      <c r="AY196" s="208"/>
      <c r="AZ196" s="208"/>
      <c r="BA196" s="208"/>
      <c r="BB196" s="208"/>
      <c r="BC196" s="208"/>
      <c r="BD196" s="208"/>
      <c r="BE196" s="208"/>
      <c r="BF196" s="208"/>
      <c r="BG196" s="208"/>
      <c r="BH196" s="208"/>
      <c r="BI196" s="208"/>
      <c r="BJ196" s="208"/>
      <c r="BK196" s="208"/>
      <c r="BL196" s="208"/>
      <c r="BM196" s="211"/>
    </row>
    <row r="197" spans="1:65">
      <c r="A197" s="30"/>
      <c r="B197" s="3" t="s">
        <v>86</v>
      </c>
      <c r="C197" s="29"/>
      <c r="D197" s="13">
        <v>1.0731179667470047E-2</v>
      </c>
      <c r="E197" s="13">
        <v>1.4201937540162291E-2</v>
      </c>
      <c r="F197" s="13">
        <v>1.3179032358146455E-2</v>
      </c>
      <c r="G197" s="13">
        <v>4.1691314208997694E-2</v>
      </c>
      <c r="H197" s="13">
        <v>4.6585100772931258E-2</v>
      </c>
      <c r="I197" s="13">
        <v>1.2198372743960368E-2</v>
      </c>
      <c r="J197" s="13">
        <v>9.8194065538296967E-3</v>
      </c>
      <c r="K197" s="13">
        <v>4.1757232843206062E-3</v>
      </c>
      <c r="L197" s="13">
        <v>1.28920512778062E-2</v>
      </c>
      <c r="M197" s="13">
        <v>1.0901011453148509E-2</v>
      </c>
      <c r="N197" s="13">
        <v>4.7346839263351828E-2</v>
      </c>
      <c r="O197" s="13">
        <v>3.6111539480191288E-2</v>
      </c>
      <c r="P197" s="13">
        <v>2.2345967515904484E-2</v>
      </c>
      <c r="Q197" s="13">
        <v>3.3512541967511918E-2</v>
      </c>
      <c r="R197" s="13">
        <v>1.7681446455147333E-2</v>
      </c>
      <c r="S197" s="13">
        <v>8.4918225969793197E-3</v>
      </c>
      <c r="T197" s="152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270</v>
      </c>
      <c r="C198" s="29"/>
      <c r="D198" s="13">
        <v>8.7202914438538004E-2</v>
      </c>
      <c r="E198" s="13">
        <v>0.13808678498507598</v>
      </c>
      <c r="F198" s="13">
        <v>-1.5477054808286206E-2</v>
      </c>
      <c r="G198" s="13">
        <v>-0.17568090083882415</v>
      </c>
      <c r="H198" s="13">
        <v>-2.1121069746103727E-2</v>
      </c>
      <c r="I198" s="13">
        <v>6.6204383987436E-3</v>
      </c>
      <c r="J198" s="13">
        <v>-2.2442093943477404E-2</v>
      </c>
      <c r="K198" s="13">
        <v>-1.980004554873005E-2</v>
      </c>
      <c r="L198" s="13">
        <v>3.9783900039962461E-3</v>
      </c>
      <c r="M198" s="13">
        <v>-6.5898035749932804E-3</v>
      </c>
      <c r="N198" s="13">
        <v>0.46579314823809503</v>
      </c>
      <c r="O198" s="13">
        <v>-0.22191674774690295</v>
      </c>
      <c r="P198" s="13">
        <v>1.9830680372480369E-2</v>
      </c>
      <c r="Q198" s="13">
        <v>6.4745503083185607E-2</v>
      </c>
      <c r="R198" s="13">
        <v>-2.0064250388204807E-2</v>
      </c>
      <c r="S198" s="13">
        <v>2.2472728767227723E-2</v>
      </c>
      <c r="T198" s="152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46" t="s">
        <v>271</v>
      </c>
      <c r="C199" s="47"/>
      <c r="D199" s="45">
        <v>2.82</v>
      </c>
      <c r="E199" s="45">
        <v>4.45</v>
      </c>
      <c r="F199" s="45">
        <v>0.45</v>
      </c>
      <c r="G199" s="45">
        <v>5.56</v>
      </c>
      <c r="H199" s="45">
        <v>0.63</v>
      </c>
      <c r="I199" s="45">
        <v>0.25</v>
      </c>
      <c r="J199" s="45">
        <v>0.67</v>
      </c>
      <c r="K199" s="45">
        <v>0.59</v>
      </c>
      <c r="L199" s="45">
        <v>0.17</v>
      </c>
      <c r="M199" s="45">
        <v>0.17</v>
      </c>
      <c r="N199" s="45">
        <v>14.9</v>
      </c>
      <c r="O199" s="45">
        <v>7.04</v>
      </c>
      <c r="P199" s="45">
        <v>0.67</v>
      </c>
      <c r="Q199" s="45">
        <v>2.11</v>
      </c>
      <c r="R199" s="45">
        <v>0.6</v>
      </c>
      <c r="S199" s="45">
        <v>0.76</v>
      </c>
      <c r="T199" s="152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B200" s="31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BM200" s="55"/>
    </row>
    <row r="201" spans="1:65" ht="15">
      <c r="B201" s="8" t="s">
        <v>603</v>
      </c>
      <c r="BM201" s="28" t="s">
        <v>67</v>
      </c>
    </row>
    <row r="202" spans="1:65" ht="15">
      <c r="A202" s="25" t="s">
        <v>28</v>
      </c>
      <c r="B202" s="18" t="s">
        <v>114</v>
      </c>
      <c r="C202" s="15" t="s">
        <v>115</v>
      </c>
      <c r="D202" s="16" t="s">
        <v>233</v>
      </c>
      <c r="E202" s="17" t="s">
        <v>233</v>
      </c>
      <c r="F202" s="17" t="s">
        <v>233</v>
      </c>
      <c r="G202" s="17" t="s">
        <v>233</v>
      </c>
      <c r="H202" s="17" t="s">
        <v>233</v>
      </c>
      <c r="I202" s="17" t="s">
        <v>233</v>
      </c>
      <c r="J202" s="17" t="s">
        <v>233</v>
      </c>
      <c r="K202" s="17" t="s">
        <v>233</v>
      </c>
      <c r="L202" s="17" t="s">
        <v>233</v>
      </c>
      <c r="M202" s="17" t="s">
        <v>233</v>
      </c>
      <c r="N202" s="17" t="s">
        <v>233</v>
      </c>
      <c r="O202" s="17" t="s">
        <v>233</v>
      </c>
      <c r="P202" s="17" t="s">
        <v>233</v>
      </c>
      <c r="Q202" s="17" t="s">
        <v>233</v>
      </c>
      <c r="R202" s="17" t="s">
        <v>233</v>
      </c>
      <c r="S202" s="152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9" t="s">
        <v>234</v>
      </c>
      <c r="C203" s="9" t="s">
        <v>234</v>
      </c>
      <c r="D203" s="150" t="s">
        <v>236</v>
      </c>
      <c r="E203" s="151" t="s">
        <v>237</v>
      </c>
      <c r="F203" s="151" t="s">
        <v>240</v>
      </c>
      <c r="G203" s="151" t="s">
        <v>241</v>
      </c>
      <c r="H203" s="151" t="s">
        <v>243</v>
      </c>
      <c r="I203" s="151" t="s">
        <v>244</v>
      </c>
      <c r="J203" s="151" t="s">
        <v>245</v>
      </c>
      <c r="K203" s="151" t="s">
        <v>246</v>
      </c>
      <c r="L203" s="151" t="s">
        <v>247</v>
      </c>
      <c r="M203" s="151" t="s">
        <v>287</v>
      </c>
      <c r="N203" s="151" t="s">
        <v>250</v>
      </c>
      <c r="O203" s="151" t="s">
        <v>251</v>
      </c>
      <c r="P203" s="151" t="s">
        <v>252</v>
      </c>
      <c r="Q203" s="151" t="s">
        <v>253</v>
      </c>
      <c r="R203" s="151" t="s">
        <v>257</v>
      </c>
      <c r="S203" s="152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 t="s">
        <v>3</v>
      </c>
    </row>
    <row r="204" spans="1:65">
      <c r="A204" s="30"/>
      <c r="B204" s="19"/>
      <c r="C204" s="9"/>
      <c r="D204" s="10" t="s">
        <v>308</v>
      </c>
      <c r="E204" s="11" t="s">
        <v>308</v>
      </c>
      <c r="F204" s="11" t="s">
        <v>308</v>
      </c>
      <c r="G204" s="11" t="s">
        <v>309</v>
      </c>
      <c r="H204" s="11" t="s">
        <v>308</v>
      </c>
      <c r="I204" s="11" t="s">
        <v>309</v>
      </c>
      <c r="J204" s="11" t="s">
        <v>309</v>
      </c>
      <c r="K204" s="11" t="s">
        <v>309</v>
      </c>
      <c r="L204" s="11" t="s">
        <v>309</v>
      </c>
      <c r="M204" s="11" t="s">
        <v>309</v>
      </c>
      <c r="N204" s="11" t="s">
        <v>308</v>
      </c>
      <c r="O204" s="11" t="s">
        <v>308</v>
      </c>
      <c r="P204" s="11" t="s">
        <v>309</v>
      </c>
      <c r="Q204" s="11" t="s">
        <v>308</v>
      </c>
      <c r="R204" s="11" t="s">
        <v>309</v>
      </c>
      <c r="S204" s="152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/>
      <c r="C205" s="9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152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2</v>
      </c>
    </row>
    <row r="206" spans="1:65">
      <c r="A206" s="30"/>
      <c r="B206" s="18">
        <v>1</v>
      </c>
      <c r="C206" s="14">
        <v>1</v>
      </c>
      <c r="D206" s="226">
        <v>11.3</v>
      </c>
      <c r="E206" s="218">
        <v>9.2677794443784993</v>
      </c>
      <c r="F206" s="226">
        <v>11.710011819825613</v>
      </c>
      <c r="G206" s="226">
        <v>11.3</v>
      </c>
      <c r="H206" s="226">
        <v>10.63</v>
      </c>
      <c r="I206" s="226">
        <v>11.95</v>
      </c>
      <c r="J206" s="226">
        <v>11.15</v>
      </c>
      <c r="K206" s="226">
        <v>11.3</v>
      </c>
      <c r="L206" s="226">
        <v>11.85</v>
      </c>
      <c r="M206" s="226">
        <v>11.75</v>
      </c>
      <c r="N206" s="218">
        <v>9.4300297214665392</v>
      </c>
      <c r="O206" s="226">
        <v>10.6</v>
      </c>
      <c r="P206" s="226">
        <v>11.2</v>
      </c>
      <c r="Q206" s="226">
        <v>11.41</v>
      </c>
      <c r="R206" s="226">
        <v>12</v>
      </c>
      <c r="S206" s="219"/>
      <c r="T206" s="220"/>
      <c r="U206" s="220"/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  <c r="AJ206" s="220"/>
      <c r="AK206" s="220"/>
      <c r="AL206" s="220"/>
      <c r="AM206" s="220"/>
      <c r="AN206" s="220"/>
      <c r="AO206" s="220"/>
      <c r="AP206" s="220"/>
      <c r="AQ206" s="220"/>
      <c r="AR206" s="220"/>
      <c r="AS206" s="220"/>
      <c r="AT206" s="220"/>
      <c r="AU206" s="220"/>
      <c r="AV206" s="220"/>
      <c r="AW206" s="220"/>
      <c r="AX206" s="220"/>
      <c r="AY206" s="220"/>
      <c r="AZ206" s="220"/>
      <c r="BA206" s="220"/>
      <c r="BB206" s="220"/>
      <c r="BC206" s="220"/>
      <c r="BD206" s="220"/>
      <c r="BE206" s="220"/>
      <c r="BF206" s="220"/>
      <c r="BG206" s="220"/>
      <c r="BH206" s="220"/>
      <c r="BI206" s="220"/>
      <c r="BJ206" s="220"/>
      <c r="BK206" s="220"/>
      <c r="BL206" s="220"/>
      <c r="BM206" s="221">
        <v>1</v>
      </c>
    </row>
    <row r="207" spans="1:65">
      <c r="A207" s="30"/>
      <c r="B207" s="19">
        <v>1</v>
      </c>
      <c r="C207" s="9">
        <v>2</v>
      </c>
      <c r="D207" s="225">
        <v>10.91</v>
      </c>
      <c r="E207" s="222">
        <v>9.5696645610672615</v>
      </c>
      <c r="F207" s="225">
        <v>10.770659632610879</v>
      </c>
      <c r="G207" s="225">
        <v>11.4</v>
      </c>
      <c r="H207" s="225">
        <v>10.97</v>
      </c>
      <c r="I207" s="225">
        <v>11.4</v>
      </c>
      <c r="J207" s="225">
        <v>11.3</v>
      </c>
      <c r="K207" s="225">
        <v>11.2</v>
      </c>
      <c r="L207" s="225">
        <v>11.7</v>
      </c>
      <c r="M207" s="225">
        <v>11.15</v>
      </c>
      <c r="N207" s="222">
        <v>9.6376394619608696</v>
      </c>
      <c r="O207" s="225">
        <v>10.8</v>
      </c>
      <c r="P207" s="225">
        <v>11.3</v>
      </c>
      <c r="Q207" s="225">
        <v>11.48</v>
      </c>
      <c r="R207" s="225">
        <v>11.7</v>
      </c>
      <c r="S207" s="219"/>
      <c r="T207" s="220"/>
      <c r="U207" s="220"/>
      <c r="V207" s="220"/>
      <c r="W207" s="220"/>
      <c r="X207" s="220"/>
      <c r="Y207" s="220"/>
      <c r="Z207" s="220"/>
      <c r="AA207" s="220"/>
      <c r="AB207" s="220"/>
      <c r="AC207" s="220"/>
      <c r="AD207" s="220"/>
      <c r="AE207" s="220"/>
      <c r="AF207" s="220"/>
      <c r="AG207" s="220"/>
      <c r="AH207" s="220"/>
      <c r="AI207" s="220"/>
      <c r="AJ207" s="220"/>
      <c r="AK207" s="220"/>
      <c r="AL207" s="220"/>
      <c r="AM207" s="220"/>
      <c r="AN207" s="220"/>
      <c r="AO207" s="220"/>
      <c r="AP207" s="220"/>
      <c r="AQ207" s="220"/>
      <c r="AR207" s="220"/>
      <c r="AS207" s="220"/>
      <c r="AT207" s="220"/>
      <c r="AU207" s="220"/>
      <c r="AV207" s="220"/>
      <c r="AW207" s="220"/>
      <c r="AX207" s="220"/>
      <c r="AY207" s="220"/>
      <c r="AZ207" s="220"/>
      <c r="BA207" s="220"/>
      <c r="BB207" s="220"/>
      <c r="BC207" s="220"/>
      <c r="BD207" s="220"/>
      <c r="BE207" s="220"/>
      <c r="BF207" s="220"/>
      <c r="BG207" s="220"/>
      <c r="BH207" s="220"/>
      <c r="BI207" s="220"/>
      <c r="BJ207" s="220"/>
      <c r="BK207" s="220"/>
      <c r="BL207" s="220"/>
      <c r="BM207" s="221">
        <v>13</v>
      </c>
    </row>
    <row r="208" spans="1:65">
      <c r="A208" s="30"/>
      <c r="B208" s="19">
        <v>1</v>
      </c>
      <c r="C208" s="9">
        <v>3</v>
      </c>
      <c r="D208" s="225">
        <v>11.02</v>
      </c>
      <c r="E208" s="222">
        <v>9.5483506829283034</v>
      </c>
      <c r="F208" s="225">
        <v>10.638199213771539</v>
      </c>
      <c r="G208" s="225">
        <v>10.9</v>
      </c>
      <c r="H208" s="225">
        <v>10.93</v>
      </c>
      <c r="I208" s="225">
        <v>10.9</v>
      </c>
      <c r="J208" s="225">
        <v>11.65</v>
      </c>
      <c r="K208" s="225">
        <v>10.95</v>
      </c>
      <c r="L208" s="225">
        <v>11.85</v>
      </c>
      <c r="M208" s="225">
        <v>11.05</v>
      </c>
      <c r="N208" s="222">
        <v>9.3112317118191203</v>
      </c>
      <c r="O208" s="225">
        <v>10.8</v>
      </c>
      <c r="P208" s="225">
        <v>11</v>
      </c>
      <c r="Q208" s="225">
        <v>11.4</v>
      </c>
      <c r="R208" s="225">
        <v>11.9</v>
      </c>
      <c r="S208" s="219"/>
      <c r="T208" s="220"/>
      <c r="U208" s="220"/>
      <c r="V208" s="220"/>
      <c r="W208" s="220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  <c r="AJ208" s="220"/>
      <c r="AK208" s="220"/>
      <c r="AL208" s="220"/>
      <c r="AM208" s="220"/>
      <c r="AN208" s="220"/>
      <c r="AO208" s="220"/>
      <c r="AP208" s="220"/>
      <c r="AQ208" s="220"/>
      <c r="AR208" s="220"/>
      <c r="AS208" s="220"/>
      <c r="AT208" s="220"/>
      <c r="AU208" s="220"/>
      <c r="AV208" s="220"/>
      <c r="AW208" s="220"/>
      <c r="AX208" s="220"/>
      <c r="AY208" s="220"/>
      <c r="AZ208" s="220"/>
      <c r="BA208" s="220"/>
      <c r="BB208" s="220"/>
      <c r="BC208" s="220"/>
      <c r="BD208" s="220"/>
      <c r="BE208" s="220"/>
      <c r="BF208" s="220"/>
      <c r="BG208" s="220"/>
      <c r="BH208" s="220"/>
      <c r="BI208" s="220"/>
      <c r="BJ208" s="220"/>
      <c r="BK208" s="220"/>
      <c r="BL208" s="220"/>
      <c r="BM208" s="221">
        <v>16</v>
      </c>
    </row>
    <row r="209" spans="1:65">
      <c r="A209" s="30"/>
      <c r="B209" s="19">
        <v>1</v>
      </c>
      <c r="C209" s="9">
        <v>4</v>
      </c>
      <c r="D209" s="225">
        <v>11.14</v>
      </c>
      <c r="E209" s="222">
        <v>9.6022530833802993</v>
      </c>
      <c r="F209" s="225">
        <v>10.69311617820683</v>
      </c>
      <c r="G209" s="225">
        <v>11.3</v>
      </c>
      <c r="H209" s="225">
        <v>10.49</v>
      </c>
      <c r="I209" s="225">
        <v>11.65</v>
      </c>
      <c r="J209" s="225">
        <v>11.65</v>
      </c>
      <c r="K209" s="225">
        <v>11.15</v>
      </c>
      <c r="L209" s="225">
        <v>11.55</v>
      </c>
      <c r="M209" s="225">
        <v>11.35</v>
      </c>
      <c r="N209" s="222">
        <v>9.7197835096111405</v>
      </c>
      <c r="O209" s="225">
        <v>10.7</v>
      </c>
      <c r="P209" s="225">
        <v>11.4</v>
      </c>
      <c r="Q209" s="225">
        <v>12.18</v>
      </c>
      <c r="R209" s="225">
        <v>10.9</v>
      </c>
      <c r="S209" s="219"/>
      <c r="T209" s="220"/>
      <c r="U209" s="220"/>
      <c r="V209" s="220"/>
      <c r="W209" s="220"/>
      <c r="X209" s="220"/>
      <c r="Y209" s="220"/>
      <c r="Z209" s="220"/>
      <c r="AA209" s="220"/>
      <c r="AB209" s="220"/>
      <c r="AC209" s="220"/>
      <c r="AD209" s="220"/>
      <c r="AE209" s="220"/>
      <c r="AF209" s="220"/>
      <c r="AG209" s="220"/>
      <c r="AH209" s="220"/>
      <c r="AI209" s="220"/>
      <c r="AJ209" s="220"/>
      <c r="AK209" s="220"/>
      <c r="AL209" s="220"/>
      <c r="AM209" s="220"/>
      <c r="AN209" s="220"/>
      <c r="AO209" s="220"/>
      <c r="AP209" s="220"/>
      <c r="AQ209" s="220"/>
      <c r="AR209" s="220"/>
      <c r="AS209" s="220"/>
      <c r="AT209" s="220"/>
      <c r="AU209" s="220"/>
      <c r="AV209" s="220"/>
      <c r="AW209" s="220"/>
      <c r="AX209" s="220"/>
      <c r="AY209" s="220"/>
      <c r="AZ209" s="220"/>
      <c r="BA209" s="220"/>
      <c r="BB209" s="220"/>
      <c r="BC209" s="220"/>
      <c r="BD209" s="220"/>
      <c r="BE209" s="220"/>
      <c r="BF209" s="220"/>
      <c r="BG209" s="220"/>
      <c r="BH209" s="220"/>
      <c r="BI209" s="220"/>
      <c r="BJ209" s="220"/>
      <c r="BK209" s="220"/>
      <c r="BL209" s="220"/>
      <c r="BM209" s="221">
        <v>11.279062477246915</v>
      </c>
    </row>
    <row r="210" spans="1:65">
      <c r="A210" s="30"/>
      <c r="B210" s="19">
        <v>1</v>
      </c>
      <c r="C210" s="9">
        <v>5</v>
      </c>
      <c r="D210" s="225">
        <v>11.27</v>
      </c>
      <c r="E210" s="222">
        <v>9.8362163664658375</v>
      </c>
      <c r="F210" s="225">
        <v>10.884764327933301</v>
      </c>
      <c r="G210" s="225">
        <v>11.6</v>
      </c>
      <c r="H210" s="225">
        <v>11.09</v>
      </c>
      <c r="I210" s="225">
        <v>11.35</v>
      </c>
      <c r="J210" s="225">
        <v>11.9</v>
      </c>
      <c r="K210" s="225">
        <v>11.1</v>
      </c>
      <c r="L210" s="225">
        <v>11.35</v>
      </c>
      <c r="M210" s="225">
        <v>11.85</v>
      </c>
      <c r="N210" s="222">
        <v>9.5606313249941302</v>
      </c>
      <c r="O210" s="225">
        <v>10.8</v>
      </c>
      <c r="P210" s="225">
        <v>11.4</v>
      </c>
      <c r="Q210" s="225">
        <v>11.47</v>
      </c>
      <c r="R210" s="225">
        <v>11.4</v>
      </c>
      <c r="S210" s="219"/>
      <c r="T210" s="220"/>
      <c r="U210" s="220"/>
      <c r="V210" s="220"/>
      <c r="W210" s="220"/>
      <c r="X210" s="220"/>
      <c r="Y210" s="220"/>
      <c r="Z210" s="220"/>
      <c r="AA210" s="220"/>
      <c r="AB210" s="220"/>
      <c r="AC210" s="220"/>
      <c r="AD210" s="220"/>
      <c r="AE210" s="220"/>
      <c r="AF210" s="220"/>
      <c r="AG210" s="220"/>
      <c r="AH210" s="220"/>
      <c r="AI210" s="220"/>
      <c r="AJ210" s="220"/>
      <c r="AK210" s="220"/>
      <c r="AL210" s="220"/>
      <c r="AM210" s="220"/>
      <c r="AN210" s="220"/>
      <c r="AO210" s="220"/>
      <c r="AP210" s="220"/>
      <c r="AQ210" s="220"/>
      <c r="AR210" s="220"/>
      <c r="AS210" s="220"/>
      <c r="AT210" s="220"/>
      <c r="AU210" s="220"/>
      <c r="AV210" s="220"/>
      <c r="AW210" s="220"/>
      <c r="AX210" s="220"/>
      <c r="AY210" s="220"/>
      <c r="AZ210" s="220"/>
      <c r="BA210" s="220"/>
      <c r="BB210" s="220"/>
      <c r="BC210" s="220"/>
      <c r="BD210" s="220"/>
      <c r="BE210" s="220"/>
      <c r="BF210" s="220"/>
      <c r="BG210" s="220"/>
      <c r="BH210" s="220"/>
      <c r="BI210" s="220"/>
      <c r="BJ210" s="220"/>
      <c r="BK210" s="220"/>
      <c r="BL210" s="220"/>
      <c r="BM210" s="221">
        <v>30</v>
      </c>
    </row>
    <row r="211" spans="1:65">
      <c r="A211" s="30"/>
      <c r="B211" s="19">
        <v>1</v>
      </c>
      <c r="C211" s="9">
        <v>6</v>
      </c>
      <c r="D211" s="225">
        <v>11.26</v>
      </c>
      <c r="E211" s="222">
        <v>9.5679801590218005</v>
      </c>
      <c r="F211" s="225">
        <v>11.270122052911109</v>
      </c>
      <c r="G211" s="225">
        <v>11.1</v>
      </c>
      <c r="H211" s="225">
        <v>11.07</v>
      </c>
      <c r="I211" s="225">
        <v>11.4</v>
      </c>
      <c r="J211" s="225">
        <v>11.45</v>
      </c>
      <c r="K211" s="225">
        <v>11.4</v>
      </c>
      <c r="L211" s="225">
        <v>11.5</v>
      </c>
      <c r="M211" s="225">
        <v>11.7</v>
      </c>
      <c r="N211" s="222">
        <v>9.7315232068526605</v>
      </c>
      <c r="O211" s="225">
        <v>10.6</v>
      </c>
      <c r="P211" s="225">
        <v>11.2</v>
      </c>
      <c r="Q211" s="225">
        <v>11.58</v>
      </c>
      <c r="R211" s="225">
        <v>11.4</v>
      </c>
      <c r="S211" s="219"/>
      <c r="T211" s="220"/>
      <c r="U211" s="220"/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  <c r="AJ211" s="220"/>
      <c r="AK211" s="220"/>
      <c r="AL211" s="220"/>
      <c r="AM211" s="220"/>
      <c r="AN211" s="220"/>
      <c r="AO211" s="220"/>
      <c r="AP211" s="220"/>
      <c r="AQ211" s="220"/>
      <c r="AR211" s="220"/>
      <c r="AS211" s="220"/>
      <c r="AT211" s="220"/>
      <c r="AU211" s="220"/>
      <c r="AV211" s="220"/>
      <c r="AW211" s="220"/>
      <c r="AX211" s="220"/>
      <c r="AY211" s="220"/>
      <c r="AZ211" s="220"/>
      <c r="BA211" s="220"/>
      <c r="BB211" s="220"/>
      <c r="BC211" s="220"/>
      <c r="BD211" s="220"/>
      <c r="BE211" s="220"/>
      <c r="BF211" s="220"/>
      <c r="BG211" s="220"/>
      <c r="BH211" s="220"/>
      <c r="BI211" s="220"/>
      <c r="BJ211" s="220"/>
      <c r="BK211" s="220"/>
      <c r="BL211" s="220"/>
      <c r="BM211" s="223"/>
    </row>
    <row r="212" spans="1:65">
      <c r="A212" s="30"/>
      <c r="B212" s="20" t="s">
        <v>267</v>
      </c>
      <c r="C212" s="12"/>
      <c r="D212" s="224">
        <v>11.15</v>
      </c>
      <c r="E212" s="224">
        <v>9.565374049540333</v>
      </c>
      <c r="F212" s="224">
        <v>10.994478870876543</v>
      </c>
      <c r="G212" s="224">
        <v>11.266666666666667</v>
      </c>
      <c r="H212" s="224">
        <v>10.863333333333335</v>
      </c>
      <c r="I212" s="224">
        <v>11.441666666666668</v>
      </c>
      <c r="J212" s="224">
        <v>11.516666666666666</v>
      </c>
      <c r="K212" s="224">
        <v>11.183333333333335</v>
      </c>
      <c r="L212" s="224">
        <v>11.633333333333335</v>
      </c>
      <c r="M212" s="224">
        <v>11.475000000000001</v>
      </c>
      <c r="N212" s="224">
        <v>9.5651398227840758</v>
      </c>
      <c r="O212" s="224">
        <v>10.716666666666667</v>
      </c>
      <c r="P212" s="224">
        <v>11.25</v>
      </c>
      <c r="Q212" s="224">
        <v>11.586666666666666</v>
      </c>
      <c r="R212" s="224">
        <v>11.549999999999999</v>
      </c>
      <c r="S212" s="219"/>
      <c r="T212" s="220"/>
      <c r="U212" s="220"/>
      <c r="V212" s="220"/>
      <c r="W212" s="220"/>
      <c r="X212" s="220"/>
      <c r="Y212" s="220"/>
      <c r="Z212" s="220"/>
      <c r="AA212" s="220"/>
      <c r="AB212" s="220"/>
      <c r="AC212" s="220"/>
      <c r="AD212" s="220"/>
      <c r="AE212" s="220"/>
      <c r="AF212" s="220"/>
      <c r="AG212" s="220"/>
      <c r="AH212" s="220"/>
      <c r="AI212" s="220"/>
      <c r="AJ212" s="220"/>
      <c r="AK212" s="220"/>
      <c r="AL212" s="220"/>
      <c r="AM212" s="220"/>
      <c r="AN212" s="220"/>
      <c r="AO212" s="220"/>
      <c r="AP212" s="220"/>
      <c r="AQ212" s="220"/>
      <c r="AR212" s="220"/>
      <c r="AS212" s="220"/>
      <c r="AT212" s="220"/>
      <c r="AU212" s="220"/>
      <c r="AV212" s="220"/>
      <c r="AW212" s="220"/>
      <c r="AX212" s="220"/>
      <c r="AY212" s="220"/>
      <c r="AZ212" s="220"/>
      <c r="BA212" s="220"/>
      <c r="BB212" s="220"/>
      <c r="BC212" s="220"/>
      <c r="BD212" s="220"/>
      <c r="BE212" s="220"/>
      <c r="BF212" s="220"/>
      <c r="BG212" s="220"/>
      <c r="BH212" s="220"/>
      <c r="BI212" s="220"/>
      <c r="BJ212" s="220"/>
      <c r="BK212" s="220"/>
      <c r="BL212" s="220"/>
      <c r="BM212" s="223"/>
    </row>
    <row r="213" spans="1:65">
      <c r="A213" s="30"/>
      <c r="B213" s="3" t="s">
        <v>268</v>
      </c>
      <c r="C213" s="29"/>
      <c r="D213" s="225">
        <v>11.2</v>
      </c>
      <c r="E213" s="225">
        <v>9.5688223600445319</v>
      </c>
      <c r="F213" s="225">
        <v>10.82771198027209</v>
      </c>
      <c r="G213" s="225">
        <v>11.3</v>
      </c>
      <c r="H213" s="225">
        <v>10.95</v>
      </c>
      <c r="I213" s="225">
        <v>11.4</v>
      </c>
      <c r="J213" s="225">
        <v>11.55</v>
      </c>
      <c r="K213" s="225">
        <v>11.175000000000001</v>
      </c>
      <c r="L213" s="225">
        <v>11.625</v>
      </c>
      <c r="M213" s="225">
        <v>11.524999999999999</v>
      </c>
      <c r="N213" s="225">
        <v>9.5991353934774999</v>
      </c>
      <c r="O213" s="225">
        <v>10.75</v>
      </c>
      <c r="P213" s="225">
        <v>11.25</v>
      </c>
      <c r="Q213" s="225">
        <v>11.475000000000001</v>
      </c>
      <c r="R213" s="225">
        <v>11.55</v>
      </c>
      <c r="S213" s="219"/>
      <c r="T213" s="220"/>
      <c r="U213" s="220"/>
      <c r="V213" s="220"/>
      <c r="W213" s="220"/>
      <c r="X213" s="220"/>
      <c r="Y213" s="220"/>
      <c r="Z213" s="220"/>
      <c r="AA213" s="220"/>
      <c r="AB213" s="220"/>
      <c r="AC213" s="220"/>
      <c r="AD213" s="220"/>
      <c r="AE213" s="220"/>
      <c r="AF213" s="220"/>
      <c r="AG213" s="220"/>
      <c r="AH213" s="220"/>
      <c r="AI213" s="220"/>
      <c r="AJ213" s="220"/>
      <c r="AK213" s="220"/>
      <c r="AL213" s="220"/>
      <c r="AM213" s="220"/>
      <c r="AN213" s="220"/>
      <c r="AO213" s="220"/>
      <c r="AP213" s="220"/>
      <c r="AQ213" s="220"/>
      <c r="AR213" s="220"/>
      <c r="AS213" s="220"/>
      <c r="AT213" s="220"/>
      <c r="AU213" s="220"/>
      <c r="AV213" s="220"/>
      <c r="AW213" s="220"/>
      <c r="AX213" s="220"/>
      <c r="AY213" s="220"/>
      <c r="AZ213" s="220"/>
      <c r="BA213" s="220"/>
      <c r="BB213" s="220"/>
      <c r="BC213" s="220"/>
      <c r="BD213" s="220"/>
      <c r="BE213" s="220"/>
      <c r="BF213" s="220"/>
      <c r="BG213" s="220"/>
      <c r="BH213" s="220"/>
      <c r="BI213" s="220"/>
      <c r="BJ213" s="220"/>
      <c r="BK213" s="220"/>
      <c r="BL213" s="220"/>
      <c r="BM213" s="223"/>
    </row>
    <row r="214" spans="1:65">
      <c r="A214" s="30"/>
      <c r="B214" s="3" t="s">
        <v>269</v>
      </c>
      <c r="C214" s="29"/>
      <c r="D214" s="24">
        <v>0.15722595205626844</v>
      </c>
      <c r="E214" s="24">
        <v>0.18088292794101501</v>
      </c>
      <c r="F214" s="24">
        <v>0.41661818582125265</v>
      </c>
      <c r="G214" s="24">
        <v>0.24221202832779926</v>
      </c>
      <c r="H214" s="24">
        <v>0.24646838877768198</v>
      </c>
      <c r="I214" s="24">
        <v>0.34844894413194372</v>
      </c>
      <c r="J214" s="24">
        <v>0.27141603981096374</v>
      </c>
      <c r="K214" s="24">
        <v>0.1570562531918637</v>
      </c>
      <c r="L214" s="24">
        <v>0.20165977949672215</v>
      </c>
      <c r="M214" s="24">
        <v>0.33726843908080062</v>
      </c>
      <c r="N214" s="24">
        <v>0.1670920063285469</v>
      </c>
      <c r="O214" s="24">
        <v>9.8319208025018048E-2</v>
      </c>
      <c r="P214" s="24">
        <v>0.15165750888103127</v>
      </c>
      <c r="Q214" s="24">
        <v>0.29770231216211018</v>
      </c>
      <c r="R214" s="24">
        <v>0.40373258476372681</v>
      </c>
      <c r="S214" s="152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3" t="s">
        <v>86</v>
      </c>
      <c r="C215" s="29"/>
      <c r="D215" s="13">
        <v>1.4100982247198962E-2</v>
      </c>
      <c r="E215" s="13">
        <v>1.8910178211975662E-2</v>
      </c>
      <c r="F215" s="13">
        <v>3.7893400015969782E-2</v>
      </c>
      <c r="G215" s="13">
        <v>2.1498109023177447E-2</v>
      </c>
      <c r="H215" s="13">
        <v>2.2688099611323898E-2</v>
      </c>
      <c r="I215" s="13">
        <v>3.0454386959820275E-2</v>
      </c>
      <c r="J215" s="13">
        <v>2.3567239346827532E-2</v>
      </c>
      <c r="K215" s="13">
        <v>1.4043778228780656E-2</v>
      </c>
      <c r="L215" s="13">
        <v>1.7334651532669523E-2</v>
      </c>
      <c r="M215" s="13">
        <v>2.9391585105080661E-2</v>
      </c>
      <c r="N215" s="13">
        <v>1.7468851415066121E-2</v>
      </c>
      <c r="O215" s="13">
        <v>9.1744206555226786E-3</v>
      </c>
      <c r="P215" s="13">
        <v>1.3480667456091668E-2</v>
      </c>
      <c r="Q215" s="13">
        <v>2.5693525215371996E-2</v>
      </c>
      <c r="R215" s="13">
        <v>3.4955202144045613E-2</v>
      </c>
      <c r="S215" s="152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3" t="s">
        <v>270</v>
      </c>
      <c r="C216" s="29"/>
      <c r="D216" s="13">
        <v>-1.1442660017822459E-2</v>
      </c>
      <c r="E216" s="13">
        <v>-0.15193536086563764</v>
      </c>
      <c r="F216" s="13">
        <v>-2.5231140171841249E-2</v>
      </c>
      <c r="G216" s="13">
        <v>-1.0990107205500754E-3</v>
      </c>
      <c r="H216" s="13">
        <v>-3.6858484005406034E-2</v>
      </c>
      <c r="I216" s="13">
        <v>1.4416463225358722E-2</v>
      </c>
      <c r="J216" s="13">
        <v>2.1065952059319271E-2</v>
      </c>
      <c r="K216" s="13">
        <v>-8.4873316471730798E-3</v>
      </c>
      <c r="L216" s="13">
        <v>3.1409601356591876E-2</v>
      </c>
      <c r="M216" s="13">
        <v>1.7371791596007879E-2</v>
      </c>
      <c r="N216" s="13">
        <v>-0.15195612737497555</v>
      </c>
      <c r="O216" s="13">
        <v>-4.9861928836262837E-2</v>
      </c>
      <c r="P216" s="13">
        <v>-2.5766749058747651E-3</v>
      </c>
      <c r="Q216" s="13">
        <v>2.7272141637682656E-2</v>
      </c>
      <c r="R216" s="13">
        <v>2.4021280429968428E-2</v>
      </c>
      <c r="S216" s="152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46" t="s">
        <v>271</v>
      </c>
      <c r="C217" s="47"/>
      <c r="D217" s="45">
        <v>0.25</v>
      </c>
      <c r="E217" s="45">
        <v>4.26</v>
      </c>
      <c r="F217" s="45">
        <v>0.65</v>
      </c>
      <c r="G217" s="45">
        <v>0.04</v>
      </c>
      <c r="H217" s="45">
        <v>0.98</v>
      </c>
      <c r="I217" s="45">
        <v>0.48</v>
      </c>
      <c r="J217" s="45">
        <v>0.67</v>
      </c>
      <c r="K217" s="45">
        <v>0.17</v>
      </c>
      <c r="L217" s="45">
        <v>0.97</v>
      </c>
      <c r="M217" s="45">
        <v>0.56999999999999995</v>
      </c>
      <c r="N217" s="45">
        <v>4.26</v>
      </c>
      <c r="O217" s="45">
        <v>1.35</v>
      </c>
      <c r="P217" s="45">
        <v>0</v>
      </c>
      <c r="Q217" s="45">
        <v>0.85</v>
      </c>
      <c r="R217" s="45">
        <v>0.76</v>
      </c>
      <c r="S217" s="152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B218" s="31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BM218" s="55"/>
    </row>
    <row r="219" spans="1:65" ht="15">
      <c r="B219" s="8" t="s">
        <v>604</v>
      </c>
      <c r="BM219" s="28" t="s">
        <v>67</v>
      </c>
    </row>
    <row r="220" spans="1:65" ht="15">
      <c r="A220" s="25" t="s">
        <v>0</v>
      </c>
      <c r="B220" s="18" t="s">
        <v>114</v>
      </c>
      <c r="C220" s="15" t="s">
        <v>115</v>
      </c>
      <c r="D220" s="16" t="s">
        <v>233</v>
      </c>
      <c r="E220" s="17" t="s">
        <v>233</v>
      </c>
      <c r="F220" s="17" t="s">
        <v>233</v>
      </c>
      <c r="G220" s="17" t="s">
        <v>233</v>
      </c>
      <c r="H220" s="17" t="s">
        <v>233</v>
      </c>
      <c r="I220" s="17" t="s">
        <v>233</v>
      </c>
      <c r="J220" s="17" t="s">
        <v>233</v>
      </c>
      <c r="K220" s="17" t="s">
        <v>233</v>
      </c>
      <c r="L220" s="17" t="s">
        <v>233</v>
      </c>
      <c r="M220" s="17" t="s">
        <v>233</v>
      </c>
      <c r="N220" s="17" t="s">
        <v>233</v>
      </c>
      <c r="O220" s="17" t="s">
        <v>233</v>
      </c>
      <c r="P220" s="17" t="s">
        <v>233</v>
      </c>
      <c r="Q220" s="17" t="s">
        <v>233</v>
      </c>
      <c r="R220" s="17" t="s">
        <v>233</v>
      </c>
      <c r="S220" s="17" t="s">
        <v>233</v>
      </c>
      <c r="T220" s="17" t="s">
        <v>233</v>
      </c>
      <c r="U220" s="152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1</v>
      </c>
    </row>
    <row r="221" spans="1:65">
      <c r="A221" s="30"/>
      <c r="B221" s="19" t="s">
        <v>234</v>
      </c>
      <c r="C221" s="9" t="s">
        <v>234</v>
      </c>
      <c r="D221" s="150" t="s">
        <v>236</v>
      </c>
      <c r="E221" s="151" t="s">
        <v>237</v>
      </c>
      <c r="F221" s="151" t="s">
        <v>240</v>
      </c>
      <c r="G221" s="151" t="s">
        <v>241</v>
      </c>
      <c r="H221" s="151" t="s">
        <v>243</v>
      </c>
      <c r="I221" s="151" t="s">
        <v>244</v>
      </c>
      <c r="J221" s="151" t="s">
        <v>245</v>
      </c>
      <c r="K221" s="151" t="s">
        <v>246</v>
      </c>
      <c r="L221" s="151" t="s">
        <v>247</v>
      </c>
      <c r="M221" s="151" t="s">
        <v>287</v>
      </c>
      <c r="N221" s="151" t="s">
        <v>250</v>
      </c>
      <c r="O221" s="151" t="s">
        <v>251</v>
      </c>
      <c r="P221" s="151" t="s">
        <v>252</v>
      </c>
      <c r="Q221" s="151" t="s">
        <v>253</v>
      </c>
      <c r="R221" s="151" t="s">
        <v>254</v>
      </c>
      <c r="S221" s="151" t="s">
        <v>255</v>
      </c>
      <c r="T221" s="151" t="s">
        <v>257</v>
      </c>
      <c r="U221" s="152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 t="s">
        <v>3</v>
      </c>
    </row>
    <row r="222" spans="1:65">
      <c r="A222" s="30"/>
      <c r="B222" s="19"/>
      <c r="C222" s="9"/>
      <c r="D222" s="10" t="s">
        <v>308</v>
      </c>
      <c r="E222" s="11" t="s">
        <v>311</v>
      </c>
      <c r="F222" s="11" t="s">
        <v>308</v>
      </c>
      <c r="G222" s="11" t="s">
        <v>309</v>
      </c>
      <c r="H222" s="11" t="s">
        <v>308</v>
      </c>
      <c r="I222" s="11" t="s">
        <v>309</v>
      </c>
      <c r="J222" s="11" t="s">
        <v>309</v>
      </c>
      <c r="K222" s="11" t="s">
        <v>309</v>
      </c>
      <c r="L222" s="11" t="s">
        <v>309</v>
      </c>
      <c r="M222" s="11" t="s">
        <v>309</v>
      </c>
      <c r="N222" s="11" t="s">
        <v>308</v>
      </c>
      <c r="O222" s="11" t="s">
        <v>118</v>
      </c>
      <c r="P222" s="11" t="s">
        <v>309</v>
      </c>
      <c r="Q222" s="11" t="s">
        <v>308</v>
      </c>
      <c r="R222" s="11" t="s">
        <v>308</v>
      </c>
      <c r="S222" s="11" t="s">
        <v>308</v>
      </c>
      <c r="T222" s="11" t="s">
        <v>309</v>
      </c>
      <c r="U222" s="152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/>
      <c r="C223" s="9"/>
      <c r="D223" s="26"/>
      <c r="E223" s="26" t="s">
        <v>312</v>
      </c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152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2</v>
      </c>
    </row>
    <row r="224" spans="1:65">
      <c r="A224" s="30"/>
      <c r="B224" s="18">
        <v>1</v>
      </c>
      <c r="C224" s="14">
        <v>1</v>
      </c>
      <c r="D224" s="226">
        <v>37.299999999999997</v>
      </c>
      <c r="E224" s="226">
        <v>35.229999999999997</v>
      </c>
      <c r="F224" s="226">
        <v>36.203826749702415</v>
      </c>
      <c r="G224" s="218">
        <v>30</v>
      </c>
      <c r="H224" s="226">
        <v>37.200000000000003</v>
      </c>
      <c r="I224" s="226">
        <v>36.299999999999997</v>
      </c>
      <c r="J224" s="226">
        <v>35</v>
      </c>
      <c r="K224" s="226">
        <v>37</v>
      </c>
      <c r="L224" s="226">
        <v>36.200000000000003</v>
      </c>
      <c r="M224" s="226">
        <v>36.200000000000003</v>
      </c>
      <c r="N224" s="218">
        <v>52.7511458896333</v>
      </c>
      <c r="O224" s="226">
        <v>36</v>
      </c>
      <c r="P224" s="226">
        <v>36.9</v>
      </c>
      <c r="Q224" s="226">
        <v>35.4</v>
      </c>
      <c r="R224" s="218">
        <v>31.2</v>
      </c>
      <c r="S224" s="226">
        <v>37.51</v>
      </c>
      <c r="T224" s="226">
        <v>34.6</v>
      </c>
      <c r="U224" s="219"/>
      <c r="V224" s="220"/>
      <c r="W224" s="220"/>
      <c r="X224" s="220"/>
      <c r="Y224" s="220"/>
      <c r="Z224" s="220"/>
      <c r="AA224" s="220"/>
      <c r="AB224" s="220"/>
      <c r="AC224" s="220"/>
      <c r="AD224" s="220"/>
      <c r="AE224" s="220"/>
      <c r="AF224" s="220"/>
      <c r="AG224" s="220"/>
      <c r="AH224" s="220"/>
      <c r="AI224" s="220"/>
      <c r="AJ224" s="220"/>
      <c r="AK224" s="220"/>
      <c r="AL224" s="220"/>
      <c r="AM224" s="220"/>
      <c r="AN224" s="220"/>
      <c r="AO224" s="220"/>
      <c r="AP224" s="220"/>
      <c r="AQ224" s="220"/>
      <c r="AR224" s="220"/>
      <c r="AS224" s="220"/>
      <c r="AT224" s="220"/>
      <c r="AU224" s="220"/>
      <c r="AV224" s="220"/>
      <c r="AW224" s="220"/>
      <c r="AX224" s="220"/>
      <c r="AY224" s="220"/>
      <c r="AZ224" s="220"/>
      <c r="BA224" s="220"/>
      <c r="BB224" s="220"/>
      <c r="BC224" s="220"/>
      <c r="BD224" s="220"/>
      <c r="BE224" s="220"/>
      <c r="BF224" s="220"/>
      <c r="BG224" s="220"/>
      <c r="BH224" s="220"/>
      <c r="BI224" s="220"/>
      <c r="BJ224" s="220"/>
      <c r="BK224" s="220"/>
      <c r="BL224" s="220"/>
      <c r="BM224" s="221">
        <v>1</v>
      </c>
    </row>
    <row r="225" spans="1:65">
      <c r="A225" s="30"/>
      <c r="B225" s="19">
        <v>1</v>
      </c>
      <c r="C225" s="9">
        <v>2</v>
      </c>
      <c r="D225" s="225">
        <v>36.700000000000003</v>
      </c>
      <c r="E225" s="225">
        <v>35.5</v>
      </c>
      <c r="F225" s="225">
        <v>34.488444771058106</v>
      </c>
      <c r="G225" s="222">
        <v>30</v>
      </c>
      <c r="H225" s="225">
        <v>36.1</v>
      </c>
      <c r="I225" s="225">
        <v>36.5</v>
      </c>
      <c r="J225" s="225">
        <v>35</v>
      </c>
      <c r="K225" s="225">
        <v>36.700000000000003</v>
      </c>
      <c r="L225" s="225">
        <v>36.6</v>
      </c>
      <c r="M225" s="225">
        <v>34.4</v>
      </c>
      <c r="N225" s="222">
        <v>53.4539699915561</v>
      </c>
      <c r="O225" s="225">
        <v>37</v>
      </c>
      <c r="P225" s="225">
        <v>37.299999999999997</v>
      </c>
      <c r="Q225" s="225">
        <v>36.1</v>
      </c>
      <c r="R225" s="222">
        <v>30.5</v>
      </c>
      <c r="S225" s="225">
        <v>33.25</v>
      </c>
      <c r="T225" s="225">
        <v>33</v>
      </c>
      <c r="U225" s="219"/>
      <c r="V225" s="220"/>
      <c r="W225" s="220"/>
      <c r="X225" s="220"/>
      <c r="Y225" s="220"/>
      <c r="Z225" s="220"/>
      <c r="AA225" s="220"/>
      <c r="AB225" s="220"/>
      <c r="AC225" s="220"/>
      <c r="AD225" s="220"/>
      <c r="AE225" s="220"/>
      <c r="AF225" s="220"/>
      <c r="AG225" s="220"/>
      <c r="AH225" s="220"/>
      <c r="AI225" s="220"/>
      <c r="AJ225" s="220"/>
      <c r="AK225" s="220"/>
      <c r="AL225" s="220"/>
      <c r="AM225" s="220"/>
      <c r="AN225" s="220"/>
      <c r="AO225" s="220"/>
      <c r="AP225" s="220"/>
      <c r="AQ225" s="220"/>
      <c r="AR225" s="220"/>
      <c r="AS225" s="220"/>
      <c r="AT225" s="220"/>
      <c r="AU225" s="220"/>
      <c r="AV225" s="220"/>
      <c r="AW225" s="220"/>
      <c r="AX225" s="220"/>
      <c r="AY225" s="220"/>
      <c r="AZ225" s="220"/>
      <c r="BA225" s="220"/>
      <c r="BB225" s="220"/>
      <c r="BC225" s="220"/>
      <c r="BD225" s="220"/>
      <c r="BE225" s="220"/>
      <c r="BF225" s="220"/>
      <c r="BG225" s="220"/>
      <c r="BH225" s="220"/>
      <c r="BI225" s="220"/>
      <c r="BJ225" s="220"/>
      <c r="BK225" s="220"/>
      <c r="BL225" s="220"/>
      <c r="BM225" s="221">
        <v>14</v>
      </c>
    </row>
    <row r="226" spans="1:65">
      <c r="A226" s="30"/>
      <c r="B226" s="19">
        <v>1</v>
      </c>
      <c r="C226" s="9">
        <v>3</v>
      </c>
      <c r="D226" s="225">
        <v>37.1</v>
      </c>
      <c r="E226" s="225">
        <v>35.119999999999997</v>
      </c>
      <c r="F226" s="225">
        <v>34.588426684178373</v>
      </c>
      <c r="G226" s="222">
        <v>30</v>
      </c>
      <c r="H226" s="225">
        <v>33.6</v>
      </c>
      <c r="I226" s="225">
        <v>36.299999999999997</v>
      </c>
      <c r="J226" s="225">
        <v>35.9</v>
      </c>
      <c r="K226" s="225">
        <v>36.700000000000003</v>
      </c>
      <c r="L226" s="225">
        <v>37</v>
      </c>
      <c r="M226" s="225">
        <v>35</v>
      </c>
      <c r="N226" s="222">
        <v>50.319852790118198</v>
      </c>
      <c r="O226" s="225">
        <v>37</v>
      </c>
      <c r="P226" s="225">
        <v>35.700000000000003</v>
      </c>
      <c r="Q226" s="225">
        <v>36.5</v>
      </c>
      <c r="R226" s="222">
        <v>34.4</v>
      </c>
      <c r="S226" s="225">
        <v>34.82</v>
      </c>
      <c r="T226" s="225">
        <v>33.6</v>
      </c>
      <c r="U226" s="219"/>
      <c r="V226" s="220"/>
      <c r="W226" s="220"/>
      <c r="X226" s="220"/>
      <c r="Y226" s="220"/>
      <c r="Z226" s="220"/>
      <c r="AA226" s="220"/>
      <c r="AB226" s="220"/>
      <c r="AC226" s="220"/>
      <c r="AD226" s="220"/>
      <c r="AE226" s="220"/>
      <c r="AF226" s="220"/>
      <c r="AG226" s="220"/>
      <c r="AH226" s="220"/>
      <c r="AI226" s="220"/>
      <c r="AJ226" s="220"/>
      <c r="AK226" s="220"/>
      <c r="AL226" s="220"/>
      <c r="AM226" s="220"/>
      <c r="AN226" s="220"/>
      <c r="AO226" s="220"/>
      <c r="AP226" s="220"/>
      <c r="AQ226" s="220"/>
      <c r="AR226" s="220"/>
      <c r="AS226" s="220"/>
      <c r="AT226" s="220"/>
      <c r="AU226" s="220"/>
      <c r="AV226" s="220"/>
      <c r="AW226" s="220"/>
      <c r="AX226" s="220"/>
      <c r="AY226" s="220"/>
      <c r="AZ226" s="220"/>
      <c r="BA226" s="220"/>
      <c r="BB226" s="220"/>
      <c r="BC226" s="220"/>
      <c r="BD226" s="220"/>
      <c r="BE226" s="220"/>
      <c r="BF226" s="220"/>
      <c r="BG226" s="220"/>
      <c r="BH226" s="220"/>
      <c r="BI226" s="220"/>
      <c r="BJ226" s="220"/>
      <c r="BK226" s="220"/>
      <c r="BL226" s="220"/>
      <c r="BM226" s="221">
        <v>16</v>
      </c>
    </row>
    <row r="227" spans="1:65">
      <c r="A227" s="30"/>
      <c r="B227" s="19">
        <v>1</v>
      </c>
      <c r="C227" s="9">
        <v>4</v>
      </c>
      <c r="D227" s="225">
        <v>39.5</v>
      </c>
      <c r="E227" s="225">
        <v>36.11</v>
      </c>
      <c r="F227" s="225">
        <v>34.699431419489862</v>
      </c>
      <c r="G227" s="222">
        <v>32</v>
      </c>
      <c r="H227" s="225">
        <v>37.799999999999997</v>
      </c>
      <c r="I227" s="225">
        <v>36.5</v>
      </c>
      <c r="J227" s="225">
        <v>35.200000000000003</v>
      </c>
      <c r="K227" s="225">
        <v>36.4</v>
      </c>
      <c r="L227" s="225">
        <v>35.200000000000003</v>
      </c>
      <c r="M227" s="225">
        <v>35.299999999999997</v>
      </c>
      <c r="N227" s="222">
        <v>46.686568511487501</v>
      </c>
      <c r="O227" s="225">
        <v>37</v>
      </c>
      <c r="P227" s="225">
        <v>37</v>
      </c>
      <c r="Q227" s="225">
        <v>38.4</v>
      </c>
      <c r="R227" s="222">
        <v>33.6</v>
      </c>
      <c r="S227" s="225">
        <v>33.549999999999997</v>
      </c>
      <c r="T227" s="225">
        <v>34.200000000000003</v>
      </c>
      <c r="U227" s="219"/>
      <c r="V227" s="220"/>
      <c r="W227" s="220"/>
      <c r="X227" s="220"/>
      <c r="Y227" s="220"/>
      <c r="Z227" s="220"/>
      <c r="AA227" s="220"/>
      <c r="AB227" s="220"/>
      <c r="AC227" s="220"/>
      <c r="AD227" s="220"/>
      <c r="AE227" s="220"/>
      <c r="AF227" s="220"/>
      <c r="AG227" s="220"/>
      <c r="AH227" s="220"/>
      <c r="AI227" s="220"/>
      <c r="AJ227" s="220"/>
      <c r="AK227" s="220"/>
      <c r="AL227" s="220"/>
      <c r="AM227" s="220"/>
      <c r="AN227" s="220"/>
      <c r="AO227" s="220"/>
      <c r="AP227" s="220"/>
      <c r="AQ227" s="220"/>
      <c r="AR227" s="220"/>
      <c r="AS227" s="220"/>
      <c r="AT227" s="220"/>
      <c r="AU227" s="220"/>
      <c r="AV227" s="220"/>
      <c r="AW227" s="220"/>
      <c r="AX227" s="220"/>
      <c r="AY227" s="220"/>
      <c r="AZ227" s="220"/>
      <c r="BA227" s="220"/>
      <c r="BB227" s="220"/>
      <c r="BC227" s="220"/>
      <c r="BD227" s="220"/>
      <c r="BE227" s="220"/>
      <c r="BF227" s="220"/>
      <c r="BG227" s="220"/>
      <c r="BH227" s="220"/>
      <c r="BI227" s="220"/>
      <c r="BJ227" s="220"/>
      <c r="BK227" s="220"/>
      <c r="BL227" s="220"/>
      <c r="BM227" s="221">
        <v>35.959284942544919</v>
      </c>
    </row>
    <row r="228" spans="1:65">
      <c r="A228" s="30"/>
      <c r="B228" s="19">
        <v>1</v>
      </c>
      <c r="C228" s="9">
        <v>5</v>
      </c>
      <c r="D228" s="232">
        <v>48</v>
      </c>
      <c r="E228" s="225">
        <v>35.99</v>
      </c>
      <c r="F228" s="225">
        <v>34.389037445673303</v>
      </c>
      <c r="G228" s="232">
        <v>35</v>
      </c>
      <c r="H228" s="225">
        <v>37.4</v>
      </c>
      <c r="I228" s="225">
        <v>36.299999999999997</v>
      </c>
      <c r="J228" s="225">
        <v>36.799999999999997</v>
      </c>
      <c r="K228" s="225">
        <v>37.299999999999997</v>
      </c>
      <c r="L228" s="225">
        <v>36.9</v>
      </c>
      <c r="M228" s="225">
        <v>36.4</v>
      </c>
      <c r="N228" s="222">
        <v>47.789778817643999</v>
      </c>
      <c r="O228" s="225">
        <v>36</v>
      </c>
      <c r="P228" s="225">
        <v>36.799999999999997</v>
      </c>
      <c r="Q228" s="225">
        <v>35.5</v>
      </c>
      <c r="R228" s="222">
        <v>33.799999999999997</v>
      </c>
      <c r="S228" s="225">
        <v>33.72</v>
      </c>
      <c r="T228" s="225">
        <v>33.299999999999997</v>
      </c>
      <c r="U228" s="219"/>
      <c r="V228" s="220"/>
      <c r="W228" s="220"/>
      <c r="X228" s="220"/>
      <c r="Y228" s="220"/>
      <c r="Z228" s="220"/>
      <c r="AA228" s="220"/>
      <c r="AB228" s="220"/>
      <c r="AC228" s="220"/>
      <c r="AD228" s="220"/>
      <c r="AE228" s="220"/>
      <c r="AF228" s="220"/>
      <c r="AG228" s="220"/>
      <c r="AH228" s="220"/>
      <c r="AI228" s="220"/>
      <c r="AJ228" s="220"/>
      <c r="AK228" s="220"/>
      <c r="AL228" s="220"/>
      <c r="AM228" s="220"/>
      <c r="AN228" s="220"/>
      <c r="AO228" s="220"/>
      <c r="AP228" s="220"/>
      <c r="AQ228" s="220"/>
      <c r="AR228" s="220"/>
      <c r="AS228" s="220"/>
      <c r="AT228" s="220"/>
      <c r="AU228" s="220"/>
      <c r="AV228" s="220"/>
      <c r="AW228" s="220"/>
      <c r="AX228" s="220"/>
      <c r="AY228" s="220"/>
      <c r="AZ228" s="220"/>
      <c r="BA228" s="220"/>
      <c r="BB228" s="220"/>
      <c r="BC228" s="220"/>
      <c r="BD228" s="220"/>
      <c r="BE228" s="220"/>
      <c r="BF228" s="220"/>
      <c r="BG228" s="220"/>
      <c r="BH228" s="220"/>
      <c r="BI228" s="220"/>
      <c r="BJ228" s="220"/>
      <c r="BK228" s="220"/>
      <c r="BL228" s="220"/>
      <c r="BM228" s="221">
        <v>31</v>
      </c>
    </row>
    <row r="229" spans="1:65">
      <c r="A229" s="30"/>
      <c r="B229" s="19">
        <v>1</v>
      </c>
      <c r="C229" s="9">
        <v>6</v>
      </c>
      <c r="D229" s="225">
        <v>38.1</v>
      </c>
      <c r="E229" s="225">
        <v>36.340000000000003</v>
      </c>
      <c r="F229" s="225">
        <v>34.990768103671314</v>
      </c>
      <c r="G229" s="222">
        <v>31</v>
      </c>
      <c r="H229" s="225">
        <v>34.4</v>
      </c>
      <c r="I229" s="225">
        <v>36.299999999999997</v>
      </c>
      <c r="J229" s="225">
        <v>36</v>
      </c>
      <c r="K229" s="225">
        <v>37</v>
      </c>
      <c r="L229" s="225">
        <v>35.299999999999997</v>
      </c>
      <c r="M229" s="225">
        <v>36.9</v>
      </c>
      <c r="N229" s="222">
        <v>52.792201167996197</v>
      </c>
      <c r="O229" s="225">
        <v>37</v>
      </c>
      <c r="P229" s="225">
        <v>37.299999999999997</v>
      </c>
      <c r="Q229" s="225">
        <v>36.5</v>
      </c>
      <c r="R229" s="222">
        <v>31.899999999999995</v>
      </c>
      <c r="S229" s="225">
        <v>35.54</v>
      </c>
      <c r="T229" s="225">
        <v>32.9</v>
      </c>
      <c r="U229" s="219"/>
      <c r="V229" s="220"/>
      <c r="W229" s="220"/>
      <c r="X229" s="220"/>
      <c r="Y229" s="220"/>
      <c r="Z229" s="220"/>
      <c r="AA229" s="220"/>
      <c r="AB229" s="220"/>
      <c r="AC229" s="220"/>
      <c r="AD229" s="220"/>
      <c r="AE229" s="220"/>
      <c r="AF229" s="220"/>
      <c r="AG229" s="220"/>
      <c r="AH229" s="220"/>
      <c r="AI229" s="220"/>
      <c r="AJ229" s="220"/>
      <c r="AK229" s="220"/>
      <c r="AL229" s="220"/>
      <c r="AM229" s="220"/>
      <c r="AN229" s="220"/>
      <c r="AO229" s="220"/>
      <c r="AP229" s="220"/>
      <c r="AQ229" s="220"/>
      <c r="AR229" s="220"/>
      <c r="AS229" s="220"/>
      <c r="AT229" s="220"/>
      <c r="AU229" s="220"/>
      <c r="AV229" s="220"/>
      <c r="AW229" s="220"/>
      <c r="AX229" s="220"/>
      <c r="AY229" s="220"/>
      <c r="AZ229" s="220"/>
      <c r="BA229" s="220"/>
      <c r="BB229" s="220"/>
      <c r="BC229" s="220"/>
      <c r="BD229" s="220"/>
      <c r="BE229" s="220"/>
      <c r="BF229" s="220"/>
      <c r="BG229" s="220"/>
      <c r="BH229" s="220"/>
      <c r="BI229" s="220"/>
      <c r="BJ229" s="220"/>
      <c r="BK229" s="220"/>
      <c r="BL229" s="220"/>
      <c r="BM229" s="223"/>
    </row>
    <row r="230" spans="1:65">
      <c r="A230" s="30"/>
      <c r="B230" s="20" t="s">
        <v>267</v>
      </c>
      <c r="C230" s="12"/>
      <c r="D230" s="224">
        <v>39.449999999999996</v>
      </c>
      <c r="E230" s="224">
        <v>35.714999999999996</v>
      </c>
      <c r="F230" s="224">
        <v>34.89332252896223</v>
      </c>
      <c r="G230" s="224">
        <v>31.333333333333332</v>
      </c>
      <c r="H230" s="224">
        <v>36.083333333333336</v>
      </c>
      <c r="I230" s="224">
        <v>36.366666666666667</v>
      </c>
      <c r="J230" s="224">
        <v>35.650000000000006</v>
      </c>
      <c r="K230" s="224">
        <v>36.85</v>
      </c>
      <c r="L230" s="224">
        <v>36.199999999999996</v>
      </c>
      <c r="M230" s="224">
        <v>35.699999999999996</v>
      </c>
      <c r="N230" s="224">
        <v>50.632252861405881</v>
      </c>
      <c r="O230" s="224">
        <v>36.666666666666664</v>
      </c>
      <c r="P230" s="224">
        <v>36.833333333333336</v>
      </c>
      <c r="Q230" s="224">
        <v>36.4</v>
      </c>
      <c r="R230" s="224">
        <v>32.56666666666667</v>
      </c>
      <c r="S230" s="224">
        <v>34.731666666666662</v>
      </c>
      <c r="T230" s="224">
        <v>33.6</v>
      </c>
      <c r="U230" s="219"/>
      <c r="V230" s="220"/>
      <c r="W230" s="220"/>
      <c r="X230" s="220"/>
      <c r="Y230" s="220"/>
      <c r="Z230" s="220"/>
      <c r="AA230" s="220"/>
      <c r="AB230" s="220"/>
      <c r="AC230" s="220"/>
      <c r="AD230" s="220"/>
      <c r="AE230" s="220"/>
      <c r="AF230" s="220"/>
      <c r="AG230" s="220"/>
      <c r="AH230" s="220"/>
      <c r="AI230" s="220"/>
      <c r="AJ230" s="220"/>
      <c r="AK230" s="220"/>
      <c r="AL230" s="220"/>
      <c r="AM230" s="220"/>
      <c r="AN230" s="220"/>
      <c r="AO230" s="220"/>
      <c r="AP230" s="220"/>
      <c r="AQ230" s="220"/>
      <c r="AR230" s="220"/>
      <c r="AS230" s="220"/>
      <c r="AT230" s="220"/>
      <c r="AU230" s="220"/>
      <c r="AV230" s="220"/>
      <c r="AW230" s="220"/>
      <c r="AX230" s="220"/>
      <c r="AY230" s="220"/>
      <c r="AZ230" s="220"/>
      <c r="BA230" s="220"/>
      <c r="BB230" s="220"/>
      <c r="BC230" s="220"/>
      <c r="BD230" s="220"/>
      <c r="BE230" s="220"/>
      <c r="BF230" s="220"/>
      <c r="BG230" s="220"/>
      <c r="BH230" s="220"/>
      <c r="BI230" s="220"/>
      <c r="BJ230" s="220"/>
      <c r="BK230" s="220"/>
      <c r="BL230" s="220"/>
      <c r="BM230" s="223"/>
    </row>
    <row r="231" spans="1:65">
      <c r="A231" s="30"/>
      <c r="B231" s="3" t="s">
        <v>268</v>
      </c>
      <c r="C231" s="29"/>
      <c r="D231" s="225">
        <v>37.700000000000003</v>
      </c>
      <c r="E231" s="225">
        <v>35.745000000000005</v>
      </c>
      <c r="F231" s="225">
        <v>34.643929051834121</v>
      </c>
      <c r="G231" s="225">
        <v>30.5</v>
      </c>
      <c r="H231" s="225">
        <v>36.650000000000006</v>
      </c>
      <c r="I231" s="225">
        <v>36.299999999999997</v>
      </c>
      <c r="J231" s="225">
        <v>35.549999999999997</v>
      </c>
      <c r="K231" s="225">
        <v>36.85</v>
      </c>
      <c r="L231" s="225">
        <v>36.400000000000006</v>
      </c>
      <c r="M231" s="225">
        <v>35.75</v>
      </c>
      <c r="N231" s="225">
        <v>51.535499339875749</v>
      </c>
      <c r="O231" s="225">
        <v>37</v>
      </c>
      <c r="P231" s="225">
        <v>36.950000000000003</v>
      </c>
      <c r="Q231" s="225">
        <v>36.299999999999997</v>
      </c>
      <c r="R231" s="225">
        <v>32.75</v>
      </c>
      <c r="S231" s="225">
        <v>34.269999999999996</v>
      </c>
      <c r="T231" s="225">
        <v>33.450000000000003</v>
      </c>
      <c r="U231" s="219"/>
      <c r="V231" s="220"/>
      <c r="W231" s="220"/>
      <c r="X231" s="220"/>
      <c r="Y231" s="220"/>
      <c r="Z231" s="220"/>
      <c r="AA231" s="220"/>
      <c r="AB231" s="220"/>
      <c r="AC231" s="220"/>
      <c r="AD231" s="220"/>
      <c r="AE231" s="220"/>
      <c r="AF231" s="220"/>
      <c r="AG231" s="220"/>
      <c r="AH231" s="220"/>
      <c r="AI231" s="220"/>
      <c r="AJ231" s="220"/>
      <c r="AK231" s="220"/>
      <c r="AL231" s="220"/>
      <c r="AM231" s="220"/>
      <c r="AN231" s="220"/>
      <c r="AO231" s="220"/>
      <c r="AP231" s="220"/>
      <c r="AQ231" s="220"/>
      <c r="AR231" s="220"/>
      <c r="AS231" s="220"/>
      <c r="AT231" s="220"/>
      <c r="AU231" s="220"/>
      <c r="AV231" s="220"/>
      <c r="AW231" s="220"/>
      <c r="AX231" s="220"/>
      <c r="AY231" s="220"/>
      <c r="AZ231" s="220"/>
      <c r="BA231" s="220"/>
      <c r="BB231" s="220"/>
      <c r="BC231" s="220"/>
      <c r="BD231" s="220"/>
      <c r="BE231" s="220"/>
      <c r="BF231" s="220"/>
      <c r="BG231" s="220"/>
      <c r="BH231" s="220"/>
      <c r="BI231" s="220"/>
      <c r="BJ231" s="220"/>
      <c r="BK231" s="220"/>
      <c r="BL231" s="220"/>
      <c r="BM231" s="223"/>
    </row>
    <row r="232" spans="1:65">
      <c r="A232" s="30"/>
      <c r="B232" s="3" t="s">
        <v>269</v>
      </c>
      <c r="C232" s="29"/>
      <c r="D232" s="24">
        <v>4.3043001754059853</v>
      </c>
      <c r="E232" s="24">
        <v>0.50154760491901684</v>
      </c>
      <c r="F232" s="24">
        <v>0.67464088746240425</v>
      </c>
      <c r="G232" s="24">
        <v>1.96638416050035</v>
      </c>
      <c r="H232" s="24">
        <v>1.7279081765726629</v>
      </c>
      <c r="I232" s="24">
        <v>0.10327955589886592</v>
      </c>
      <c r="J232" s="24">
        <v>0.71484264002645925</v>
      </c>
      <c r="K232" s="24">
        <v>0.3146426544510445</v>
      </c>
      <c r="L232" s="24">
        <v>0.78740078740118091</v>
      </c>
      <c r="M232" s="24">
        <v>0.95078914592037733</v>
      </c>
      <c r="N232" s="24">
        <v>2.8587706937768802</v>
      </c>
      <c r="O232" s="24">
        <v>0.51639777949432231</v>
      </c>
      <c r="P232" s="24">
        <v>0.59217114643206348</v>
      </c>
      <c r="Q232" s="24">
        <v>1.0881176406988353</v>
      </c>
      <c r="R232" s="24">
        <v>1.5832456116050557</v>
      </c>
      <c r="S232" s="24">
        <v>1.6121714135496465</v>
      </c>
      <c r="T232" s="24">
        <v>0.67823299831252826</v>
      </c>
      <c r="U232" s="152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86</v>
      </c>
      <c r="C233" s="29"/>
      <c r="D233" s="13">
        <v>0.10910773575173602</v>
      </c>
      <c r="E233" s="13">
        <v>1.4043052076690939E-2</v>
      </c>
      <c r="F233" s="13">
        <v>1.9334383732086201E-2</v>
      </c>
      <c r="G233" s="13">
        <v>6.2756941292564358E-2</v>
      </c>
      <c r="H233" s="13">
        <v>4.7886600736424839E-2</v>
      </c>
      <c r="I233" s="13">
        <v>2.8399511246250939E-3</v>
      </c>
      <c r="J233" s="13">
        <v>2.005168695726393E-2</v>
      </c>
      <c r="K233" s="13">
        <v>8.538470948467965E-3</v>
      </c>
      <c r="L233" s="13">
        <v>2.1751402966883455E-2</v>
      </c>
      <c r="M233" s="13">
        <v>2.6632749185444747E-2</v>
      </c>
      <c r="N233" s="13">
        <v>5.6461455539063329E-2</v>
      </c>
      <c r="O233" s="13">
        <v>1.4083575804390609E-2</v>
      </c>
      <c r="P233" s="13">
        <v>1.6077044699513033E-2</v>
      </c>
      <c r="Q233" s="13">
        <v>2.9893341777440532E-2</v>
      </c>
      <c r="R233" s="13">
        <v>4.8615525433113274E-2</v>
      </c>
      <c r="S233" s="13">
        <v>4.6417911038427372E-2</v>
      </c>
      <c r="T233" s="13">
        <v>2.018550590215858E-2</v>
      </c>
      <c r="U233" s="152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270</v>
      </c>
      <c r="C234" s="29"/>
      <c r="D234" s="13">
        <v>9.7074095411865846E-2</v>
      </c>
      <c r="E234" s="13">
        <v>-6.7933759788393333E-3</v>
      </c>
      <c r="F234" s="13">
        <v>-2.9643593171718052E-2</v>
      </c>
      <c r="G234" s="13">
        <v>-0.1286441489757888</v>
      </c>
      <c r="H234" s="13">
        <v>3.449690142243389E-3</v>
      </c>
      <c r="I234" s="13">
        <v>1.1328971773845176E-2</v>
      </c>
      <c r="J234" s="13">
        <v>-8.6009758825594806E-3</v>
      </c>
      <c r="K234" s="13">
        <v>2.4770099263048406E-2</v>
      </c>
      <c r="L234" s="13">
        <v>6.6941002258440463E-3</v>
      </c>
      <c r="M234" s="13">
        <v>-7.2105144181594527E-3</v>
      </c>
      <c r="N234" s="13">
        <v>0.40804392919117172</v>
      </c>
      <c r="O234" s="13">
        <v>1.967174056024712E-2</v>
      </c>
      <c r="P234" s="13">
        <v>2.4306612108248471E-2</v>
      </c>
      <c r="Q234" s="13">
        <v>1.2255946083445268E-2</v>
      </c>
      <c r="R234" s="13">
        <v>-9.4346099520580373E-2</v>
      </c>
      <c r="S234" s="13">
        <v>-3.4139118112045952E-2</v>
      </c>
      <c r="T234" s="13">
        <v>-6.5609895922973394E-2</v>
      </c>
      <c r="U234" s="152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46" t="s">
        <v>271</v>
      </c>
      <c r="C235" s="47"/>
      <c r="D235" s="45">
        <v>3.03</v>
      </c>
      <c r="E235" s="45">
        <v>0.33</v>
      </c>
      <c r="F235" s="45">
        <v>1.07</v>
      </c>
      <c r="G235" s="45">
        <v>4.2699999999999996</v>
      </c>
      <c r="H235" s="45">
        <v>0</v>
      </c>
      <c r="I235" s="45">
        <v>0.25</v>
      </c>
      <c r="J235" s="45">
        <v>0.39</v>
      </c>
      <c r="K235" s="45">
        <v>0.69</v>
      </c>
      <c r="L235" s="45">
        <v>0.1</v>
      </c>
      <c r="M235" s="45">
        <v>0.34</v>
      </c>
      <c r="N235" s="45">
        <v>13.08</v>
      </c>
      <c r="O235" s="45">
        <v>0.52</v>
      </c>
      <c r="P235" s="45">
        <v>0.67</v>
      </c>
      <c r="Q235" s="45">
        <v>0.28000000000000003</v>
      </c>
      <c r="R235" s="45">
        <v>3.16</v>
      </c>
      <c r="S235" s="45">
        <v>1.22</v>
      </c>
      <c r="T235" s="45">
        <v>2.23</v>
      </c>
      <c r="U235" s="152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B236" s="31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BM236" s="55"/>
    </row>
    <row r="237" spans="1:65" ht="15">
      <c r="B237" s="8" t="s">
        <v>605</v>
      </c>
      <c r="BM237" s="28" t="s">
        <v>67</v>
      </c>
    </row>
    <row r="238" spans="1:65" ht="15">
      <c r="A238" s="25" t="s">
        <v>33</v>
      </c>
      <c r="B238" s="18" t="s">
        <v>114</v>
      </c>
      <c r="C238" s="15" t="s">
        <v>115</v>
      </c>
      <c r="D238" s="16" t="s">
        <v>233</v>
      </c>
      <c r="E238" s="17" t="s">
        <v>233</v>
      </c>
      <c r="F238" s="17" t="s">
        <v>233</v>
      </c>
      <c r="G238" s="17" t="s">
        <v>233</v>
      </c>
      <c r="H238" s="17" t="s">
        <v>233</v>
      </c>
      <c r="I238" s="17" t="s">
        <v>233</v>
      </c>
      <c r="J238" s="152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1</v>
      </c>
    </row>
    <row r="239" spans="1:65">
      <c r="A239" s="30"/>
      <c r="B239" s="19" t="s">
        <v>234</v>
      </c>
      <c r="C239" s="9" t="s">
        <v>234</v>
      </c>
      <c r="D239" s="150" t="s">
        <v>237</v>
      </c>
      <c r="E239" s="151" t="s">
        <v>240</v>
      </c>
      <c r="F239" s="151" t="s">
        <v>241</v>
      </c>
      <c r="G239" s="151" t="s">
        <v>243</v>
      </c>
      <c r="H239" s="151" t="s">
        <v>250</v>
      </c>
      <c r="I239" s="151" t="s">
        <v>253</v>
      </c>
      <c r="J239" s="152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 t="s">
        <v>3</v>
      </c>
    </row>
    <row r="240" spans="1:65">
      <c r="A240" s="30"/>
      <c r="B240" s="19"/>
      <c r="C240" s="9"/>
      <c r="D240" s="10" t="s">
        <v>308</v>
      </c>
      <c r="E240" s="11" t="s">
        <v>308</v>
      </c>
      <c r="F240" s="11" t="s">
        <v>309</v>
      </c>
      <c r="G240" s="11" t="s">
        <v>308</v>
      </c>
      <c r="H240" s="11" t="s">
        <v>308</v>
      </c>
      <c r="I240" s="11" t="s">
        <v>308</v>
      </c>
      <c r="J240" s="152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2</v>
      </c>
    </row>
    <row r="241" spans="1:65">
      <c r="A241" s="30"/>
      <c r="B241" s="19"/>
      <c r="C241" s="9"/>
      <c r="D241" s="26"/>
      <c r="E241" s="26"/>
      <c r="F241" s="26"/>
      <c r="G241" s="26"/>
      <c r="H241" s="26"/>
      <c r="I241" s="26"/>
      <c r="J241" s="152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3</v>
      </c>
    </row>
    <row r="242" spans="1:65">
      <c r="A242" s="30"/>
      <c r="B242" s="18">
        <v>1</v>
      </c>
      <c r="C242" s="14">
        <v>1</v>
      </c>
      <c r="D242" s="22">
        <v>3.21927968737982</v>
      </c>
      <c r="E242" s="22">
        <v>3.15942662271341</v>
      </c>
      <c r="F242" s="22">
        <v>3.5</v>
      </c>
      <c r="G242" s="22">
        <v>3.02</v>
      </c>
      <c r="H242" s="147">
        <v>1.9155515469599926</v>
      </c>
      <c r="I242" s="22">
        <v>3.42</v>
      </c>
      <c r="J242" s="152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1</v>
      </c>
    </row>
    <row r="243" spans="1:65">
      <c r="A243" s="30"/>
      <c r="B243" s="19">
        <v>1</v>
      </c>
      <c r="C243" s="9">
        <v>2</v>
      </c>
      <c r="D243" s="11">
        <v>3.187837306247669</v>
      </c>
      <c r="E243" s="11">
        <v>3.1974399568105225</v>
      </c>
      <c r="F243" s="153">
        <v>4.0999999999999996</v>
      </c>
      <c r="G243" s="11">
        <v>2.77</v>
      </c>
      <c r="H243" s="148">
        <v>1.5881885216145828</v>
      </c>
      <c r="I243" s="11">
        <v>3.42</v>
      </c>
      <c r="J243" s="152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15</v>
      </c>
    </row>
    <row r="244" spans="1:65">
      <c r="A244" s="30"/>
      <c r="B244" s="19">
        <v>1</v>
      </c>
      <c r="C244" s="9">
        <v>3</v>
      </c>
      <c r="D244" s="11">
        <v>3.2533283794466299</v>
      </c>
      <c r="E244" s="11">
        <v>3.1343255201524061</v>
      </c>
      <c r="F244" s="11">
        <v>3.5</v>
      </c>
      <c r="G244" s="11">
        <v>2.97</v>
      </c>
      <c r="H244" s="148">
        <v>2.0350047381126433</v>
      </c>
      <c r="I244" s="11">
        <v>3.48</v>
      </c>
      <c r="J244" s="152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16</v>
      </c>
    </row>
    <row r="245" spans="1:65">
      <c r="A245" s="30"/>
      <c r="B245" s="19">
        <v>1</v>
      </c>
      <c r="C245" s="9">
        <v>4</v>
      </c>
      <c r="D245" s="11">
        <v>3.239412179803181</v>
      </c>
      <c r="E245" s="11">
        <v>3.0556038083649653</v>
      </c>
      <c r="F245" s="11">
        <v>3.4</v>
      </c>
      <c r="G245" s="11">
        <v>2.86</v>
      </c>
      <c r="H245" s="148">
        <v>1.7763619625413236</v>
      </c>
      <c r="I245" s="11">
        <v>3.72</v>
      </c>
      <c r="J245" s="152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3.2784791574558008</v>
      </c>
    </row>
    <row r="246" spans="1:65">
      <c r="A246" s="30"/>
      <c r="B246" s="19">
        <v>1</v>
      </c>
      <c r="C246" s="9">
        <v>5</v>
      </c>
      <c r="D246" s="11">
        <v>3.2390419268777899</v>
      </c>
      <c r="E246" s="11">
        <v>3.0554734488448085</v>
      </c>
      <c r="F246" s="11">
        <v>3.8</v>
      </c>
      <c r="G246" s="11">
        <v>3.07</v>
      </c>
      <c r="H246" s="148">
        <v>1.6769071157478439</v>
      </c>
      <c r="I246" s="11">
        <v>3.52</v>
      </c>
      <c r="J246" s="152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32</v>
      </c>
    </row>
    <row r="247" spans="1:65">
      <c r="A247" s="30"/>
      <c r="B247" s="19">
        <v>1</v>
      </c>
      <c r="C247" s="9">
        <v>6</v>
      </c>
      <c r="D247" s="11">
        <v>3.2323001623513901</v>
      </c>
      <c r="E247" s="11">
        <v>3.230905724681425</v>
      </c>
      <c r="F247" s="11">
        <v>3.4</v>
      </c>
      <c r="G247" s="11">
        <v>3.14</v>
      </c>
      <c r="H247" s="148">
        <v>1.7606067269365593</v>
      </c>
      <c r="I247" s="11">
        <v>3.64</v>
      </c>
      <c r="J247" s="152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5"/>
    </row>
    <row r="248" spans="1:65">
      <c r="A248" s="30"/>
      <c r="B248" s="20" t="s">
        <v>267</v>
      </c>
      <c r="C248" s="12"/>
      <c r="D248" s="23">
        <v>3.228533273684413</v>
      </c>
      <c r="E248" s="23">
        <v>3.13886251359459</v>
      </c>
      <c r="F248" s="23">
        <v>3.6166666666666667</v>
      </c>
      <c r="G248" s="23">
        <v>2.9716666666666662</v>
      </c>
      <c r="H248" s="23">
        <v>1.7921034353188243</v>
      </c>
      <c r="I248" s="23">
        <v>3.5333333333333337</v>
      </c>
      <c r="J248" s="152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5"/>
    </row>
    <row r="249" spans="1:65">
      <c r="A249" s="30"/>
      <c r="B249" s="3" t="s">
        <v>268</v>
      </c>
      <c r="C249" s="29"/>
      <c r="D249" s="11">
        <v>3.2356710446145902</v>
      </c>
      <c r="E249" s="11">
        <v>3.1468760714329083</v>
      </c>
      <c r="F249" s="11">
        <v>3.5</v>
      </c>
      <c r="G249" s="11">
        <v>2.9950000000000001</v>
      </c>
      <c r="H249" s="11">
        <v>1.7684843447389413</v>
      </c>
      <c r="I249" s="11">
        <v>3.5</v>
      </c>
      <c r="J249" s="152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269</v>
      </c>
      <c r="C250" s="29"/>
      <c r="D250" s="24">
        <v>2.2801577732155451E-2</v>
      </c>
      <c r="E250" s="24">
        <v>7.2432706107936368E-2</v>
      </c>
      <c r="F250" s="24">
        <v>0.27868739954771299</v>
      </c>
      <c r="G250" s="24">
        <v>0.13673575489485795</v>
      </c>
      <c r="H250" s="24">
        <v>0.16145079736225201</v>
      </c>
      <c r="I250" s="24">
        <v>0.1224200419321391</v>
      </c>
      <c r="J250" s="204"/>
      <c r="K250" s="205"/>
      <c r="L250" s="205"/>
      <c r="M250" s="205"/>
      <c r="N250" s="205"/>
      <c r="O250" s="205"/>
      <c r="P250" s="205"/>
      <c r="Q250" s="205"/>
      <c r="R250" s="205"/>
      <c r="S250" s="205"/>
      <c r="T250" s="205"/>
      <c r="U250" s="205"/>
      <c r="V250" s="205"/>
      <c r="W250" s="205"/>
      <c r="X250" s="205"/>
      <c r="Y250" s="205"/>
      <c r="Z250" s="205"/>
      <c r="AA250" s="205"/>
      <c r="AB250" s="205"/>
      <c r="AC250" s="205"/>
      <c r="AD250" s="205"/>
      <c r="AE250" s="205"/>
      <c r="AF250" s="205"/>
      <c r="AG250" s="205"/>
      <c r="AH250" s="205"/>
      <c r="AI250" s="205"/>
      <c r="AJ250" s="205"/>
      <c r="AK250" s="205"/>
      <c r="AL250" s="205"/>
      <c r="AM250" s="205"/>
      <c r="AN250" s="205"/>
      <c r="AO250" s="205"/>
      <c r="AP250" s="205"/>
      <c r="AQ250" s="205"/>
      <c r="AR250" s="205"/>
      <c r="AS250" s="205"/>
      <c r="AT250" s="205"/>
      <c r="AU250" s="205"/>
      <c r="AV250" s="205"/>
      <c r="AW250" s="205"/>
      <c r="AX250" s="205"/>
      <c r="AY250" s="205"/>
      <c r="AZ250" s="205"/>
      <c r="BA250" s="205"/>
      <c r="BB250" s="205"/>
      <c r="BC250" s="205"/>
      <c r="BD250" s="205"/>
      <c r="BE250" s="205"/>
      <c r="BF250" s="205"/>
      <c r="BG250" s="205"/>
      <c r="BH250" s="205"/>
      <c r="BI250" s="205"/>
      <c r="BJ250" s="205"/>
      <c r="BK250" s="205"/>
      <c r="BL250" s="205"/>
      <c r="BM250" s="56"/>
    </row>
    <row r="251" spans="1:65">
      <c r="A251" s="30"/>
      <c r="B251" s="3" t="s">
        <v>86</v>
      </c>
      <c r="C251" s="29"/>
      <c r="D251" s="13">
        <v>7.0625190447965291E-3</v>
      </c>
      <c r="E251" s="13">
        <v>2.3076100273339863E-2</v>
      </c>
      <c r="F251" s="13">
        <v>7.7056423838077329E-2</v>
      </c>
      <c r="G251" s="13">
        <v>4.6013153638202346E-2</v>
      </c>
      <c r="H251" s="13">
        <v>9.0090110972600806E-2</v>
      </c>
      <c r="I251" s="13">
        <v>3.4647181678907291E-2</v>
      </c>
      <c r="J251" s="152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3" t="s">
        <v>270</v>
      </c>
      <c r="C252" s="29"/>
      <c r="D252" s="13">
        <v>-1.5234467377290617E-2</v>
      </c>
      <c r="E252" s="13">
        <v>-4.2585795777807411E-2</v>
      </c>
      <c r="F252" s="13">
        <v>0.10315377739759968</v>
      </c>
      <c r="G252" s="13">
        <v>-9.3583785668239661E-2</v>
      </c>
      <c r="H252" s="13">
        <v>-0.45337354631543525</v>
      </c>
      <c r="I252" s="13">
        <v>7.7735487595811836E-2</v>
      </c>
      <c r="J252" s="152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46" t="s">
        <v>271</v>
      </c>
      <c r="C253" s="47"/>
      <c r="D253" s="45">
        <v>0.11</v>
      </c>
      <c r="E253" s="45">
        <v>0.11</v>
      </c>
      <c r="F253" s="45">
        <v>1.04</v>
      </c>
      <c r="G253" s="45">
        <v>0.51</v>
      </c>
      <c r="H253" s="45">
        <v>3.34</v>
      </c>
      <c r="I253" s="45">
        <v>0.84</v>
      </c>
      <c r="J253" s="152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B254" s="31"/>
      <c r="C254" s="20"/>
      <c r="D254" s="20"/>
      <c r="E254" s="20"/>
      <c r="F254" s="20"/>
      <c r="G254" s="20"/>
      <c r="H254" s="20"/>
      <c r="I254" s="20"/>
      <c r="BM254" s="55"/>
    </row>
    <row r="255" spans="1:65" ht="15">
      <c r="B255" s="8" t="s">
        <v>606</v>
      </c>
      <c r="BM255" s="28" t="s">
        <v>67</v>
      </c>
    </row>
    <row r="256" spans="1:65" ht="15">
      <c r="A256" s="25" t="s">
        <v>36</v>
      </c>
      <c r="B256" s="18" t="s">
        <v>114</v>
      </c>
      <c r="C256" s="15" t="s">
        <v>115</v>
      </c>
      <c r="D256" s="16" t="s">
        <v>233</v>
      </c>
      <c r="E256" s="17" t="s">
        <v>233</v>
      </c>
      <c r="F256" s="17" t="s">
        <v>233</v>
      </c>
      <c r="G256" s="17" t="s">
        <v>233</v>
      </c>
      <c r="H256" s="17" t="s">
        <v>233</v>
      </c>
      <c r="I256" s="17" t="s">
        <v>233</v>
      </c>
      <c r="J256" s="152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1</v>
      </c>
    </row>
    <row r="257" spans="1:65">
      <c r="A257" s="30"/>
      <c r="B257" s="19" t="s">
        <v>234</v>
      </c>
      <c r="C257" s="9" t="s">
        <v>234</v>
      </c>
      <c r="D257" s="150" t="s">
        <v>237</v>
      </c>
      <c r="E257" s="151" t="s">
        <v>240</v>
      </c>
      <c r="F257" s="151" t="s">
        <v>241</v>
      </c>
      <c r="G257" s="151" t="s">
        <v>243</v>
      </c>
      <c r="H257" s="151" t="s">
        <v>250</v>
      </c>
      <c r="I257" s="151" t="s">
        <v>253</v>
      </c>
      <c r="J257" s="152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 t="s">
        <v>3</v>
      </c>
    </row>
    <row r="258" spans="1:65">
      <c r="A258" s="30"/>
      <c r="B258" s="19"/>
      <c r="C258" s="9"/>
      <c r="D258" s="10" t="s">
        <v>308</v>
      </c>
      <c r="E258" s="11" t="s">
        <v>308</v>
      </c>
      <c r="F258" s="11" t="s">
        <v>309</v>
      </c>
      <c r="G258" s="11" t="s">
        <v>308</v>
      </c>
      <c r="H258" s="11" t="s">
        <v>308</v>
      </c>
      <c r="I258" s="11" t="s">
        <v>308</v>
      </c>
      <c r="J258" s="152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2</v>
      </c>
    </row>
    <row r="259" spans="1:65">
      <c r="A259" s="30"/>
      <c r="B259" s="19"/>
      <c r="C259" s="9"/>
      <c r="D259" s="26"/>
      <c r="E259" s="26"/>
      <c r="F259" s="26"/>
      <c r="G259" s="26"/>
      <c r="H259" s="26"/>
      <c r="I259" s="26"/>
      <c r="J259" s="152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3</v>
      </c>
    </row>
    <row r="260" spans="1:65">
      <c r="A260" s="30"/>
      <c r="B260" s="18">
        <v>1</v>
      </c>
      <c r="C260" s="14">
        <v>1</v>
      </c>
      <c r="D260" s="22">
        <v>1.7699065152310418</v>
      </c>
      <c r="E260" s="22">
        <v>1.7101853034525143</v>
      </c>
      <c r="F260" s="22">
        <v>1.5</v>
      </c>
      <c r="G260" s="22">
        <v>1.36</v>
      </c>
      <c r="H260" s="147">
        <v>0.9137681549435881</v>
      </c>
      <c r="I260" s="22">
        <v>1.81</v>
      </c>
      <c r="J260" s="152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</v>
      </c>
    </row>
    <row r="261" spans="1:65">
      <c r="A261" s="30"/>
      <c r="B261" s="19">
        <v>1</v>
      </c>
      <c r="C261" s="9">
        <v>2</v>
      </c>
      <c r="D261" s="11">
        <v>1.7512923075098701</v>
      </c>
      <c r="E261" s="11">
        <v>1.6649409809331135</v>
      </c>
      <c r="F261" s="11">
        <v>1.7</v>
      </c>
      <c r="G261" s="11">
        <v>1.37</v>
      </c>
      <c r="H261" s="148">
        <v>0.82189175833246597</v>
      </c>
      <c r="I261" s="11">
        <v>1.78</v>
      </c>
      <c r="J261" s="152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16</v>
      </c>
    </row>
    <row r="262" spans="1:65">
      <c r="A262" s="30"/>
      <c r="B262" s="19">
        <v>1</v>
      </c>
      <c r="C262" s="9">
        <v>3</v>
      </c>
      <c r="D262" s="11">
        <v>1.73286889079677</v>
      </c>
      <c r="E262" s="11">
        <v>1.6168346385010774</v>
      </c>
      <c r="F262" s="11">
        <v>1.7</v>
      </c>
      <c r="G262" s="11">
        <v>1.38</v>
      </c>
      <c r="H262" s="148">
        <v>0.83003166747186308</v>
      </c>
      <c r="I262" s="11">
        <v>1.78</v>
      </c>
      <c r="J262" s="152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16</v>
      </c>
    </row>
    <row r="263" spans="1:65">
      <c r="A263" s="30"/>
      <c r="B263" s="19">
        <v>1</v>
      </c>
      <c r="C263" s="9">
        <v>4</v>
      </c>
      <c r="D263" s="11">
        <v>1.7269003670942453</v>
      </c>
      <c r="E263" s="11">
        <v>1.5928782118319518</v>
      </c>
      <c r="F263" s="11">
        <v>1.7</v>
      </c>
      <c r="G263" s="11">
        <v>1.4</v>
      </c>
      <c r="H263" s="148">
        <v>0.8693581959704898</v>
      </c>
      <c r="I263" s="153">
        <v>1.92</v>
      </c>
      <c r="J263" s="152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1.6420426169355971</v>
      </c>
    </row>
    <row r="264" spans="1:65">
      <c r="A264" s="30"/>
      <c r="B264" s="19">
        <v>1</v>
      </c>
      <c r="C264" s="9">
        <v>5</v>
      </c>
      <c r="D264" s="11">
        <v>1.7573258437694594</v>
      </c>
      <c r="E264" s="11">
        <v>1.5817668440487382</v>
      </c>
      <c r="F264" s="11">
        <v>1.7</v>
      </c>
      <c r="G264" s="11">
        <v>1.34</v>
      </c>
      <c r="H264" s="148">
        <v>0.87371140260971702</v>
      </c>
      <c r="I264" s="11">
        <v>1.76</v>
      </c>
      <c r="J264" s="152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33</v>
      </c>
    </row>
    <row r="265" spans="1:65">
      <c r="A265" s="30"/>
      <c r="B265" s="19">
        <v>1</v>
      </c>
      <c r="C265" s="9">
        <v>6</v>
      </c>
      <c r="D265" s="11">
        <v>1.7366747008988113</v>
      </c>
      <c r="E265" s="11">
        <v>1.6977039040003099</v>
      </c>
      <c r="F265" s="11">
        <v>1.6</v>
      </c>
      <c r="G265" s="11">
        <v>1.42</v>
      </c>
      <c r="H265" s="148">
        <v>0.88408862542896394</v>
      </c>
      <c r="I265" s="11">
        <v>1.83</v>
      </c>
      <c r="J265" s="152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30"/>
      <c r="B266" s="20" t="s">
        <v>267</v>
      </c>
      <c r="C266" s="12"/>
      <c r="D266" s="23">
        <v>1.7458281042166996</v>
      </c>
      <c r="E266" s="23">
        <v>1.6440516471279507</v>
      </c>
      <c r="F266" s="23">
        <v>1.6500000000000001</v>
      </c>
      <c r="G266" s="23">
        <v>1.3783333333333332</v>
      </c>
      <c r="H266" s="23">
        <v>0.86547496745951458</v>
      </c>
      <c r="I266" s="23">
        <v>1.8133333333333335</v>
      </c>
      <c r="J266" s="152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3" t="s">
        <v>268</v>
      </c>
      <c r="C267" s="29"/>
      <c r="D267" s="11">
        <v>1.7439835042043406</v>
      </c>
      <c r="E267" s="11">
        <v>1.6408878097170954</v>
      </c>
      <c r="F267" s="11">
        <v>1.7</v>
      </c>
      <c r="G267" s="11">
        <v>1.375</v>
      </c>
      <c r="H267" s="11">
        <v>0.87153479929010347</v>
      </c>
      <c r="I267" s="11">
        <v>1.7949999999999999</v>
      </c>
      <c r="J267" s="152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269</v>
      </c>
      <c r="C268" s="29"/>
      <c r="D268" s="24">
        <v>1.644269227813825E-2</v>
      </c>
      <c r="E268" s="24">
        <v>5.4639678195212635E-2</v>
      </c>
      <c r="F268" s="24">
        <v>8.3666002653407526E-2</v>
      </c>
      <c r="G268" s="24">
        <v>2.8577380332470335E-2</v>
      </c>
      <c r="H268" s="24">
        <v>3.4401576068122733E-2</v>
      </c>
      <c r="I268" s="24">
        <v>5.7850381733111002E-2</v>
      </c>
      <c r="J268" s="204"/>
      <c r="K268" s="205"/>
      <c r="L268" s="205"/>
      <c r="M268" s="205"/>
      <c r="N268" s="205"/>
      <c r="O268" s="205"/>
      <c r="P268" s="205"/>
      <c r="Q268" s="205"/>
      <c r="R268" s="205"/>
      <c r="S268" s="205"/>
      <c r="T268" s="205"/>
      <c r="U268" s="205"/>
      <c r="V268" s="205"/>
      <c r="W268" s="205"/>
      <c r="X268" s="205"/>
      <c r="Y268" s="205"/>
      <c r="Z268" s="205"/>
      <c r="AA268" s="205"/>
      <c r="AB268" s="205"/>
      <c r="AC268" s="205"/>
      <c r="AD268" s="205"/>
      <c r="AE268" s="205"/>
      <c r="AF268" s="205"/>
      <c r="AG268" s="205"/>
      <c r="AH268" s="205"/>
      <c r="AI268" s="205"/>
      <c r="AJ268" s="205"/>
      <c r="AK268" s="205"/>
      <c r="AL268" s="205"/>
      <c r="AM268" s="205"/>
      <c r="AN268" s="205"/>
      <c r="AO268" s="205"/>
      <c r="AP268" s="205"/>
      <c r="AQ268" s="205"/>
      <c r="AR268" s="205"/>
      <c r="AS268" s="205"/>
      <c r="AT268" s="205"/>
      <c r="AU268" s="205"/>
      <c r="AV268" s="205"/>
      <c r="AW268" s="205"/>
      <c r="AX268" s="205"/>
      <c r="AY268" s="205"/>
      <c r="AZ268" s="205"/>
      <c r="BA268" s="205"/>
      <c r="BB268" s="205"/>
      <c r="BC268" s="205"/>
      <c r="BD268" s="205"/>
      <c r="BE268" s="205"/>
      <c r="BF268" s="205"/>
      <c r="BG268" s="205"/>
      <c r="BH268" s="205"/>
      <c r="BI268" s="205"/>
      <c r="BJ268" s="205"/>
      <c r="BK268" s="205"/>
      <c r="BL268" s="205"/>
      <c r="BM268" s="56"/>
    </row>
    <row r="269" spans="1:65">
      <c r="A269" s="30"/>
      <c r="B269" s="3" t="s">
        <v>86</v>
      </c>
      <c r="C269" s="29"/>
      <c r="D269" s="13">
        <v>9.4182767698745406E-3</v>
      </c>
      <c r="E269" s="13">
        <v>3.3234769899512906E-2</v>
      </c>
      <c r="F269" s="13">
        <v>5.0706668274792435E-2</v>
      </c>
      <c r="G269" s="13">
        <v>2.07332868192046E-2</v>
      </c>
      <c r="H269" s="13">
        <v>3.9748782300548721E-2</v>
      </c>
      <c r="I269" s="13">
        <v>3.1902784043995033E-2</v>
      </c>
      <c r="J269" s="152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270</v>
      </c>
      <c r="C270" s="29"/>
      <c r="D270" s="13">
        <v>6.3205111859269802E-2</v>
      </c>
      <c r="E270" s="13">
        <v>1.2234945497962002E-3</v>
      </c>
      <c r="F270" s="13">
        <v>4.8460271264172405E-3</v>
      </c>
      <c r="G270" s="13">
        <v>-0.160598318753993</v>
      </c>
      <c r="H270" s="13">
        <v>-0.47292782870966155</v>
      </c>
      <c r="I270" s="13">
        <v>0.10431563385206255</v>
      </c>
      <c r="J270" s="152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46" t="s">
        <v>271</v>
      </c>
      <c r="C271" s="47"/>
      <c r="D271" s="45">
        <v>0.5</v>
      </c>
      <c r="E271" s="45">
        <v>0.02</v>
      </c>
      <c r="F271" s="45">
        <v>0.02</v>
      </c>
      <c r="G271" s="45">
        <v>1.37</v>
      </c>
      <c r="H271" s="45">
        <v>3.98</v>
      </c>
      <c r="I271" s="45">
        <v>0.85</v>
      </c>
      <c r="J271" s="152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B272" s="31"/>
      <c r="C272" s="20"/>
      <c r="D272" s="20"/>
      <c r="E272" s="20"/>
      <c r="F272" s="20"/>
      <c r="G272" s="20"/>
      <c r="H272" s="20"/>
      <c r="I272" s="20"/>
      <c r="BM272" s="55"/>
    </row>
    <row r="273" spans="1:65" ht="15">
      <c r="B273" s="8" t="s">
        <v>607</v>
      </c>
      <c r="BM273" s="28" t="s">
        <v>67</v>
      </c>
    </row>
    <row r="274" spans="1:65" ht="15">
      <c r="A274" s="25" t="s">
        <v>39</v>
      </c>
      <c r="B274" s="18" t="s">
        <v>114</v>
      </c>
      <c r="C274" s="15" t="s">
        <v>115</v>
      </c>
      <c r="D274" s="16" t="s">
        <v>233</v>
      </c>
      <c r="E274" s="17" t="s">
        <v>233</v>
      </c>
      <c r="F274" s="17" t="s">
        <v>233</v>
      </c>
      <c r="G274" s="17" t="s">
        <v>233</v>
      </c>
      <c r="H274" s="17" t="s">
        <v>233</v>
      </c>
      <c r="I274" s="17" t="s">
        <v>233</v>
      </c>
      <c r="J274" s="152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1</v>
      </c>
    </row>
    <row r="275" spans="1:65">
      <c r="A275" s="30"/>
      <c r="B275" s="19" t="s">
        <v>234</v>
      </c>
      <c r="C275" s="9" t="s">
        <v>234</v>
      </c>
      <c r="D275" s="150" t="s">
        <v>237</v>
      </c>
      <c r="E275" s="151" t="s">
        <v>240</v>
      </c>
      <c r="F275" s="151" t="s">
        <v>241</v>
      </c>
      <c r="G275" s="151" t="s">
        <v>243</v>
      </c>
      <c r="H275" s="151" t="s">
        <v>250</v>
      </c>
      <c r="I275" s="151" t="s">
        <v>253</v>
      </c>
      <c r="J275" s="152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 t="s">
        <v>3</v>
      </c>
    </row>
    <row r="276" spans="1:65">
      <c r="A276" s="30"/>
      <c r="B276" s="19"/>
      <c r="C276" s="9"/>
      <c r="D276" s="10" t="s">
        <v>308</v>
      </c>
      <c r="E276" s="11" t="s">
        <v>308</v>
      </c>
      <c r="F276" s="11" t="s">
        <v>309</v>
      </c>
      <c r="G276" s="11" t="s">
        <v>308</v>
      </c>
      <c r="H276" s="11" t="s">
        <v>308</v>
      </c>
      <c r="I276" s="11" t="s">
        <v>308</v>
      </c>
      <c r="J276" s="152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2</v>
      </c>
    </row>
    <row r="277" spans="1:65">
      <c r="A277" s="30"/>
      <c r="B277" s="19"/>
      <c r="C277" s="9"/>
      <c r="D277" s="26"/>
      <c r="E277" s="26"/>
      <c r="F277" s="26"/>
      <c r="G277" s="26"/>
      <c r="H277" s="26"/>
      <c r="I277" s="26"/>
      <c r="J277" s="152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3</v>
      </c>
    </row>
    <row r="278" spans="1:65">
      <c r="A278" s="30"/>
      <c r="B278" s="18">
        <v>1</v>
      </c>
      <c r="C278" s="14">
        <v>1</v>
      </c>
      <c r="D278" s="22">
        <v>1.343823689695528</v>
      </c>
      <c r="E278" s="22">
        <v>1.2124447273811332</v>
      </c>
      <c r="F278" s="22">
        <v>1.35</v>
      </c>
      <c r="G278" s="22">
        <v>1.2</v>
      </c>
      <c r="H278" s="147">
        <v>3.8248771994909498</v>
      </c>
      <c r="I278" s="22">
        <v>1.22</v>
      </c>
      <c r="J278" s="152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</v>
      </c>
    </row>
    <row r="279" spans="1:65">
      <c r="A279" s="30"/>
      <c r="B279" s="19">
        <v>1</v>
      </c>
      <c r="C279" s="9">
        <v>2</v>
      </c>
      <c r="D279" s="11">
        <v>1.3525648534005399</v>
      </c>
      <c r="E279" s="11">
        <v>1.2143004679175098</v>
      </c>
      <c r="F279" s="11">
        <v>1.28</v>
      </c>
      <c r="G279" s="11">
        <v>1.17</v>
      </c>
      <c r="H279" s="148">
        <v>3.5025010137120698</v>
      </c>
      <c r="I279" s="11">
        <v>1.18</v>
      </c>
      <c r="J279" s="152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17</v>
      </c>
    </row>
    <row r="280" spans="1:65">
      <c r="A280" s="30"/>
      <c r="B280" s="19">
        <v>1</v>
      </c>
      <c r="C280" s="9">
        <v>3</v>
      </c>
      <c r="D280" s="11">
        <v>1.3179949397848101</v>
      </c>
      <c r="E280" s="11">
        <v>1.1518805873114186</v>
      </c>
      <c r="F280" s="11">
        <v>1.25</v>
      </c>
      <c r="G280" s="11">
        <v>1.1100000000000001</v>
      </c>
      <c r="H280" s="148">
        <v>3.21490980796202</v>
      </c>
      <c r="I280" s="11">
        <v>1.1599999999999999</v>
      </c>
      <c r="J280" s="152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16</v>
      </c>
    </row>
    <row r="281" spans="1:65">
      <c r="A281" s="30"/>
      <c r="B281" s="19">
        <v>1</v>
      </c>
      <c r="C281" s="9">
        <v>4</v>
      </c>
      <c r="D281" s="11">
        <v>1.3286065012012414</v>
      </c>
      <c r="E281" s="11">
        <v>1.1503526456028368</v>
      </c>
      <c r="F281" s="11">
        <v>1.22</v>
      </c>
      <c r="G281" s="11">
        <v>1.1299999999999999</v>
      </c>
      <c r="H281" s="148">
        <v>3.3741458408575999</v>
      </c>
      <c r="I281" s="11">
        <v>1.27</v>
      </c>
      <c r="J281" s="152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1.228209552616363</v>
      </c>
    </row>
    <row r="282" spans="1:65">
      <c r="A282" s="30"/>
      <c r="B282" s="19">
        <v>1</v>
      </c>
      <c r="C282" s="9">
        <v>5</v>
      </c>
      <c r="D282" s="11">
        <v>1.3338120569948635</v>
      </c>
      <c r="E282" s="11">
        <v>1.1117591651195862</v>
      </c>
      <c r="F282" s="11">
        <v>1.3</v>
      </c>
      <c r="G282" s="11">
        <v>1.1499999999999999</v>
      </c>
      <c r="H282" s="148">
        <v>3.29175976570323</v>
      </c>
      <c r="I282" s="11">
        <v>1.1599999999999999</v>
      </c>
      <c r="J282" s="152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34</v>
      </c>
    </row>
    <row r="283" spans="1:65">
      <c r="A283" s="30"/>
      <c r="B283" s="19">
        <v>1</v>
      </c>
      <c r="C283" s="9">
        <v>6</v>
      </c>
      <c r="D283" s="11">
        <v>1.3453079876900382</v>
      </c>
      <c r="E283" s="11">
        <v>1.1834389563913885</v>
      </c>
      <c r="F283" s="11">
        <v>1.27</v>
      </c>
      <c r="G283" s="11">
        <v>1.1499999999999999</v>
      </c>
      <c r="H283" s="148">
        <v>3.4580251600238299</v>
      </c>
      <c r="I283" s="11">
        <v>1.23</v>
      </c>
      <c r="J283" s="152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30"/>
      <c r="B284" s="20" t="s">
        <v>267</v>
      </c>
      <c r="C284" s="12"/>
      <c r="D284" s="23">
        <v>1.3370183381278367</v>
      </c>
      <c r="E284" s="23">
        <v>1.1706960916206455</v>
      </c>
      <c r="F284" s="23">
        <v>1.2783333333333333</v>
      </c>
      <c r="G284" s="23">
        <v>1.1516666666666666</v>
      </c>
      <c r="H284" s="23">
        <v>3.444369797958283</v>
      </c>
      <c r="I284" s="23">
        <v>1.2033333333333334</v>
      </c>
      <c r="J284" s="152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3" t="s">
        <v>268</v>
      </c>
      <c r="C285" s="29"/>
      <c r="D285" s="11">
        <v>1.3388178733451959</v>
      </c>
      <c r="E285" s="11">
        <v>1.1676597718514037</v>
      </c>
      <c r="F285" s="11">
        <v>1.2749999999999999</v>
      </c>
      <c r="G285" s="11">
        <v>1.1499999999999999</v>
      </c>
      <c r="H285" s="11">
        <v>3.4160855004407149</v>
      </c>
      <c r="I285" s="11">
        <v>1.2</v>
      </c>
      <c r="J285" s="152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269</v>
      </c>
      <c r="C286" s="29"/>
      <c r="D286" s="24">
        <v>1.2646376244989243E-2</v>
      </c>
      <c r="E286" s="24">
        <v>4.0120097523179465E-2</v>
      </c>
      <c r="F286" s="24">
        <v>4.4459719597256461E-2</v>
      </c>
      <c r="G286" s="24">
        <v>3.1251666622224561E-2</v>
      </c>
      <c r="H286" s="24">
        <v>0.21411431660874461</v>
      </c>
      <c r="I286" s="24">
        <v>4.4121045620731499E-2</v>
      </c>
      <c r="J286" s="204"/>
      <c r="K286" s="205"/>
      <c r="L286" s="205"/>
      <c r="M286" s="205"/>
      <c r="N286" s="205"/>
      <c r="O286" s="205"/>
      <c r="P286" s="205"/>
      <c r="Q286" s="205"/>
      <c r="R286" s="205"/>
      <c r="S286" s="205"/>
      <c r="T286" s="205"/>
      <c r="U286" s="205"/>
      <c r="V286" s="205"/>
      <c r="W286" s="205"/>
      <c r="X286" s="205"/>
      <c r="Y286" s="205"/>
      <c r="Z286" s="205"/>
      <c r="AA286" s="205"/>
      <c r="AB286" s="205"/>
      <c r="AC286" s="205"/>
      <c r="AD286" s="205"/>
      <c r="AE286" s="205"/>
      <c r="AF286" s="205"/>
      <c r="AG286" s="205"/>
      <c r="AH286" s="205"/>
      <c r="AI286" s="205"/>
      <c r="AJ286" s="205"/>
      <c r="AK286" s="205"/>
      <c r="AL286" s="205"/>
      <c r="AM286" s="205"/>
      <c r="AN286" s="205"/>
      <c r="AO286" s="205"/>
      <c r="AP286" s="205"/>
      <c r="AQ286" s="205"/>
      <c r="AR286" s="205"/>
      <c r="AS286" s="205"/>
      <c r="AT286" s="205"/>
      <c r="AU286" s="205"/>
      <c r="AV286" s="205"/>
      <c r="AW286" s="205"/>
      <c r="AX286" s="205"/>
      <c r="AY286" s="205"/>
      <c r="AZ286" s="205"/>
      <c r="BA286" s="205"/>
      <c r="BB286" s="205"/>
      <c r="BC286" s="205"/>
      <c r="BD286" s="205"/>
      <c r="BE286" s="205"/>
      <c r="BF286" s="205"/>
      <c r="BG286" s="205"/>
      <c r="BH286" s="205"/>
      <c r="BI286" s="205"/>
      <c r="BJ286" s="205"/>
      <c r="BK286" s="205"/>
      <c r="BL286" s="205"/>
      <c r="BM286" s="56"/>
    </row>
    <row r="287" spans="1:65">
      <c r="A287" s="30"/>
      <c r="B287" s="3" t="s">
        <v>86</v>
      </c>
      <c r="C287" s="29"/>
      <c r="D287" s="13">
        <v>9.4586408311327762E-3</v>
      </c>
      <c r="E287" s="13">
        <v>3.4270292529668796E-2</v>
      </c>
      <c r="F287" s="13">
        <v>3.4779441666693452E-2</v>
      </c>
      <c r="G287" s="13">
        <v>2.7136034693682688E-2</v>
      </c>
      <c r="H287" s="13">
        <v>6.2163568132453439E-2</v>
      </c>
      <c r="I287" s="13">
        <v>3.6665688881494317E-2</v>
      </c>
      <c r="J287" s="152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270</v>
      </c>
      <c r="C288" s="29"/>
      <c r="D288" s="13">
        <v>8.8591385142450907E-2</v>
      </c>
      <c r="E288" s="13">
        <v>-4.6827075129973417E-2</v>
      </c>
      <c r="F288" s="13">
        <v>4.0810446890105601E-2</v>
      </c>
      <c r="G288" s="13">
        <v>-6.2320705604872351E-2</v>
      </c>
      <c r="H288" s="13">
        <v>1.8043828438078826</v>
      </c>
      <c r="I288" s="13">
        <v>-2.0254051297710296E-2</v>
      </c>
      <c r="J288" s="152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46" t="s">
        <v>271</v>
      </c>
      <c r="C289" s="47"/>
      <c r="D289" s="45">
        <v>1.74</v>
      </c>
      <c r="E289" s="45">
        <v>0.43</v>
      </c>
      <c r="F289" s="45">
        <v>0.98</v>
      </c>
      <c r="G289" s="45">
        <v>0.67</v>
      </c>
      <c r="H289" s="45" t="s">
        <v>272</v>
      </c>
      <c r="I289" s="45">
        <v>0</v>
      </c>
      <c r="J289" s="152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B290" s="31"/>
      <c r="C290" s="20"/>
      <c r="D290" s="20"/>
      <c r="E290" s="20"/>
      <c r="F290" s="20"/>
      <c r="G290" s="20"/>
      <c r="H290" s="20"/>
      <c r="I290" s="20"/>
      <c r="BM290" s="55"/>
    </row>
    <row r="291" spans="1:65" ht="15">
      <c r="B291" s="8" t="s">
        <v>608</v>
      </c>
      <c r="BM291" s="28" t="s">
        <v>67</v>
      </c>
    </row>
    <row r="292" spans="1:65" ht="15">
      <c r="A292" s="25" t="s">
        <v>52</v>
      </c>
      <c r="B292" s="18" t="s">
        <v>114</v>
      </c>
      <c r="C292" s="15" t="s">
        <v>115</v>
      </c>
      <c r="D292" s="16" t="s">
        <v>233</v>
      </c>
      <c r="E292" s="17" t="s">
        <v>233</v>
      </c>
      <c r="F292" s="17" t="s">
        <v>233</v>
      </c>
      <c r="G292" s="17" t="s">
        <v>233</v>
      </c>
      <c r="H292" s="17" t="s">
        <v>233</v>
      </c>
      <c r="I292" s="17" t="s">
        <v>233</v>
      </c>
      <c r="J292" s="17" t="s">
        <v>233</v>
      </c>
      <c r="K292" s="17" t="s">
        <v>233</v>
      </c>
      <c r="L292" s="17" t="s">
        <v>233</v>
      </c>
      <c r="M292" s="17" t="s">
        <v>233</v>
      </c>
      <c r="N292" s="17" t="s">
        <v>233</v>
      </c>
      <c r="O292" s="17" t="s">
        <v>233</v>
      </c>
      <c r="P292" s="17" t="s">
        <v>233</v>
      </c>
      <c r="Q292" s="17" t="s">
        <v>233</v>
      </c>
      <c r="R292" s="17" t="s">
        <v>233</v>
      </c>
      <c r="S292" s="17" t="s">
        <v>233</v>
      </c>
      <c r="T292" s="17" t="s">
        <v>233</v>
      </c>
      <c r="U292" s="152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>
        <v>1</v>
      </c>
    </row>
    <row r="293" spans="1:65">
      <c r="A293" s="30"/>
      <c r="B293" s="19" t="s">
        <v>234</v>
      </c>
      <c r="C293" s="9" t="s">
        <v>234</v>
      </c>
      <c r="D293" s="150" t="s">
        <v>236</v>
      </c>
      <c r="E293" s="151" t="s">
        <v>237</v>
      </c>
      <c r="F293" s="151" t="s">
        <v>240</v>
      </c>
      <c r="G293" s="151" t="s">
        <v>241</v>
      </c>
      <c r="H293" s="151" t="s">
        <v>243</v>
      </c>
      <c r="I293" s="151" t="s">
        <v>244</v>
      </c>
      <c r="J293" s="151" t="s">
        <v>245</v>
      </c>
      <c r="K293" s="151" t="s">
        <v>246</v>
      </c>
      <c r="L293" s="151" t="s">
        <v>247</v>
      </c>
      <c r="M293" s="151" t="s">
        <v>287</v>
      </c>
      <c r="N293" s="151" t="s">
        <v>250</v>
      </c>
      <c r="O293" s="151" t="s">
        <v>251</v>
      </c>
      <c r="P293" s="151" t="s">
        <v>252</v>
      </c>
      <c r="Q293" s="151" t="s">
        <v>253</v>
      </c>
      <c r="R293" s="151" t="s">
        <v>254</v>
      </c>
      <c r="S293" s="151" t="s">
        <v>255</v>
      </c>
      <c r="T293" s="151" t="s">
        <v>257</v>
      </c>
      <c r="U293" s="152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 t="s">
        <v>1</v>
      </c>
    </row>
    <row r="294" spans="1:65">
      <c r="A294" s="30"/>
      <c r="B294" s="19"/>
      <c r="C294" s="9"/>
      <c r="D294" s="10" t="s">
        <v>118</v>
      </c>
      <c r="E294" s="11" t="s">
        <v>118</v>
      </c>
      <c r="F294" s="11" t="s">
        <v>308</v>
      </c>
      <c r="G294" s="11" t="s">
        <v>309</v>
      </c>
      <c r="H294" s="11" t="s">
        <v>308</v>
      </c>
      <c r="I294" s="11" t="s">
        <v>309</v>
      </c>
      <c r="J294" s="11" t="s">
        <v>309</v>
      </c>
      <c r="K294" s="11" t="s">
        <v>309</v>
      </c>
      <c r="L294" s="11" t="s">
        <v>309</v>
      </c>
      <c r="M294" s="11" t="s">
        <v>309</v>
      </c>
      <c r="N294" s="11" t="s">
        <v>308</v>
      </c>
      <c r="O294" s="11" t="s">
        <v>118</v>
      </c>
      <c r="P294" s="11" t="s">
        <v>309</v>
      </c>
      <c r="Q294" s="11" t="s">
        <v>308</v>
      </c>
      <c r="R294" s="11" t="s">
        <v>308</v>
      </c>
      <c r="S294" s="11" t="s">
        <v>308</v>
      </c>
      <c r="T294" s="11" t="s">
        <v>309</v>
      </c>
      <c r="U294" s="152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2</v>
      </c>
    </row>
    <row r="295" spans="1:65">
      <c r="A295" s="30"/>
      <c r="B295" s="19"/>
      <c r="C295" s="9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152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3</v>
      </c>
    </row>
    <row r="296" spans="1:65">
      <c r="A296" s="30"/>
      <c r="B296" s="18">
        <v>1</v>
      </c>
      <c r="C296" s="14">
        <v>1</v>
      </c>
      <c r="D296" s="22">
        <v>4.2</v>
      </c>
      <c r="E296" s="22">
        <v>4.3266499999999999</v>
      </c>
      <c r="F296" s="22">
        <v>4.2378423127525</v>
      </c>
      <c r="G296" s="22">
        <v>4.2699999999999996</v>
      </c>
      <c r="H296" s="22">
        <v>4.0999999999999996</v>
      </c>
      <c r="I296" s="22">
        <v>4.22</v>
      </c>
      <c r="J296" s="22">
        <v>4.24</v>
      </c>
      <c r="K296" s="22">
        <v>4.1500000000000004</v>
      </c>
      <c r="L296" s="22">
        <v>4.12</v>
      </c>
      <c r="M296" s="22">
        <v>4.29</v>
      </c>
      <c r="N296" s="147">
        <v>5.9699180867316004</v>
      </c>
      <c r="O296" s="22">
        <v>4.1500000000000004</v>
      </c>
      <c r="P296" s="22">
        <v>4.03</v>
      </c>
      <c r="Q296" s="22">
        <v>4.1898</v>
      </c>
      <c r="R296" s="22">
        <v>4.0572999999999997</v>
      </c>
      <c r="S296" s="22">
        <v>4.17</v>
      </c>
      <c r="T296" s="22">
        <v>4.3</v>
      </c>
      <c r="U296" s="152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>
        <v>1</v>
      </c>
      <c r="C297" s="9">
        <v>2</v>
      </c>
      <c r="D297" s="11">
        <v>4.18</v>
      </c>
      <c r="E297" s="11">
        <v>4.3682299999999996</v>
      </c>
      <c r="F297" s="11">
        <v>4.1466293982754996</v>
      </c>
      <c r="G297" s="11">
        <v>4.3099999999999996</v>
      </c>
      <c r="H297" s="11">
        <v>4.0999999999999996</v>
      </c>
      <c r="I297" s="11">
        <v>4.24</v>
      </c>
      <c r="J297" s="11">
        <v>4.25</v>
      </c>
      <c r="K297" s="11">
        <v>4.18</v>
      </c>
      <c r="L297" s="11">
        <v>4.0999999999999996</v>
      </c>
      <c r="M297" s="11">
        <v>4.1500000000000004</v>
      </c>
      <c r="N297" s="148">
        <v>5.7480351190849515</v>
      </c>
      <c r="O297" s="11">
        <v>4.16</v>
      </c>
      <c r="P297" s="11">
        <v>4.0199999999999996</v>
      </c>
      <c r="Q297" s="11">
        <v>4.1906999999999996</v>
      </c>
      <c r="R297" s="11">
        <v>4.0335999999999999</v>
      </c>
      <c r="S297" s="11">
        <v>4.1100000000000003</v>
      </c>
      <c r="T297" s="11">
        <v>4.26</v>
      </c>
      <c r="U297" s="152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18</v>
      </c>
    </row>
    <row r="298" spans="1:65">
      <c r="A298" s="30"/>
      <c r="B298" s="19">
        <v>1</v>
      </c>
      <c r="C298" s="9">
        <v>3</v>
      </c>
      <c r="D298" s="11">
        <v>4.1900000000000004</v>
      </c>
      <c r="E298" s="11">
        <v>4.3497300000000001</v>
      </c>
      <c r="F298" s="11">
        <v>4.1783698606739996</v>
      </c>
      <c r="G298" s="11">
        <v>4.32</v>
      </c>
      <c r="H298" s="11">
        <v>4.12</v>
      </c>
      <c r="I298" s="11">
        <v>4.2</v>
      </c>
      <c r="J298" s="11">
        <v>4.26</v>
      </c>
      <c r="K298" s="11">
        <v>4.1900000000000004</v>
      </c>
      <c r="L298" s="11">
        <v>4.2300000000000004</v>
      </c>
      <c r="M298" s="11">
        <v>4.13</v>
      </c>
      <c r="N298" s="148">
        <v>5.1835919930455807</v>
      </c>
      <c r="O298" s="11">
        <v>4.16</v>
      </c>
      <c r="P298" s="11">
        <v>3.9699999999999998</v>
      </c>
      <c r="Q298" s="11">
        <v>4.2066999999999997</v>
      </c>
      <c r="R298" s="11">
        <v>4.1133999999999995</v>
      </c>
      <c r="S298" s="11">
        <v>4.16</v>
      </c>
      <c r="T298" s="11">
        <v>4.33</v>
      </c>
      <c r="U298" s="152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16</v>
      </c>
    </row>
    <row r="299" spans="1:65">
      <c r="A299" s="30"/>
      <c r="B299" s="19">
        <v>1</v>
      </c>
      <c r="C299" s="9">
        <v>4</v>
      </c>
      <c r="D299" s="11">
        <v>4.3</v>
      </c>
      <c r="E299" s="11">
        <v>4.3675300000000004</v>
      </c>
      <c r="F299" s="11">
        <v>4.1703036321539999</v>
      </c>
      <c r="G299" s="11">
        <v>4.2699999999999996</v>
      </c>
      <c r="H299" s="11">
        <v>4.0599999999999996</v>
      </c>
      <c r="I299" s="11">
        <v>4.32</v>
      </c>
      <c r="J299" s="11">
        <v>4.41</v>
      </c>
      <c r="K299" s="11">
        <v>4.0999999999999996</v>
      </c>
      <c r="L299" s="11">
        <v>4.12</v>
      </c>
      <c r="M299" s="11">
        <v>4.26</v>
      </c>
      <c r="N299" s="148">
        <v>5.3921198100114198</v>
      </c>
      <c r="O299" s="11">
        <v>4.25</v>
      </c>
      <c r="P299" s="11">
        <v>3.9900000000000007</v>
      </c>
      <c r="Q299" s="153">
        <v>4.4931999999999999</v>
      </c>
      <c r="R299" s="11">
        <v>4.03</v>
      </c>
      <c r="S299" s="11">
        <v>4.1500000000000004</v>
      </c>
      <c r="T299" s="11">
        <v>4.26</v>
      </c>
      <c r="U299" s="152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4.1900666386829215</v>
      </c>
    </row>
    <row r="300" spans="1:65">
      <c r="A300" s="30"/>
      <c r="B300" s="19">
        <v>1</v>
      </c>
      <c r="C300" s="9">
        <v>5</v>
      </c>
      <c r="D300" s="11">
        <v>4.1500000000000004</v>
      </c>
      <c r="E300" s="11">
        <v>4.3430099999999996</v>
      </c>
      <c r="F300" s="11">
        <v>4.095529424245</v>
      </c>
      <c r="G300" s="11">
        <v>4.42</v>
      </c>
      <c r="H300" s="11">
        <v>4.12</v>
      </c>
      <c r="I300" s="11">
        <v>4.29</v>
      </c>
      <c r="J300" s="11">
        <v>4.38</v>
      </c>
      <c r="K300" s="11">
        <v>4.09</v>
      </c>
      <c r="L300" s="11">
        <v>4.09</v>
      </c>
      <c r="M300" s="11">
        <v>4.1900000000000004</v>
      </c>
      <c r="N300" s="148">
        <v>5.3303238124501355</v>
      </c>
      <c r="O300" s="11">
        <v>4.16</v>
      </c>
      <c r="P300" s="11">
        <v>4.0199999999999996</v>
      </c>
      <c r="Q300" s="11">
        <v>4.1177000000000001</v>
      </c>
      <c r="R300" s="11">
        <v>4.0647000000000002</v>
      </c>
      <c r="S300" s="11">
        <v>4.18</v>
      </c>
      <c r="T300" s="11">
        <v>4.26</v>
      </c>
      <c r="U300" s="152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35</v>
      </c>
    </row>
    <row r="301" spans="1:65">
      <c r="A301" s="30"/>
      <c r="B301" s="19">
        <v>1</v>
      </c>
      <c r="C301" s="9">
        <v>6</v>
      </c>
      <c r="D301" s="11">
        <v>4.2699999999999996</v>
      </c>
      <c r="E301" s="11">
        <v>4.337320000000001</v>
      </c>
      <c r="F301" s="11">
        <v>4.2073126854594998</v>
      </c>
      <c r="G301" s="11">
        <v>4.3499999999999996</v>
      </c>
      <c r="H301" s="11">
        <v>4.21</v>
      </c>
      <c r="I301" s="11">
        <v>4.1500000000000004</v>
      </c>
      <c r="J301" s="11">
        <v>4.22</v>
      </c>
      <c r="K301" s="11">
        <v>4.17</v>
      </c>
      <c r="L301" s="11">
        <v>4.1100000000000003</v>
      </c>
      <c r="M301" s="11">
        <v>4.2</v>
      </c>
      <c r="N301" s="148">
        <v>5.469891712377466</v>
      </c>
      <c r="O301" s="11">
        <v>4.16</v>
      </c>
      <c r="P301" s="11">
        <v>3.9900000000000007</v>
      </c>
      <c r="Q301" s="11">
        <v>4.2953000000000001</v>
      </c>
      <c r="R301" s="11">
        <v>4.0587</v>
      </c>
      <c r="S301" s="11">
        <v>4.09</v>
      </c>
      <c r="T301" s="11">
        <v>4.24</v>
      </c>
      <c r="U301" s="152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5"/>
    </row>
    <row r="302" spans="1:65">
      <c r="A302" s="30"/>
      <c r="B302" s="20" t="s">
        <v>267</v>
      </c>
      <c r="C302" s="12"/>
      <c r="D302" s="23">
        <v>4.2150000000000007</v>
      </c>
      <c r="E302" s="23">
        <v>4.3487450000000001</v>
      </c>
      <c r="F302" s="23">
        <v>4.1726645522600831</v>
      </c>
      <c r="G302" s="23">
        <v>4.3233333333333333</v>
      </c>
      <c r="H302" s="23">
        <v>4.1183333333333332</v>
      </c>
      <c r="I302" s="23">
        <v>4.2366666666666672</v>
      </c>
      <c r="J302" s="23">
        <v>4.293333333333333</v>
      </c>
      <c r="K302" s="23">
        <v>4.1466666666666656</v>
      </c>
      <c r="L302" s="23">
        <v>4.128333333333333</v>
      </c>
      <c r="M302" s="23">
        <v>4.2033333333333331</v>
      </c>
      <c r="N302" s="23">
        <v>5.5156467556168591</v>
      </c>
      <c r="O302" s="23">
        <v>4.1733333333333329</v>
      </c>
      <c r="P302" s="23">
        <v>4.0033333333333339</v>
      </c>
      <c r="Q302" s="23">
        <v>4.2488999999999999</v>
      </c>
      <c r="R302" s="23">
        <v>4.0596166666666669</v>
      </c>
      <c r="S302" s="23">
        <v>4.1433333333333335</v>
      </c>
      <c r="T302" s="23">
        <v>4.2749999999999995</v>
      </c>
      <c r="U302" s="152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3" t="s">
        <v>268</v>
      </c>
      <c r="C303" s="29"/>
      <c r="D303" s="11">
        <v>4.1950000000000003</v>
      </c>
      <c r="E303" s="11">
        <v>4.3463700000000003</v>
      </c>
      <c r="F303" s="11">
        <v>4.1743367464139993</v>
      </c>
      <c r="G303" s="11">
        <v>4.3149999999999995</v>
      </c>
      <c r="H303" s="11">
        <v>4.1099999999999994</v>
      </c>
      <c r="I303" s="11">
        <v>4.2300000000000004</v>
      </c>
      <c r="J303" s="11">
        <v>4.2549999999999999</v>
      </c>
      <c r="K303" s="11">
        <v>4.16</v>
      </c>
      <c r="L303" s="11">
        <v>4.1150000000000002</v>
      </c>
      <c r="M303" s="11">
        <v>4.1950000000000003</v>
      </c>
      <c r="N303" s="11">
        <v>5.4310057611944433</v>
      </c>
      <c r="O303" s="11">
        <v>4.16</v>
      </c>
      <c r="P303" s="11">
        <v>4.0049999999999999</v>
      </c>
      <c r="Q303" s="11">
        <v>4.1986999999999997</v>
      </c>
      <c r="R303" s="11">
        <v>4.0579999999999998</v>
      </c>
      <c r="S303" s="11">
        <v>4.1550000000000002</v>
      </c>
      <c r="T303" s="11">
        <v>4.26</v>
      </c>
      <c r="U303" s="152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269</v>
      </c>
      <c r="C304" s="29"/>
      <c r="D304" s="24">
        <v>5.7532599454569885E-2</v>
      </c>
      <c r="E304" s="24">
        <v>1.6644047284239412E-2</v>
      </c>
      <c r="F304" s="24">
        <v>4.92227900504651E-2</v>
      </c>
      <c r="G304" s="24">
        <v>5.6450568346710917E-2</v>
      </c>
      <c r="H304" s="24">
        <v>4.99666555481421E-2</v>
      </c>
      <c r="I304" s="24">
        <v>6.1535897382476383E-2</v>
      </c>
      <c r="J304" s="24">
        <v>8.0415587212098835E-2</v>
      </c>
      <c r="K304" s="24">
        <v>4.2268979957726438E-2</v>
      </c>
      <c r="L304" s="24">
        <v>5.1153364177409559E-2</v>
      </c>
      <c r="M304" s="24">
        <v>6.186005711819749E-2</v>
      </c>
      <c r="N304" s="24">
        <v>0.29062834776767038</v>
      </c>
      <c r="O304" s="24">
        <v>3.7771241264574033E-2</v>
      </c>
      <c r="P304" s="24">
        <v>2.3380903889000097E-2</v>
      </c>
      <c r="Q304" s="24">
        <v>0.13244604939370597</v>
      </c>
      <c r="R304" s="24">
        <v>2.9928943627643378E-2</v>
      </c>
      <c r="S304" s="24">
        <v>3.5590260840104311E-2</v>
      </c>
      <c r="T304" s="24">
        <v>3.3316662497915372E-2</v>
      </c>
      <c r="U304" s="204"/>
      <c r="V304" s="205"/>
      <c r="W304" s="205"/>
      <c r="X304" s="205"/>
      <c r="Y304" s="205"/>
      <c r="Z304" s="205"/>
      <c r="AA304" s="205"/>
      <c r="AB304" s="205"/>
      <c r="AC304" s="205"/>
      <c r="AD304" s="205"/>
      <c r="AE304" s="205"/>
      <c r="AF304" s="205"/>
      <c r="AG304" s="205"/>
      <c r="AH304" s="205"/>
      <c r="AI304" s="205"/>
      <c r="AJ304" s="205"/>
      <c r="AK304" s="205"/>
      <c r="AL304" s="205"/>
      <c r="AM304" s="205"/>
      <c r="AN304" s="205"/>
      <c r="AO304" s="205"/>
      <c r="AP304" s="205"/>
      <c r="AQ304" s="205"/>
      <c r="AR304" s="205"/>
      <c r="AS304" s="205"/>
      <c r="AT304" s="205"/>
      <c r="AU304" s="205"/>
      <c r="AV304" s="205"/>
      <c r="AW304" s="205"/>
      <c r="AX304" s="205"/>
      <c r="AY304" s="205"/>
      <c r="AZ304" s="205"/>
      <c r="BA304" s="205"/>
      <c r="BB304" s="205"/>
      <c r="BC304" s="205"/>
      <c r="BD304" s="205"/>
      <c r="BE304" s="205"/>
      <c r="BF304" s="205"/>
      <c r="BG304" s="205"/>
      <c r="BH304" s="205"/>
      <c r="BI304" s="205"/>
      <c r="BJ304" s="205"/>
      <c r="BK304" s="205"/>
      <c r="BL304" s="205"/>
      <c r="BM304" s="56"/>
    </row>
    <row r="305" spans="1:65">
      <c r="A305" s="30"/>
      <c r="B305" s="3" t="s">
        <v>86</v>
      </c>
      <c r="C305" s="29"/>
      <c r="D305" s="13">
        <v>1.3649489787561062E-2</v>
      </c>
      <c r="E305" s="13">
        <v>3.8273219708765201E-3</v>
      </c>
      <c r="F305" s="13">
        <v>1.179648865466649E-2</v>
      </c>
      <c r="G305" s="13">
        <v>1.3057186202014862E-2</v>
      </c>
      <c r="H305" s="13">
        <v>1.2132737081701846E-2</v>
      </c>
      <c r="I305" s="13">
        <v>1.4524602057232818E-2</v>
      </c>
      <c r="J305" s="13">
        <v>1.8730338636358427E-2</v>
      </c>
      <c r="K305" s="13">
        <v>1.0193483912634995E-2</v>
      </c>
      <c r="L305" s="13">
        <v>1.2390802788230012E-2</v>
      </c>
      <c r="M305" s="13">
        <v>1.4716904944852694E-2</v>
      </c>
      <c r="N305" s="13">
        <v>5.2691617256255395E-2</v>
      </c>
      <c r="O305" s="13">
        <v>9.0506169164314785E-3</v>
      </c>
      <c r="P305" s="13">
        <v>5.8403590064113478E-3</v>
      </c>
      <c r="Q305" s="13">
        <v>3.1171844334699796E-2</v>
      </c>
      <c r="R305" s="13">
        <v>7.3723570684366855E-3</v>
      </c>
      <c r="S305" s="13">
        <v>8.5897652872335417E-3</v>
      </c>
      <c r="T305" s="13">
        <v>7.7933713445416082E-3</v>
      </c>
      <c r="U305" s="152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270</v>
      </c>
      <c r="C306" s="29"/>
      <c r="D306" s="13">
        <v>5.9505882524379938E-3</v>
      </c>
      <c r="E306" s="13">
        <v>3.7870128329738462E-2</v>
      </c>
      <c r="F306" s="13">
        <v>-4.1531765299819279E-3</v>
      </c>
      <c r="G306" s="13">
        <v>3.1805387871421065E-2</v>
      </c>
      <c r="H306" s="13">
        <v>-1.711984833065483E-2</v>
      </c>
      <c r="I306" s="13">
        <v>1.1121548176234564E-2</v>
      </c>
      <c r="J306" s="13">
        <v>2.4645597207702652E-2</v>
      </c>
      <c r="K306" s="13">
        <v>-1.0357823814921008E-2</v>
      </c>
      <c r="L306" s="13">
        <v>-1.4733251442748729E-2</v>
      </c>
      <c r="M306" s="13">
        <v>3.1662252165474136E-3</v>
      </c>
      <c r="N306" s="13">
        <v>0.31636253817447924</v>
      </c>
      <c r="O306" s="13">
        <v>-3.9935654471711102E-3</v>
      </c>
      <c r="P306" s="13">
        <v>-4.4565712541575264E-2</v>
      </c>
      <c r="Q306" s="13">
        <v>1.4041151702439691E-2</v>
      </c>
      <c r="R306" s="13">
        <v>-3.1133149724143605E-2</v>
      </c>
      <c r="S306" s="13">
        <v>-1.1153356110889412E-2</v>
      </c>
      <c r="T306" s="13">
        <v>2.0270169579874597E-2</v>
      </c>
      <c r="U306" s="152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271</v>
      </c>
      <c r="C307" s="47"/>
      <c r="D307" s="45">
        <v>0.3</v>
      </c>
      <c r="E307" s="45">
        <v>1.79</v>
      </c>
      <c r="F307" s="45">
        <v>0.18</v>
      </c>
      <c r="G307" s="45">
        <v>1.51</v>
      </c>
      <c r="H307" s="45">
        <v>0.78</v>
      </c>
      <c r="I307" s="45">
        <v>0.54</v>
      </c>
      <c r="J307" s="45">
        <v>1.17</v>
      </c>
      <c r="K307" s="45">
        <v>0.47</v>
      </c>
      <c r="L307" s="45">
        <v>0.67</v>
      </c>
      <c r="M307" s="45">
        <v>0.17</v>
      </c>
      <c r="N307" s="45" t="s">
        <v>272</v>
      </c>
      <c r="O307" s="45">
        <v>0.17</v>
      </c>
      <c r="P307" s="45">
        <v>2.0699999999999998</v>
      </c>
      <c r="Q307" s="45">
        <v>0.68</v>
      </c>
      <c r="R307" s="45">
        <v>1.44</v>
      </c>
      <c r="S307" s="45">
        <v>0.5</v>
      </c>
      <c r="T307" s="45">
        <v>0.97</v>
      </c>
      <c r="U307" s="152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BM308" s="55"/>
    </row>
    <row r="309" spans="1:65" ht="15">
      <c r="B309" s="8" t="s">
        <v>609</v>
      </c>
      <c r="BM309" s="28" t="s">
        <v>67</v>
      </c>
    </row>
    <row r="310" spans="1:65" ht="15">
      <c r="A310" s="25" t="s">
        <v>42</v>
      </c>
      <c r="B310" s="18" t="s">
        <v>114</v>
      </c>
      <c r="C310" s="15" t="s">
        <v>115</v>
      </c>
      <c r="D310" s="16" t="s">
        <v>233</v>
      </c>
      <c r="E310" s="17" t="s">
        <v>233</v>
      </c>
      <c r="F310" s="17" t="s">
        <v>233</v>
      </c>
      <c r="G310" s="17" t="s">
        <v>233</v>
      </c>
      <c r="H310" s="17" t="s">
        <v>233</v>
      </c>
      <c r="I310" s="17" t="s">
        <v>233</v>
      </c>
      <c r="J310" s="17" t="s">
        <v>233</v>
      </c>
      <c r="K310" s="17" t="s">
        <v>233</v>
      </c>
      <c r="L310" s="17" t="s">
        <v>233</v>
      </c>
      <c r="M310" s="17" t="s">
        <v>233</v>
      </c>
      <c r="N310" s="17" t="s">
        <v>233</v>
      </c>
      <c r="O310" s="17" t="s">
        <v>233</v>
      </c>
      <c r="P310" s="17" t="s">
        <v>233</v>
      </c>
      <c r="Q310" s="17" t="s">
        <v>233</v>
      </c>
      <c r="R310" s="17" t="s">
        <v>233</v>
      </c>
      <c r="S310" s="17" t="s">
        <v>233</v>
      </c>
      <c r="T310" s="17" t="s">
        <v>233</v>
      </c>
      <c r="U310" s="152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234</v>
      </c>
      <c r="C311" s="9" t="s">
        <v>234</v>
      </c>
      <c r="D311" s="150" t="s">
        <v>236</v>
      </c>
      <c r="E311" s="151" t="s">
        <v>237</v>
      </c>
      <c r="F311" s="151" t="s">
        <v>240</v>
      </c>
      <c r="G311" s="151" t="s">
        <v>241</v>
      </c>
      <c r="H311" s="151" t="s">
        <v>243</v>
      </c>
      <c r="I311" s="151" t="s">
        <v>244</v>
      </c>
      <c r="J311" s="151" t="s">
        <v>245</v>
      </c>
      <c r="K311" s="151" t="s">
        <v>246</v>
      </c>
      <c r="L311" s="151" t="s">
        <v>247</v>
      </c>
      <c r="M311" s="151" t="s">
        <v>287</v>
      </c>
      <c r="N311" s="151" t="s">
        <v>250</v>
      </c>
      <c r="O311" s="151" t="s">
        <v>251</v>
      </c>
      <c r="P311" s="151" t="s">
        <v>252</v>
      </c>
      <c r="Q311" s="151" t="s">
        <v>253</v>
      </c>
      <c r="R311" s="151" t="s">
        <v>254</v>
      </c>
      <c r="S311" s="151" t="s">
        <v>255</v>
      </c>
      <c r="T311" s="151" t="s">
        <v>257</v>
      </c>
      <c r="U311" s="152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3</v>
      </c>
    </row>
    <row r="312" spans="1:65">
      <c r="A312" s="30"/>
      <c r="B312" s="19"/>
      <c r="C312" s="9"/>
      <c r="D312" s="10" t="s">
        <v>308</v>
      </c>
      <c r="E312" s="11" t="s">
        <v>118</v>
      </c>
      <c r="F312" s="11" t="s">
        <v>308</v>
      </c>
      <c r="G312" s="11" t="s">
        <v>309</v>
      </c>
      <c r="H312" s="11" t="s">
        <v>308</v>
      </c>
      <c r="I312" s="11" t="s">
        <v>309</v>
      </c>
      <c r="J312" s="11" t="s">
        <v>309</v>
      </c>
      <c r="K312" s="11" t="s">
        <v>309</v>
      </c>
      <c r="L312" s="11" t="s">
        <v>309</v>
      </c>
      <c r="M312" s="11" t="s">
        <v>309</v>
      </c>
      <c r="N312" s="11" t="s">
        <v>308</v>
      </c>
      <c r="O312" s="11" t="s">
        <v>308</v>
      </c>
      <c r="P312" s="11" t="s">
        <v>309</v>
      </c>
      <c r="Q312" s="11" t="s">
        <v>118</v>
      </c>
      <c r="R312" s="11" t="s">
        <v>308</v>
      </c>
      <c r="S312" s="11" t="s">
        <v>308</v>
      </c>
      <c r="T312" s="11" t="s">
        <v>309</v>
      </c>
      <c r="U312" s="152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1</v>
      </c>
    </row>
    <row r="313" spans="1:65">
      <c r="A313" s="30"/>
      <c r="B313" s="19"/>
      <c r="C313" s="9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152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2</v>
      </c>
    </row>
    <row r="314" spans="1:65">
      <c r="A314" s="30"/>
      <c r="B314" s="18">
        <v>1</v>
      </c>
      <c r="C314" s="14">
        <v>1</v>
      </c>
      <c r="D314" s="226">
        <v>19.670000000000002</v>
      </c>
      <c r="E314" s="218">
        <v>14.606500000000002</v>
      </c>
      <c r="F314" s="226">
        <v>20.685905439492348</v>
      </c>
      <c r="G314" s="226">
        <v>21.4</v>
      </c>
      <c r="H314" s="226">
        <v>20</v>
      </c>
      <c r="I314" s="226">
        <v>20.100000000000001</v>
      </c>
      <c r="J314" s="226">
        <v>19.399999999999999</v>
      </c>
      <c r="K314" s="226">
        <v>20.7</v>
      </c>
      <c r="L314" s="226">
        <v>18.8</v>
      </c>
      <c r="M314" s="226">
        <v>20.5</v>
      </c>
      <c r="N314" s="226">
        <v>21.013293233597199</v>
      </c>
      <c r="O314" s="226">
        <v>19.3</v>
      </c>
      <c r="P314" s="226">
        <v>20.7</v>
      </c>
      <c r="Q314" s="226">
        <v>21</v>
      </c>
      <c r="R314" s="226">
        <v>19</v>
      </c>
      <c r="S314" s="226">
        <v>18.100000000000001</v>
      </c>
      <c r="T314" s="226">
        <v>22</v>
      </c>
      <c r="U314" s="219"/>
      <c r="V314" s="220"/>
      <c r="W314" s="220"/>
      <c r="X314" s="220"/>
      <c r="Y314" s="220"/>
      <c r="Z314" s="220"/>
      <c r="AA314" s="220"/>
      <c r="AB314" s="220"/>
      <c r="AC314" s="220"/>
      <c r="AD314" s="220"/>
      <c r="AE314" s="220"/>
      <c r="AF314" s="220"/>
      <c r="AG314" s="220"/>
      <c r="AH314" s="220"/>
      <c r="AI314" s="220"/>
      <c r="AJ314" s="220"/>
      <c r="AK314" s="220"/>
      <c r="AL314" s="220"/>
      <c r="AM314" s="220"/>
      <c r="AN314" s="220"/>
      <c r="AO314" s="220"/>
      <c r="AP314" s="220"/>
      <c r="AQ314" s="220"/>
      <c r="AR314" s="220"/>
      <c r="AS314" s="220"/>
      <c r="AT314" s="220"/>
      <c r="AU314" s="220"/>
      <c r="AV314" s="220"/>
      <c r="AW314" s="220"/>
      <c r="AX314" s="220"/>
      <c r="AY314" s="220"/>
      <c r="AZ314" s="220"/>
      <c r="BA314" s="220"/>
      <c r="BB314" s="220"/>
      <c r="BC314" s="220"/>
      <c r="BD314" s="220"/>
      <c r="BE314" s="220"/>
      <c r="BF314" s="220"/>
      <c r="BG314" s="220"/>
      <c r="BH314" s="220"/>
      <c r="BI314" s="220"/>
      <c r="BJ314" s="220"/>
      <c r="BK314" s="220"/>
      <c r="BL314" s="220"/>
      <c r="BM314" s="221">
        <v>1</v>
      </c>
    </row>
    <row r="315" spans="1:65">
      <c r="A315" s="30"/>
      <c r="B315" s="19">
        <v>1</v>
      </c>
      <c r="C315" s="9">
        <v>2</v>
      </c>
      <c r="D315" s="225">
        <v>19.91</v>
      </c>
      <c r="E315" s="222">
        <v>15.0745</v>
      </c>
      <c r="F315" s="225">
        <v>20.28675494022206</v>
      </c>
      <c r="G315" s="225">
        <v>21.9</v>
      </c>
      <c r="H315" s="225">
        <v>20</v>
      </c>
      <c r="I315" s="225">
        <v>19.7</v>
      </c>
      <c r="J315" s="225">
        <v>20.3</v>
      </c>
      <c r="K315" s="225">
        <v>20.5</v>
      </c>
      <c r="L315" s="225">
        <v>18.850000000000001</v>
      </c>
      <c r="M315" s="225">
        <v>20.2</v>
      </c>
      <c r="N315" s="225">
        <v>20.8843603630981</v>
      </c>
      <c r="O315" s="225">
        <v>19.100000000000001</v>
      </c>
      <c r="P315" s="225">
        <v>21.4</v>
      </c>
      <c r="Q315" s="225">
        <v>21</v>
      </c>
      <c r="R315" s="225">
        <v>18</v>
      </c>
      <c r="S315" s="225">
        <v>17.29</v>
      </c>
      <c r="T315" s="225">
        <v>22</v>
      </c>
      <c r="U315" s="219"/>
      <c r="V315" s="220"/>
      <c r="W315" s="220"/>
      <c r="X315" s="220"/>
      <c r="Y315" s="220"/>
      <c r="Z315" s="220"/>
      <c r="AA315" s="220"/>
      <c r="AB315" s="220"/>
      <c r="AC315" s="220"/>
      <c r="AD315" s="220"/>
      <c r="AE315" s="220"/>
      <c r="AF315" s="220"/>
      <c r="AG315" s="220"/>
      <c r="AH315" s="220"/>
      <c r="AI315" s="220"/>
      <c r="AJ315" s="220"/>
      <c r="AK315" s="220"/>
      <c r="AL315" s="220"/>
      <c r="AM315" s="220"/>
      <c r="AN315" s="220"/>
      <c r="AO315" s="220"/>
      <c r="AP315" s="220"/>
      <c r="AQ315" s="220"/>
      <c r="AR315" s="220"/>
      <c r="AS315" s="220"/>
      <c r="AT315" s="220"/>
      <c r="AU315" s="220"/>
      <c r="AV315" s="220"/>
      <c r="AW315" s="220"/>
      <c r="AX315" s="220"/>
      <c r="AY315" s="220"/>
      <c r="AZ315" s="220"/>
      <c r="BA315" s="220"/>
      <c r="BB315" s="220"/>
      <c r="BC315" s="220"/>
      <c r="BD315" s="220"/>
      <c r="BE315" s="220"/>
      <c r="BF315" s="220"/>
      <c r="BG315" s="220"/>
      <c r="BH315" s="220"/>
      <c r="BI315" s="220"/>
      <c r="BJ315" s="220"/>
      <c r="BK315" s="220"/>
      <c r="BL315" s="220"/>
      <c r="BM315" s="221">
        <v>19</v>
      </c>
    </row>
    <row r="316" spans="1:65">
      <c r="A316" s="30"/>
      <c r="B316" s="19">
        <v>1</v>
      </c>
      <c r="C316" s="9">
        <v>3</v>
      </c>
      <c r="D316" s="225">
        <v>20.11</v>
      </c>
      <c r="E316" s="222">
        <v>15.958499999999999</v>
      </c>
      <c r="F316" s="225">
        <v>20.286653950973022</v>
      </c>
      <c r="G316" s="225">
        <v>20.9</v>
      </c>
      <c r="H316" s="225">
        <v>19.3</v>
      </c>
      <c r="I316" s="225">
        <v>19.45</v>
      </c>
      <c r="J316" s="225">
        <v>19.850000000000001</v>
      </c>
      <c r="K316" s="225">
        <v>20.7</v>
      </c>
      <c r="L316" s="225">
        <v>18.850000000000001</v>
      </c>
      <c r="M316" s="225">
        <v>19.100000000000001</v>
      </c>
      <c r="N316" s="225">
        <v>20.572174249394301</v>
      </c>
      <c r="O316" s="225">
        <v>19.100000000000001</v>
      </c>
      <c r="P316" s="225">
        <v>20.399999999999999</v>
      </c>
      <c r="Q316" s="225">
        <v>20</v>
      </c>
      <c r="R316" s="225">
        <v>19</v>
      </c>
      <c r="S316" s="225">
        <v>17.62</v>
      </c>
      <c r="T316" s="225">
        <v>23</v>
      </c>
      <c r="U316" s="219"/>
      <c r="V316" s="220"/>
      <c r="W316" s="220"/>
      <c r="X316" s="220"/>
      <c r="Y316" s="220"/>
      <c r="Z316" s="220"/>
      <c r="AA316" s="220"/>
      <c r="AB316" s="220"/>
      <c r="AC316" s="220"/>
      <c r="AD316" s="220"/>
      <c r="AE316" s="220"/>
      <c r="AF316" s="220"/>
      <c r="AG316" s="220"/>
      <c r="AH316" s="220"/>
      <c r="AI316" s="220"/>
      <c r="AJ316" s="220"/>
      <c r="AK316" s="220"/>
      <c r="AL316" s="220"/>
      <c r="AM316" s="220"/>
      <c r="AN316" s="220"/>
      <c r="AO316" s="220"/>
      <c r="AP316" s="220"/>
      <c r="AQ316" s="220"/>
      <c r="AR316" s="220"/>
      <c r="AS316" s="220"/>
      <c r="AT316" s="220"/>
      <c r="AU316" s="220"/>
      <c r="AV316" s="220"/>
      <c r="AW316" s="220"/>
      <c r="AX316" s="220"/>
      <c r="AY316" s="220"/>
      <c r="AZ316" s="220"/>
      <c r="BA316" s="220"/>
      <c r="BB316" s="220"/>
      <c r="BC316" s="220"/>
      <c r="BD316" s="220"/>
      <c r="BE316" s="220"/>
      <c r="BF316" s="220"/>
      <c r="BG316" s="220"/>
      <c r="BH316" s="220"/>
      <c r="BI316" s="220"/>
      <c r="BJ316" s="220"/>
      <c r="BK316" s="220"/>
      <c r="BL316" s="220"/>
      <c r="BM316" s="221">
        <v>16</v>
      </c>
    </row>
    <row r="317" spans="1:65">
      <c r="A317" s="30"/>
      <c r="B317" s="19">
        <v>1</v>
      </c>
      <c r="C317" s="9">
        <v>4</v>
      </c>
      <c r="D317" s="225">
        <v>20.14</v>
      </c>
      <c r="E317" s="222">
        <v>15.172000000000001</v>
      </c>
      <c r="F317" s="225">
        <v>20.405514373347842</v>
      </c>
      <c r="G317" s="225">
        <v>21.3</v>
      </c>
      <c r="H317" s="225">
        <v>19.2</v>
      </c>
      <c r="I317" s="225">
        <v>19.55</v>
      </c>
      <c r="J317" s="225">
        <v>21.4</v>
      </c>
      <c r="K317" s="225">
        <v>20.2</v>
      </c>
      <c r="L317" s="225">
        <v>18.399999999999999</v>
      </c>
      <c r="M317" s="225">
        <v>20.2</v>
      </c>
      <c r="N317" s="225">
        <v>20.8995727633474</v>
      </c>
      <c r="O317" s="225">
        <v>18.8</v>
      </c>
      <c r="P317" s="225">
        <v>21.1</v>
      </c>
      <c r="Q317" s="225">
        <v>22</v>
      </c>
      <c r="R317" s="225">
        <v>18</v>
      </c>
      <c r="S317" s="225">
        <v>18.16</v>
      </c>
      <c r="T317" s="225">
        <v>21</v>
      </c>
      <c r="U317" s="219"/>
      <c r="V317" s="220"/>
      <c r="W317" s="220"/>
      <c r="X317" s="220"/>
      <c r="Y317" s="220"/>
      <c r="Z317" s="220"/>
      <c r="AA317" s="220"/>
      <c r="AB317" s="220"/>
      <c r="AC317" s="220"/>
      <c r="AD317" s="220"/>
      <c r="AE317" s="220"/>
      <c r="AF317" s="220"/>
      <c r="AG317" s="220"/>
      <c r="AH317" s="220"/>
      <c r="AI317" s="220"/>
      <c r="AJ317" s="220"/>
      <c r="AK317" s="220"/>
      <c r="AL317" s="220"/>
      <c r="AM317" s="220"/>
      <c r="AN317" s="220"/>
      <c r="AO317" s="220"/>
      <c r="AP317" s="220"/>
      <c r="AQ317" s="220"/>
      <c r="AR317" s="220"/>
      <c r="AS317" s="220"/>
      <c r="AT317" s="220"/>
      <c r="AU317" s="220"/>
      <c r="AV317" s="220"/>
      <c r="AW317" s="220"/>
      <c r="AX317" s="220"/>
      <c r="AY317" s="220"/>
      <c r="AZ317" s="220"/>
      <c r="BA317" s="220"/>
      <c r="BB317" s="220"/>
      <c r="BC317" s="220"/>
      <c r="BD317" s="220"/>
      <c r="BE317" s="220"/>
      <c r="BF317" s="220"/>
      <c r="BG317" s="220"/>
      <c r="BH317" s="220"/>
      <c r="BI317" s="220"/>
      <c r="BJ317" s="220"/>
      <c r="BK317" s="220"/>
      <c r="BL317" s="220"/>
      <c r="BM317" s="221">
        <v>20.031434137766436</v>
      </c>
    </row>
    <row r="318" spans="1:65">
      <c r="A318" s="30"/>
      <c r="B318" s="19">
        <v>1</v>
      </c>
      <c r="C318" s="9">
        <v>5</v>
      </c>
      <c r="D318" s="225">
        <v>20.100000000000001</v>
      </c>
      <c r="E318" s="222">
        <v>14.593499999999999</v>
      </c>
      <c r="F318" s="225">
        <v>19.284897259744696</v>
      </c>
      <c r="G318" s="225">
        <v>22</v>
      </c>
      <c r="H318" s="225">
        <v>19.399999999999999</v>
      </c>
      <c r="I318" s="225">
        <v>19.75</v>
      </c>
      <c r="J318" s="225">
        <v>20.6</v>
      </c>
      <c r="K318" s="225">
        <v>20.7</v>
      </c>
      <c r="L318" s="225">
        <v>18.600000000000001</v>
      </c>
      <c r="M318" s="225">
        <v>20.2</v>
      </c>
      <c r="N318" s="225">
        <v>20.911717201830101</v>
      </c>
      <c r="O318" s="225">
        <v>18.7</v>
      </c>
      <c r="P318" s="225">
        <v>21.2</v>
      </c>
      <c r="Q318" s="225">
        <v>20</v>
      </c>
      <c r="R318" s="225">
        <v>19</v>
      </c>
      <c r="S318" s="225">
        <v>17.309999999999999</v>
      </c>
      <c r="T318" s="225">
        <v>22</v>
      </c>
      <c r="U318" s="219"/>
      <c r="V318" s="220"/>
      <c r="W318" s="220"/>
      <c r="X318" s="220"/>
      <c r="Y318" s="220"/>
      <c r="Z318" s="220"/>
      <c r="AA318" s="220"/>
      <c r="AB318" s="220"/>
      <c r="AC318" s="220"/>
      <c r="AD318" s="220"/>
      <c r="AE318" s="220"/>
      <c r="AF318" s="220"/>
      <c r="AG318" s="220"/>
      <c r="AH318" s="220"/>
      <c r="AI318" s="220"/>
      <c r="AJ318" s="220"/>
      <c r="AK318" s="220"/>
      <c r="AL318" s="220"/>
      <c r="AM318" s="220"/>
      <c r="AN318" s="220"/>
      <c r="AO318" s="220"/>
      <c r="AP318" s="220"/>
      <c r="AQ318" s="220"/>
      <c r="AR318" s="220"/>
      <c r="AS318" s="220"/>
      <c r="AT318" s="220"/>
      <c r="AU318" s="220"/>
      <c r="AV318" s="220"/>
      <c r="AW318" s="220"/>
      <c r="AX318" s="220"/>
      <c r="AY318" s="220"/>
      <c r="AZ318" s="220"/>
      <c r="BA318" s="220"/>
      <c r="BB318" s="220"/>
      <c r="BC318" s="220"/>
      <c r="BD318" s="220"/>
      <c r="BE318" s="220"/>
      <c r="BF318" s="220"/>
      <c r="BG318" s="220"/>
      <c r="BH318" s="220"/>
      <c r="BI318" s="220"/>
      <c r="BJ318" s="220"/>
      <c r="BK318" s="220"/>
      <c r="BL318" s="220"/>
      <c r="BM318" s="221">
        <v>36</v>
      </c>
    </row>
    <row r="319" spans="1:65">
      <c r="A319" s="30"/>
      <c r="B319" s="19">
        <v>1</v>
      </c>
      <c r="C319" s="9">
        <v>6</v>
      </c>
      <c r="D319" s="225">
        <v>20.350000000000001</v>
      </c>
      <c r="E319" s="222">
        <v>15.282500000000001</v>
      </c>
      <c r="F319" s="225">
        <v>20.201319273127162</v>
      </c>
      <c r="G319" s="225">
        <v>21.7</v>
      </c>
      <c r="H319" s="225">
        <v>20</v>
      </c>
      <c r="I319" s="225">
        <v>19.25</v>
      </c>
      <c r="J319" s="225">
        <v>19.3</v>
      </c>
      <c r="K319" s="225">
        <v>20.6</v>
      </c>
      <c r="L319" s="225">
        <v>18.55</v>
      </c>
      <c r="M319" s="225">
        <v>20.2</v>
      </c>
      <c r="N319" s="225">
        <v>21.1655141774039</v>
      </c>
      <c r="O319" s="225">
        <v>19.100000000000001</v>
      </c>
      <c r="P319" s="225">
        <v>21.3</v>
      </c>
      <c r="Q319" s="225">
        <v>21</v>
      </c>
      <c r="R319" s="225">
        <v>19</v>
      </c>
      <c r="S319" s="225">
        <v>17.86</v>
      </c>
      <c r="T319" s="225">
        <v>21</v>
      </c>
      <c r="U319" s="219"/>
      <c r="V319" s="220"/>
      <c r="W319" s="220"/>
      <c r="X319" s="220"/>
      <c r="Y319" s="220"/>
      <c r="Z319" s="220"/>
      <c r="AA319" s="220"/>
      <c r="AB319" s="220"/>
      <c r="AC319" s="220"/>
      <c r="AD319" s="220"/>
      <c r="AE319" s="220"/>
      <c r="AF319" s="220"/>
      <c r="AG319" s="220"/>
      <c r="AH319" s="220"/>
      <c r="AI319" s="220"/>
      <c r="AJ319" s="220"/>
      <c r="AK319" s="220"/>
      <c r="AL319" s="220"/>
      <c r="AM319" s="220"/>
      <c r="AN319" s="220"/>
      <c r="AO319" s="220"/>
      <c r="AP319" s="220"/>
      <c r="AQ319" s="220"/>
      <c r="AR319" s="220"/>
      <c r="AS319" s="220"/>
      <c r="AT319" s="220"/>
      <c r="AU319" s="220"/>
      <c r="AV319" s="220"/>
      <c r="AW319" s="220"/>
      <c r="AX319" s="220"/>
      <c r="AY319" s="220"/>
      <c r="AZ319" s="220"/>
      <c r="BA319" s="220"/>
      <c r="BB319" s="220"/>
      <c r="BC319" s="220"/>
      <c r="BD319" s="220"/>
      <c r="BE319" s="220"/>
      <c r="BF319" s="220"/>
      <c r="BG319" s="220"/>
      <c r="BH319" s="220"/>
      <c r="BI319" s="220"/>
      <c r="BJ319" s="220"/>
      <c r="BK319" s="220"/>
      <c r="BL319" s="220"/>
      <c r="BM319" s="223"/>
    </row>
    <row r="320" spans="1:65">
      <c r="A320" s="30"/>
      <c r="B320" s="20" t="s">
        <v>267</v>
      </c>
      <c r="C320" s="12"/>
      <c r="D320" s="224">
        <v>20.046666666666667</v>
      </c>
      <c r="E320" s="224">
        <v>15.114583333333334</v>
      </c>
      <c r="F320" s="224">
        <v>20.191840872817853</v>
      </c>
      <c r="G320" s="224">
        <v>21.533333333333331</v>
      </c>
      <c r="H320" s="224">
        <v>19.650000000000002</v>
      </c>
      <c r="I320" s="224">
        <v>19.633333333333333</v>
      </c>
      <c r="J320" s="224">
        <v>20.141666666666669</v>
      </c>
      <c r="K320" s="224">
        <v>20.566666666666666</v>
      </c>
      <c r="L320" s="224">
        <v>18.675000000000001</v>
      </c>
      <c r="M320" s="224">
        <v>20.066666666666666</v>
      </c>
      <c r="N320" s="224">
        <v>20.907771998111837</v>
      </c>
      <c r="O320" s="224">
        <v>19.016666666666669</v>
      </c>
      <c r="P320" s="224">
        <v>21.016666666666666</v>
      </c>
      <c r="Q320" s="224">
        <v>20.833333333333332</v>
      </c>
      <c r="R320" s="224">
        <v>18.666666666666668</v>
      </c>
      <c r="S320" s="224">
        <v>17.723333333333333</v>
      </c>
      <c r="T320" s="224">
        <v>21.833333333333332</v>
      </c>
      <c r="U320" s="219"/>
      <c r="V320" s="220"/>
      <c r="W320" s="220"/>
      <c r="X320" s="220"/>
      <c r="Y320" s="220"/>
      <c r="Z320" s="220"/>
      <c r="AA320" s="220"/>
      <c r="AB320" s="220"/>
      <c r="AC320" s="220"/>
      <c r="AD320" s="220"/>
      <c r="AE320" s="220"/>
      <c r="AF320" s="220"/>
      <c r="AG320" s="220"/>
      <c r="AH320" s="220"/>
      <c r="AI320" s="220"/>
      <c r="AJ320" s="220"/>
      <c r="AK320" s="220"/>
      <c r="AL320" s="220"/>
      <c r="AM320" s="220"/>
      <c r="AN320" s="220"/>
      <c r="AO320" s="220"/>
      <c r="AP320" s="220"/>
      <c r="AQ320" s="220"/>
      <c r="AR320" s="220"/>
      <c r="AS320" s="220"/>
      <c r="AT320" s="220"/>
      <c r="AU320" s="220"/>
      <c r="AV320" s="220"/>
      <c r="AW320" s="220"/>
      <c r="AX320" s="220"/>
      <c r="AY320" s="220"/>
      <c r="AZ320" s="220"/>
      <c r="BA320" s="220"/>
      <c r="BB320" s="220"/>
      <c r="BC320" s="220"/>
      <c r="BD320" s="220"/>
      <c r="BE320" s="220"/>
      <c r="BF320" s="220"/>
      <c r="BG320" s="220"/>
      <c r="BH320" s="220"/>
      <c r="BI320" s="220"/>
      <c r="BJ320" s="220"/>
      <c r="BK320" s="220"/>
      <c r="BL320" s="220"/>
      <c r="BM320" s="223"/>
    </row>
    <row r="321" spans="1:65">
      <c r="A321" s="30"/>
      <c r="B321" s="3" t="s">
        <v>268</v>
      </c>
      <c r="C321" s="29"/>
      <c r="D321" s="225">
        <v>20.105</v>
      </c>
      <c r="E321" s="225">
        <v>15.123250000000001</v>
      </c>
      <c r="F321" s="225">
        <v>20.286704445597543</v>
      </c>
      <c r="G321" s="225">
        <v>21.549999999999997</v>
      </c>
      <c r="H321" s="225">
        <v>19.7</v>
      </c>
      <c r="I321" s="225">
        <v>19.625</v>
      </c>
      <c r="J321" s="225">
        <v>20.075000000000003</v>
      </c>
      <c r="K321" s="225">
        <v>20.65</v>
      </c>
      <c r="L321" s="225">
        <v>18.700000000000003</v>
      </c>
      <c r="M321" s="225">
        <v>20.2</v>
      </c>
      <c r="N321" s="225">
        <v>20.90564498258875</v>
      </c>
      <c r="O321" s="225">
        <v>19.100000000000001</v>
      </c>
      <c r="P321" s="225">
        <v>21.15</v>
      </c>
      <c r="Q321" s="225">
        <v>21</v>
      </c>
      <c r="R321" s="225">
        <v>19</v>
      </c>
      <c r="S321" s="225">
        <v>17.740000000000002</v>
      </c>
      <c r="T321" s="225">
        <v>22</v>
      </c>
      <c r="U321" s="219"/>
      <c r="V321" s="220"/>
      <c r="W321" s="220"/>
      <c r="X321" s="220"/>
      <c r="Y321" s="220"/>
      <c r="Z321" s="220"/>
      <c r="AA321" s="220"/>
      <c r="AB321" s="220"/>
      <c r="AC321" s="220"/>
      <c r="AD321" s="220"/>
      <c r="AE321" s="220"/>
      <c r="AF321" s="220"/>
      <c r="AG321" s="220"/>
      <c r="AH321" s="220"/>
      <c r="AI321" s="220"/>
      <c r="AJ321" s="220"/>
      <c r="AK321" s="220"/>
      <c r="AL321" s="220"/>
      <c r="AM321" s="220"/>
      <c r="AN321" s="220"/>
      <c r="AO321" s="220"/>
      <c r="AP321" s="220"/>
      <c r="AQ321" s="220"/>
      <c r="AR321" s="220"/>
      <c r="AS321" s="220"/>
      <c r="AT321" s="220"/>
      <c r="AU321" s="220"/>
      <c r="AV321" s="220"/>
      <c r="AW321" s="220"/>
      <c r="AX321" s="220"/>
      <c r="AY321" s="220"/>
      <c r="AZ321" s="220"/>
      <c r="BA321" s="220"/>
      <c r="BB321" s="220"/>
      <c r="BC321" s="220"/>
      <c r="BD321" s="220"/>
      <c r="BE321" s="220"/>
      <c r="BF321" s="220"/>
      <c r="BG321" s="220"/>
      <c r="BH321" s="220"/>
      <c r="BI321" s="220"/>
      <c r="BJ321" s="220"/>
      <c r="BK321" s="220"/>
      <c r="BL321" s="220"/>
      <c r="BM321" s="223"/>
    </row>
    <row r="322" spans="1:65">
      <c r="A322" s="30"/>
      <c r="B322" s="3" t="s">
        <v>269</v>
      </c>
      <c r="C322" s="29"/>
      <c r="D322" s="24">
        <v>0.23157432212286969</v>
      </c>
      <c r="E322" s="24">
        <v>0.50496954528631344</v>
      </c>
      <c r="F322" s="24">
        <v>0.47547679611503241</v>
      </c>
      <c r="G322" s="24">
        <v>0.41311822359545791</v>
      </c>
      <c r="H322" s="24">
        <v>0.38858718455450919</v>
      </c>
      <c r="I322" s="24">
        <v>0.29097537123726974</v>
      </c>
      <c r="J322" s="24">
        <v>0.79524629308577488</v>
      </c>
      <c r="K322" s="24">
        <v>0.19663841605003504</v>
      </c>
      <c r="L322" s="24">
        <v>0.18641351882307333</v>
      </c>
      <c r="M322" s="24">
        <v>0.48853522561496626</v>
      </c>
      <c r="N322" s="24">
        <v>0.19535736884283361</v>
      </c>
      <c r="O322" s="24">
        <v>0.22286019533929097</v>
      </c>
      <c r="P322" s="24">
        <v>0.3868677637987778</v>
      </c>
      <c r="Q322" s="24">
        <v>0.752772652709081</v>
      </c>
      <c r="R322" s="24">
        <v>0.5163977794943222</v>
      </c>
      <c r="S322" s="24">
        <v>0.37961383887665001</v>
      </c>
      <c r="T322" s="24">
        <v>0.752772652709081</v>
      </c>
      <c r="U322" s="152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86</v>
      </c>
      <c r="C323" s="29"/>
      <c r="D323" s="13">
        <v>1.1551761994822232E-2</v>
      </c>
      <c r="E323" s="13">
        <v>3.3409425463463878E-2</v>
      </c>
      <c r="F323" s="13">
        <v>2.3547966681686596E-2</v>
      </c>
      <c r="G323" s="13">
        <v>1.9185056823318482E-2</v>
      </c>
      <c r="H323" s="13">
        <v>1.9775429239415224E-2</v>
      </c>
      <c r="I323" s="13">
        <v>1.4820477312594385E-2</v>
      </c>
      <c r="J323" s="13">
        <v>3.9482645912409173E-2</v>
      </c>
      <c r="K323" s="13">
        <v>9.5610250915738274E-3</v>
      </c>
      <c r="L323" s="13">
        <v>9.9819822662957601E-3</v>
      </c>
      <c r="M323" s="13">
        <v>2.4345609249915263E-2</v>
      </c>
      <c r="N323" s="13">
        <v>9.3437678993474847E-3</v>
      </c>
      <c r="O323" s="13">
        <v>1.1719203961750619E-2</v>
      </c>
      <c r="P323" s="13">
        <v>1.840766520850648E-2</v>
      </c>
      <c r="Q323" s="13">
        <v>3.6133087330035889E-2</v>
      </c>
      <c r="R323" s="13">
        <v>2.76641667586244E-2</v>
      </c>
      <c r="S323" s="13">
        <v>2.1418873737633064E-2</v>
      </c>
      <c r="T323" s="13">
        <v>3.4478136765301419E-2</v>
      </c>
      <c r="U323" s="152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270</v>
      </c>
      <c r="C324" s="29"/>
      <c r="D324" s="13">
        <v>7.6043126994651544E-4</v>
      </c>
      <c r="E324" s="13">
        <v>-0.24545675415037183</v>
      </c>
      <c r="F324" s="13">
        <v>8.0077509152973736E-3</v>
      </c>
      <c r="G324" s="13">
        <v>7.4977117725948395E-2</v>
      </c>
      <c r="H324" s="13">
        <v>-1.9041778793426167E-2</v>
      </c>
      <c r="I324" s="13">
        <v>-1.9873804426341124E-2</v>
      </c>
      <c r="J324" s="13">
        <v>5.5029773775610025E-3</v>
      </c>
      <c r="K324" s="13">
        <v>2.6719631016888901E-2</v>
      </c>
      <c r="L324" s="13">
        <v>-6.7715278318943195E-2</v>
      </c>
      <c r="M324" s="13">
        <v>1.758862029444197E-3</v>
      </c>
      <c r="N324" s="13">
        <v>4.3748133774066167E-2</v>
      </c>
      <c r="O324" s="13">
        <v>-5.0658752844189303E-2</v>
      </c>
      <c r="P324" s="13">
        <v>4.9184323105589067E-2</v>
      </c>
      <c r="Q324" s="13">
        <v>4.0032041143525987E-2</v>
      </c>
      <c r="R324" s="13">
        <v>-6.8131291135400618E-2</v>
      </c>
      <c r="S324" s="13">
        <v>-0.11522394195837959</v>
      </c>
      <c r="T324" s="13">
        <v>8.9953579118415172E-2</v>
      </c>
      <c r="U324" s="152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46" t="s">
        <v>271</v>
      </c>
      <c r="C325" s="47"/>
      <c r="D325" s="45">
        <v>0.02</v>
      </c>
      <c r="E325" s="45">
        <v>3.97</v>
      </c>
      <c r="F325" s="45">
        <v>0.1</v>
      </c>
      <c r="G325" s="45">
        <v>1.18</v>
      </c>
      <c r="H325" s="45">
        <v>0.33</v>
      </c>
      <c r="I325" s="45">
        <v>0.35</v>
      </c>
      <c r="J325" s="45">
        <v>0.06</v>
      </c>
      <c r="K325" s="45">
        <v>0.4</v>
      </c>
      <c r="L325" s="45">
        <v>1.1200000000000001</v>
      </c>
      <c r="M325" s="45">
        <v>0</v>
      </c>
      <c r="N325" s="45">
        <v>0.67</v>
      </c>
      <c r="O325" s="45">
        <v>0.84</v>
      </c>
      <c r="P325" s="45">
        <v>0.76</v>
      </c>
      <c r="Q325" s="45">
        <v>0.61</v>
      </c>
      <c r="R325" s="45">
        <v>1.1200000000000001</v>
      </c>
      <c r="S325" s="45">
        <v>1.88</v>
      </c>
      <c r="T325" s="45">
        <v>1.42</v>
      </c>
      <c r="U325" s="152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B326" s="31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BM326" s="55"/>
    </row>
    <row r="327" spans="1:65" ht="15">
      <c r="B327" s="8" t="s">
        <v>610</v>
      </c>
      <c r="BM327" s="28" t="s">
        <v>67</v>
      </c>
    </row>
    <row r="328" spans="1:65" ht="15">
      <c r="A328" s="25" t="s">
        <v>5</v>
      </c>
      <c r="B328" s="18" t="s">
        <v>114</v>
      </c>
      <c r="C328" s="15" t="s">
        <v>115</v>
      </c>
      <c r="D328" s="16" t="s">
        <v>233</v>
      </c>
      <c r="E328" s="17" t="s">
        <v>233</v>
      </c>
      <c r="F328" s="17" t="s">
        <v>233</v>
      </c>
      <c r="G328" s="17" t="s">
        <v>233</v>
      </c>
      <c r="H328" s="17" t="s">
        <v>233</v>
      </c>
      <c r="I328" s="17" t="s">
        <v>233</v>
      </c>
      <c r="J328" s="152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 t="s">
        <v>234</v>
      </c>
      <c r="C329" s="9" t="s">
        <v>234</v>
      </c>
      <c r="D329" s="150" t="s">
        <v>237</v>
      </c>
      <c r="E329" s="151" t="s">
        <v>240</v>
      </c>
      <c r="F329" s="151" t="s">
        <v>241</v>
      </c>
      <c r="G329" s="151" t="s">
        <v>243</v>
      </c>
      <c r="H329" s="151" t="s">
        <v>250</v>
      </c>
      <c r="I329" s="151" t="s">
        <v>253</v>
      </c>
      <c r="J329" s="152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 t="s">
        <v>3</v>
      </c>
    </row>
    <row r="330" spans="1:65">
      <c r="A330" s="30"/>
      <c r="B330" s="19"/>
      <c r="C330" s="9"/>
      <c r="D330" s="10" t="s">
        <v>288</v>
      </c>
      <c r="E330" s="11" t="s">
        <v>308</v>
      </c>
      <c r="F330" s="11" t="s">
        <v>309</v>
      </c>
      <c r="G330" s="11" t="s">
        <v>308</v>
      </c>
      <c r="H330" s="11" t="s">
        <v>308</v>
      </c>
      <c r="I330" s="11" t="s">
        <v>308</v>
      </c>
      <c r="J330" s="152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2</v>
      </c>
    </row>
    <row r="331" spans="1:65">
      <c r="A331" s="30"/>
      <c r="B331" s="19"/>
      <c r="C331" s="9"/>
      <c r="D331" s="26" t="s">
        <v>312</v>
      </c>
      <c r="E331" s="26"/>
      <c r="F331" s="26"/>
      <c r="G331" s="26"/>
      <c r="H331" s="26"/>
      <c r="I331" s="26"/>
      <c r="J331" s="152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3</v>
      </c>
    </row>
    <row r="332" spans="1:65">
      <c r="A332" s="30"/>
      <c r="B332" s="18">
        <v>1</v>
      </c>
      <c r="C332" s="14">
        <v>1</v>
      </c>
      <c r="D332" s="22">
        <v>4.7741773091710531</v>
      </c>
      <c r="E332" s="22">
        <v>4.297190636568228</v>
      </c>
      <c r="F332" s="22">
        <v>4.5</v>
      </c>
      <c r="G332" s="22">
        <v>4.54</v>
      </c>
      <c r="H332" s="147">
        <v>1.6303738878628073</v>
      </c>
      <c r="I332" s="22">
        <v>4.91</v>
      </c>
      <c r="J332" s="152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1</v>
      </c>
    </row>
    <row r="333" spans="1:65">
      <c r="A333" s="30"/>
      <c r="B333" s="19">
        <v>1</v>
      </c>
      <c r="C333" s="9">
        <v>2</v>
      </c>
      <c r="D333" s="11">
        <v>4.8116805631968234</v>
      </c>
      <c r="E333" s="11">
        <v>4.3760259381904376</v>
      </c>
      <c r="F333" s="11">
        <v>4.9000000000000004</v>
      </c>
      <c r="G333" s="11">
        <v>4.3</v>
      </c>
      <c r="H333" s="148">
        <v>1.1796342315577111</v>
      </c>
      <c r="I333" s="11">
        <v>4.96</v>
      </c>
      <c r="J333" s="152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45</v>
      </c>
    </row>
    <row r="334" spans="1:65">
      <c r="A334" s="30"/>
      <c r="B334" s="19">
        <v>1</v>
      </c>
      <c r="C334" s="9">
        <v>3</v>
      </c>
      <c r="D334" s="11">
        <v>4.7329864836294702</v>
      </c>
      <c r="E334" s="11">
        <v>4.2421140707482001</v>
      </c>
      <c r="F334" s="11">
        <v>4.4000000000000004</v>
      </c>
      <c r="G334" s="11">
        <v>4.5599999999999996</v>
      </c>
      <c r="H334" s="148">
        <v>1.2739534521229026</v>
      </c>
      <c r="I334" s="11">
        <v>4.83</v>
      </c>
      <c r="J334" s="152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16</v>
      </c>
    </row>
    <row r="335" spans="1:65">
      <c r="A335" s="30"/>
      <c r="B335" s="19">
        <v>1</v>
      </c>
      <c r="C335" s="9">
        <v>4</v>
      </c>
      <c r="D335" s="11">
        <v>4.7210834447773502</v>
      </c>
      <c r="E335" s="11">
        <v>4.1082764843690969</v>
      </c>
      <c r="F335" s="11">
        <v>5</v>
      </c>
      <c r="G335" s="11">
        <v>4.09</v>
      </c>
      <c r="H335" s="148">
        <v>1.4293610050277754</v>
      </c>
      <c r="I335" s="11">
        <v>5.25</v>
      </c>
      <c r="J335" s="152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4.6104671892717946</v>
      </c>
    </row>
    <row r="336" spans="1:65">
      <c r="A336" s="30"/>
      <c r="B336" s="19">
        <v>1</v>
      </c>
      <c r="C336" s="9">
        <v>5</v>
      </c>
      <c r="D336" s="11">
        <v>4.7764145824069129</v>
      </c>
      <c r="E336" s="11">
        <v>4.0287243411311486</v>
      </c>
      <c r="F336" s="11">
        <v>4.5999999999999996</v>
      </c>
      <c r="G336" s="11">
        <v>4.37</v>
      </c>
      <c r="H336" s="148">
        <v>1.2764589420537018</v>
      </c>
      <c r="I336" s="11">
        <v>4.8899999999999997</v>
      </c>
      <c r="J336" s="152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37</v>
      </c>
    </row>
    <row r="337" spans="1:65">
      <c r="A337" s="30"/>
      <c r="B337" s="19">
        <v>1</v>
      </c>
      <c r="C337" s="9">
        <v>6</v>
      </c>
      <c r="D337" s="11">
        <v>4.7879211125968402</v>
      </c>
      <c r="E337" s="11">
        <v>4.1674207113682646</v>
      </c>
      <c r="F337" s="11">
        <v>4.8</v>
      </c>
      <c r="G337" s="11">
        <v>4.5</v>
      </c>
      <c r="H337" s="148">
        <v>1.4904306838086931</v>
      </c>
      <c r="I337" s="11">
        <v>5.09</v>
      </c>
      <c r="J337" s="152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5"/>
    </row>
    <row r="338" spans="1:65">
      <c r="A338" s="30"/>
      <c r="B338" s="20" t="s">
        <v>267</v>
      </c>
      <c r="C338" s="12"/>
      <c r="D338" s="23">
        <v>4.7673772492964082</v>
      </c>
      <c r="E338" s="23">
        <v>4.2032920303958958</v>
      </c>
      <c r="F338" s="23">
        <v>4.7</v>
      </c>
      <c r="G338" s="23">
        <v>4.3933333333333335</v>
      </c>
      <c r="H338" s="23">
        <v>1.3800353670722654</v>
      </c>
      <c r="I338" s="23">
        <v>4.9883333333333342</v>
      </c>
      <c r="J338" s="152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30"/>
      <c r="B339" s="3" t="s">
        <v>268</v>
      </c>
      <c r="C339" s="29"/>
      <c r="D339" s="11">
        <v>4.775295945788983</v>
      </c>
      <c r="E339" s="11">
        <v>4.2047673910582324</v>
      </c>
      <c r="F339" s="11">
        <v>4.6999999999999993</v>
      </c>
      <c r="G339" s="11">
        <v>4.4350000000000005</v>
      </c>
      <c r="H339" s="11">
        <v>1.3529099735407386</v>
      </c>
      <c r="I339" s="11">
        <v>4.9350000000000005</v>
      </c>
      <c r="J339" s="152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3" t="s">
        <v>269</v>
      </c>
      <c r="C340" s="29"/>
      <c r="D340" s="24">
        <v>3.4171886825054107E-2</v>
      </c>
      <c r="E340" s="24">
        <v>0.12723968375548733</v>
      </c>
      <c r="F340" s="24">
        <v>0.23664319132398465</v>
      </c>
      <c r="G340" s="24">
        <v>0.17996295915178398</v>
      </c>
      <c r="H340" s="24">
        <v>0.16699196574872782</v>
      </c>
      <c r="I340" s="24">
        <v>0.15523101064757217</v>
      </c>
      <c r="J340" s="204"/>
      <c r="K340" s="205"/>
      <c r="L340" s="205"/>
      <c r="M340" s="205"/>
      <c r="N340" s="205"/>
      <c r="O340" s="205"/>
      <c r="P340" s="205"/>
      <c r="Q340" s="205"/>
      <c r="R340" s="205"/>
      <c r="S340" s="205"/>
      <c r="T340" s="205"/>
      <c r="U340" s="205"/>
      <c r="V340" s="205"/>
      <c r="W340" s="205"/>
      <c r="X340" s="205"/>
      <c r="Y340" s="205"/>
      <c r="Z340" s="205"/>
      <c r="AA340" s="205"/>
      <c r="AB340" s="205"/>
      <c r="AC340" s="205"/>
      <c r="AD340" s="205"/>
      <c r="AE340" s="205"/>
      <c r="AF340" s="205"/>
      <c r="AG340" s="205"/>
      <c r="AH340" s="205"/>
      <c r="AI340" s="205"/>
      <c r="AJ340" s="205"/>
      <c r="AK340" s="205"/>
      <c r="AL340" s="205"/>
      <c r="AM340" s="205"/>
      <c r="AN340" s="205"/>
      <c r="AO340" s="205"/>
      <c r="AP340" s="205"/>
      <c r="AQ340" s="205"/>
      <c r="AR340" s="205"/>
      <c r="AS340" s="205"/>
      <c r="AT340" s="205"/>
      <c r="AU340" s="205"/>
      <c r="AV340" s="205"/>
      <c r="AW340" s="205"/>
      <c r="AX340" s="205"/>
      <c r="AY340" s="205"/>
      <c r="AZ340" s="205"/>
      <c r="BA340" s="205"/>
      <c r="BB340" s="205"/>
      <c r="BC340" s="205"/>
      <c r="BD340" s="205"/>
      <c r="BE340" s="205"/>
      <c r="BF340" s="205"/>
      <c r="BG340" s="205"/>
      <c r="BH340" s="205"/>
      <c r="BI340" s="205"/>
      <c r="BJ340" s="205"/>
      <c r="BK340" s="205"/>
      <c r="BL340" s="205"/>
      <c r="BM340" s="56"/>
    </row>
    <row r="341" spans="1:65">
      <c r="A341" s="30"/>
      <c r="B341" s="3" t="s">
        <v>86</v>
      </c>
      <c r="C341" s="29"/>
      <c r="D341" s="13">
        <v>7.1678587697454306E-3</v>
      </c>
      <c r="E341" s="13">
        <v>3.0271435540371674E-2</v>
      </c>
      <c r="F341" s="13">
        <v>5.034961517531588E-2</v>
      </c>
      <c r="G341" s="13">
        <v>4.0962737287962965E-2</v>
      </c>
      <c r="H341" s="13">
        <v>0.12100556966376885</v>
      </c>
      <c r="I341" s="13">
        <v>3.1118812692463509E-2</v>
      </c>
      <c r="J341" s="152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270</v>
      </c>
      <c r="C342" s="29"/>
      <c r="D342" s="13">
        <v>3.4033440339784171E-2</v>
      </c>
      <c r="E342" s="13">
        <v>-8.8315379366187496E-2</v>
      </c>
      <c r="F342" s="13">
        <v>1.9419465978749662E-2</v>
      </c>
      <c r="G342" s="13">
        <v>-4.7095846695040966E-2</v>
      </c>
      <c r="H342" s="13">
        <v>-0.70067342192923476</v>
      </c>
      <c r="I342" s="13">
        <v>8.1958319742694519E-2</v>
      </c>
      <c r="J342" s="152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46" t="s">
        <v>271</v>
      </c>
      <c r="C343" s="47"/>
      <c r="D343" s="45">
        <v>0.53</v>
      </c>
      <c r="E343" s="45">
        <v>0.82</v>
      </c>
      <c r="F343" s="45">
        <v>0.37</v>
      </c>
      <c r="G343" s="45">
        <v>0.37</v>
      </c>
      <c r="H343" s="45">
        <v>7.57</v>
      </c>
      <c r="I343" s="45">
        <v>1.06</v>
      </c>
      <c r="J343" s="152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B344" s="31"/>
      <c r="C344" s="20"/>
      <c r="D344" s="20"/>
      <c r="E344" s="20"/>
      <c r="F344" s="20"/>
      <c r="G344" s="20"/>
      <c r="H344" s="20"/>
      <c r="I344" s="20"/>
      <c r="BM344" s="55"/>
    </row>
    <row r="345" spans="1:65" ht="15">
      <c r="B345" s="8" t="s">
        <v>611</v>
      </c>
      <c r="BM345" s="28" t="s">
        <v>295</v>
      </c>
    </row>
    <row r="346" spans="1:65" ht="15">
      <c r="A346" s="25" t="s">
        <v>82</v>
      </c>
      <c r="B346" s="18" t="s">
        <v>114</v>
      </c>
      <c r="C346" s="15" t="s">
        <v>115</v>
      </c>
      <c r="D346" s="16" t="s">
        <v>233</v>
      </c>
      <c r="E346" s="17" t="s">
        <v>233</v>
      </c>
      <c r="F346" s="17" t="s">
        <v>233</v>
      </c>
      <c r="G346" s="17" t="s">
        <v>233</v>
      </c>
      <c r="H346" s="17" t="s">
        <v>233</v>
      </c>
      <c r="I346" s="17" t="s">
        <v>233</v>
      </c>
      <c r="J346" s="17" t="s">
        <v>233</v>
      </c>
      <c r="K346" s="17" t="s">
        <v>233</v>
      </c>
      <c r="L346" s="17" t="s">
        <v>233</v>
      </c>
      <c r="M346" s="17" t="s">
        <v>233</v>
      </c>
      <c r="N346" s="17" t="s">
        <v>233</v>
      </c>
      <c r="O346" s="17" t="s">
        <v>233</v>
      </c>
      <c r="P346" s="17" t="s">
        <v>233</v>
      </c>
      <c r="Q346" s="152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1</v>
      </c>
    </row>
    <row r="347" spans="1:65">
      <c r="A347" s="30"/>
      <c r="B347" s="19" t="s">
        <v>234</v>
      </c>
      <c r="C347" s="9" t="s">
        <v>234</v>
      </c>
      <c r="D347" s="150" t="s">
        <v>236</v>
      </c>
      <c r="E347" s="151" t="s">
        <v>240</v>
      </c>
      <c r="F347" s="151" t="s">
        <v>241</v>
      </c>
      <c r="G347" s="151" t="s">
        <v>243</v>
      </c>
      <c r="H347" s="151" t="s">
        <v>244</v>
      </c>
      <c r="I347" s="151" t="s">
        <v>245</v>
      </c>
      <c r="J347" s="151" t="s">
        <v>246</v>
      </c>
      <c r="K347" s="151" t="s">
        <v>247</v>
      </c>
      <c r="L347" s="151" t="s">
        <v>287</v>
      </c>
      <c r="M347" s="151" t="s">
        <v>251</v>
      </c>
      <c r="N347" s="151" t="s">
        <v>252</v>
      </c>
      <c r="O347" s="151" t="s">
        <v>253</v>
      </c>
      <c r="P347" s="151" t="s">
        <v>257</v>
      </c>
      <c r="Q347" s="152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8" t="s">
        <v>3</v>
      </c>
    </row>
    <row r="348" spans="1:65">
      <c r="A348" s="30"/>
      <c r="B348" s="19"/>
      <c r="C348" s="9"/>
      <c r="D348" s="10" t="s">
        <v>308</v>
      </c>
      <c r="E348" s="11" t="s">
        <v>308</v>
      </c>
      <c r="F348" s="11" t="s">
        <v>309</v>
      </c>
      <c r="G348" s="11" t="s">
        <v>308</v>
      </c>
      <c r="H348" s="11" t="s">
        <v>309</v>
      </c>
      <c r="I348" s="11" t="s">
        <v>309</v>
      </c>
      <c r="J348" s="11" t="s">
        <v>309</v>
      </c>
      <c r="K348" s="11" t="s">
        <v>309</v>
      </c>
      <c r="L348" s="11" t="s">
        <v>309</v>
      </c>
      <c r="M348" s="11" t="s">
        <v>308</v>
      </c>
      <c r="N348" s="11" t="s">
        <v>309</v>
      </c>
      <c r="O348" s="11" t="s">
        <v>308</v>
      </c>
      <c r="P348" s="11" t="s">
        <v>309</v>
      </c>
      <c r="Q348" s="152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2</v>
      </c>
    </row>
    <row r="349" spans="1:65">
      <c r="A349" s="30"/>
      <c r="B349" s="19"/>
      <c r="C349" s="9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152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2</v>
      </c>
    </row>
    <row r="350" spans="1:65">
      <c r="A350" s="30"/>
      <c r="B350" s="18">
        <v>1</v>
      </c>
      <c r="C350" s="14">
        <v>1</v>
      </c>
      <c r="D350" s="147">
        <v>2</v>
      </c>
      <c r="E350" s="147" t="s">
        <v>106</v>
      </c>
      <c r="F350" s="147">
        <v>1.5</v>
      </c>
      <c r="G350" s="22">
        <v>0.28000000000000003</v>
      </c>
      <c r="H350" s="22">
        <v>0.13</v>
      </c>
      <c r="I350" s="22">
        <v>0.18</v>
      </c>
      <c r="J350" s="22">
        <v>0.13</v>
      </c>
      <c r="K350" s="22">
        <v>0.17</v>
      </c>
      <c r="L350" s="22">
        <v>0.18</v>
      </c>
      <c r="M350" s="147">
        <v>1.5</v>
      </c>
      <c r="N350" s="22">
        <v>0.3</v>
      </c>
      <c r="O350" s="147">
        <v>2</v>
      </c>
      <c r="P350" s="147">
        <v>4.3</v>
      </c>
      <c r="Q350" s="152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1</v>
      </c>
    </row>
    <row r="351" spans="1:65">
      <c r="A351" s="30"/>
      <c r="B351" s="19">
        <v>1</v>
      </c>
      <c r="C351" s="9">
        <v>2</v>
      </c>
      <c r="D351" s="148">
        <v>2.1</v>
      </c>
      <c r="E351" s="148" t="s">
        <v>106</v>
      </c>
      <c r="F351" s="148">
        <v>1.5</v>
      </c>
      <c r="G351" s="11">
        <v>0.26</v>
      </c>
      <c r="H351" s="11">
        <v>0.13</v>
      </c>
      <c r="I351" s="11">
        <v>0.18</v>
      </c>
      <c r="J351" s="11">
        <v>0.14000000000000001</v>
      </c>
      <c r="K351" s="11">
        <v>0.18</v>
      </c>
      <c r="L351" s="11">
        <v>0.15</v>
      </c>
      <c r="M351" s="148">
        <v>1.5</v>
      </c>
      <c r="N351" s="11">
        <v>0.4</v>
      </c>
      <c r="O351" s="148">
        <v>1.9</v>
      </c>
      <c r="P351" s="148">
        <v>4.5999999999999996</v>
      </c>
      <c r="Q351" s="152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46</v>
      </c>
    </row>
    <row r="352" spans="1:65">
      <c r="A352" s="30"/>
      <c r="B352" s="19">
        <v>1</v>
      </c>
      <c r="C352" s="9">
        <v>3</v>
      </c>
      <c r="D352" s="148">
        <v>2</v>
      </c>
      <c r="E352" s="148" t="s">
        <v>106</v>
      </c>
      <c r="F352" s="148">
        <v>1.5</v>
      </c>
      <c r="G352" s="11">
        <v>0.26</v>
      </c>
      <c r="H352" s="153">
        <v>0.1</v>
      </c>
      <c r="I352" s="11">
        <v>0.18</v>
      </c>
      <c r="J352" s="11">
        <v>0.15</v>
      </c>
      <c r="K352" s="11">
        <v>0.15</v>
      </c>
      <c r="L352" s="11">
        <v>0.16</v>
      </c>
      <c r="M352" s="148">
        <v>1.5</v>
      </c>
      <c r="N352" s="11">
        <v>0.3</v>
      </c>
      <c r="O352" s="148">
        <v>1.8</v>
      </c>
      <c r="P352" s="148">
        <v>4.8</v>
      </c>
      <c r="Q352" s="152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16</v>
      </c>
    </row>
    <row r="353" spans="1:65">
      <c r="A353" s="30"/>
      <c r="B353" s="19">
        <v>1</v>
      </c>
      <c r="C353" s="9">
        <v>4</v>
      </c>
      <c r="D353" s="148">
        <v>2</v>
      </c>
      <c r="E353" s="148" t="s">
        <v>106</v>
      </c>
      <c r="F353" s="148">
        <v>1.6</v>
      </c>
      <c r="G353" s="11">
        <v>0.25</v>
      </c>
      <c r="H353" s="11">
        <v>0.12</v>
      </c>
      <c r="I353" s="11">
        <v>0.17</v>
      </c>
      <c r="J353" s="11">
        <v>0.14000000000000001</v>
      </c>
      <c r="K353" s="11">
        <v>0.17</v>
      </c>
      <c r="L353" s="11">
        <v>0.16</v>
      </c>
      <c r="M353" s="148">
        <v>1.6</v>
      </c>
      <c r="N353" s="11">
        <v>0.4</v>
      </c>
      <c r="O353" s="148">
        <v>2</v>
      </c>
      <c r="P353" s="148">
        <v>4.5</v>
      </c>
      <c r="Q353" s="152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0.202619047619048</v>
      </c>
    </row>
    <row r="354" spans="1:65">
      <c r="A354" s="30"/>
      <c r="B354" s="19">
        <v>1</v>
      </c>
      <c r="C354" s="9">
        <v>5</v>
      </c>
      <c r="D354" s="148">
        <v>2.1</v>
      </c>
      <c r="E354" s="148" t="s">
        <v>106</v>
      </c>
      <c r="F354" s="148">
        <v>1.4</v>
      </c>
      <c r="G354" s="11">
        <v>0.28999999999999998</v>
      </c>
      <c r="H354" s="11">
        <v>0.14000000000000001</v>
      </c>
      <c r="I354" s="11">
        <v>0.18</v>
      </c>
      <c r="J354" s="11">
        <v>0.15</v>
      </c>
      <c r="K354" s="11">
        <v>0.19</v>
      </c>
      <c r="L354" s="11">
        <v>0.15</v>
      </c>
      <c r="M354" s="148">
        <v>1.6</v>
      </c>
      <c r="N354" s="11">
        <v>0.4</v>
      </c>
      <c r="O354" s="148">
        <v>1.8</v>
      </c>
      <c r="P354" s="148">
        <v>4.8</v>
      </c>
      <c r="Q354" s="152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54</v>
      </c>
    </row>
    <row r="355" spans="1:65">
      <c r="A355" s="30"/>
      <c r="B355" s="19">
        <v>1</v>
      </c>
      <c r="C355" s="9">
        <v>6</v>
      </c>
      <c r="D355" s="148">
        <v>2.1</v>
      </c>
      <c r="E355" s="148" t="s">
        <v>106</v>
      </c>
      <c r="F355" s="148">
        <v>1.6</v>
      </c>
      <c r="G355" s="11">
        <v>0.28000000000000003</v>
      </c>
      <c r="H355" s="11">
        <v>0.13</v>
      </c>
      <c r="I355" s="11">
        <v>0.18</v>
      </c>
      <c r="J355" s="11">
        <v>0.14000000000000001</v>
      </c>
      <c r="K355" s="11">
        <v>0.16</v>
      </c>
      <c r="L355" s="11">
        <v>0.17</v>
      </c>
      <c r="M355" s="148">
        <v>1.6</v>
      </c>
      <c r="N355" s="11">
        <v>0.4</v>
      </c>
      <c r="O355" s="148">
        <v>1.9</v>
      </c>
      <c r="P355" s="148">
        <v>4.9000000000000004</v>
      </c>
      <c r="Q355" s="152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5"/>
    </row>
    <row r="356" spans="1:65">
      <c r="A356" s="30"/>
      <c r="B356" s="20" t="s">
        <v>267</v>
      </c>
      <c r="C356" s="12"/>
      <c r="D356" s="23">
        <v>2.0499999999999998</v>
      </c>
      <c r="E356" s="23" t="s">
        <v>714</v>
      </c>
      <c r="F356" s="23">
        <v>1.5166666666666666</v>
      </c>
      <c r="G356" s="23">
        <v>0.27</v>
      </c>
      <c r="H356" s="23">
        <v>0.125</v>
      </c>
      <c r="I356" s="23">
        <v>0.17833333333333334</v>
      </c>
      <c r="J356" s="23">
        <v>0.14166666666666669</v>
      </c>
      <c r="K356" s="23">
        <v>0.17</v>
      </c>
      <c r="L356" s="23">
        <v>0.16166666666666668</v>
      </c>
      <c r="M356" s="23">
        <v>1.5499999999999998</v>
      </c>
      <c r="N356" s="23">
        <v>0.36666666666666664</v>
      </c>
      <c r="O356" s="23">
        <v>1.9000000000000001</v>
      </c>
      <c r="P356" s="23">
        <v>4.6499999999999995</v>
      </c>
      <c r="Q356" s="152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30"/>
      <c r="B357" s="3" t="s">
        <v>268</v>
      </c>
      <c r="C357" s="29"/>
      <c r="D357" s="11">
        <v>2.0499999999999998</v>
      </c>
      <c r="E357" s="11" t="s">
        <v>714</v>
      </c>
      <c r="F357" s="11">
        <v>1.5</v>
      </c>
      <c r="G357" s="11">
        <v>0.27</v>
      </c>
      <c r="H357" s="11">
        <v>0.13</v>
      </c>
      <c r="I357" s="11">
        <v>0.18</v>
      </c>
      <c r="J357" s="11">
        <v>0.14000000000000001</v>
      </c>
      <c r="K357" s="11">
        <v>0.17</v>
      </c>
      <c r="L357" s="11">
        <v>0.16</v>
      </c>
      <c r="M357" s="11">
        <v>1.55</v>
      </c>
      <c r="N357" s="11">
        <v>0.4</v>
      </c>
      <c r="O357" s="11">
        <v>1.9</v>
      </c>
      <c r="P357" s="11">
        <v>4.6999999999999993</v>
      </c>
      <c r="Q357" s="152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3" t="s">
        <v>269</v>
      </c>
      <c r="C358" s="29"/>
      <c r="D358" s="24">
        <v>5.4772255750516662E-2</v>
      </c>
      <c r="E358" s="24" t="s">
        <v>714</v>
      </c>
      <c r="F358" s="24">
        <v>7.5277265270908167E-2</v>
      </c>
      <c r="G358" s="24">
        <v>1.5491933384829669E-2</v>
      </c>
      <c r="H358" s="24">
        <v>1.3784048752090269E-2</v>
      </c>
      <c r="I358" s="24">
        <v>4.0824829046386219E-3</v>
      </c>
      <c r="J358" s="24">
        <v>7.5277265270908044E-3</v>
      </c>
      <c r="K358" s="24">
        <v>1.4142135623730952E-2</v>
      </c>
      <c r="L358" s="24">
        <v>1.1690451944500123E-2</v>
      </c>
      <c r="M358" s="24">
        <v>5.4772255750516662E-2</v>
      </c>
      <c r="N358" s="24">
        <v>5.1639777949432607E-2</v>
      </c>
      <c r="O358" s="24">
        <v>8.9442719099991574E-2</v>
      </c>
      <c r="P358" s="24">
        <v>0.22583179581272439</v>
      </c>
      <c r="Q358" s="152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86</v>
      </c>
      <c r="C359" s="29"/>
      <c r="D359" s="13">
        <v>2.6718173536837399E-2</v>
      </c>
      <c r="E359" s="13" t="s">
        <v>714</v>
      </c>
      <c r="F359" s="13">
        <v>4.9633361717082311E-2</v>
      </c>
      <c r="G359" s="13">
        <v>5.7377531054924699E-2</v>
      </c>
      <c r="H359" s="13">
        <v>0.11027239001672215</v>
      </c>
      <c r="I359" s="13">
        <v>2.2892427502646476E-2</v>
      </c>
      <c r="J359" s="13">
        <v>5.3136893132405667E-2</v>
      </c>
      <c r="K359" s="13">
        <v>8.3189033080770303E-2</v>
      </c>
      <c r="L359" s="13">
        <v>7.2312073883505912E-2</v>
      </c>
      <c r="M359" s="13">
        <v>3.5336939193881721E-2</v>
      </c>
      <c r="N359" s="13">
        <v>0.14083575804390711</v>
      </c>
      <c r="O359" s="13">
        <v>4.7075115315785038E-2</v>
      </c>
      <c r="P359" s="13">
        <v>4.856597759413428E-2</v>
      </c>
      <c r="Q359" s="152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270</v>
      </c>
      <c r="C360" s="29"/>
      <c r="D360" s="13">
        <v>9.117508813160967</v>
      </c>
      <c r="E360" s="13" t="s">
        <v>714</v>
      </c>
      <c r="F360" s="13">
        <v>6.4853113983548623</v>
      </c>
      <c r="G360" s="13">
        <v>0.33254994124559101</v>
      </c>
      <c r="H360" s="13">
        <v>-0.38307873090481903</v>
      </c>
      <c r="I360" s="13">
        <v>-0.11985898942420847</v>
      </c>
      <c r="J360" s="13">
        <v>-0.30082256169212807</v>
      </c>
      <c r="K360" s="13">
        <v>-0.16098707403055379</v>
      </c>
      <c r="L360" s="13">
        <v>-0.20211515863689922</v>
      </c>
      <c r="M360" s="13">
        <v>6.6498237367802435</v>
      </c>
      <c r="N360" s="13">
        <v>0.80963572267919748</v>
      </c>
      <c r="O360" s="13">
        <v>8.3772032902467508</v>
      </c>
      <c r="P360" s="13">
        <v>21.949471210340729</v>
      </c>
      <c r="Q360" s="152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46" t="s">
        <v>271</v>
      </c>
      <c r="C361" s="47"/>
      <c r="D361" s="45">
        <v>5.04</v>
      </c>
      <c r="E361" s="45">
        <v>0.4</v>
      </c>
      <c r="F361" s="45">
        <v>3.45</v>
      </c>
      <c r="G361" s="45">
        <v>0.28999999999999998</v>
      </c>
      <c r="H361" s="45">
        <v>0.72</v>
      </c>
      <c r="I361" s="45">
        <v>0.56000000000000005</v>
      </c>
      <c r="J361" s="45">
        <v>0.67</v>
      </c>
      <c r="K361" s="45">
        <v>0.59</v>
      </c>
      <c r="L361" s="45">
        <v>0.61</v>
      </c>
      <c r="M361" s="45">
        <v>3.55</v>
      </c>
      <c r="N361" s="45">
        <v>0</v>
      </c>
      <c r="O361" s="45">
        <v>4.5999999999999996</v>
      </c>
      <c r="P361" s="45">
        <v>12.84</v>
      </c>
      <c r="Q361" s="152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B362" s="31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BM362" s="55"/>
    </row>
    <row r="363" spans="1:65" ht="15">
      <c r="B363" s="8" t="s">
        <v>612</v>
      </c>
      <c r="BM363" s="28" t="s">
        <v>67</v>
      </c>
    </row>
    <row r="364" spans="1:65" ht="15">
      <c r="A364" s="25" t="s">
        <v>8</v>
      </c>
      <c r="B364" s="18" t="s">
        <v>114</v>
      </c>
      <c r="C364" s="15" t="s">
        <v>115</v>
      </c>
      <c r="D364" s="16" t="s">
        <v>233</v>
      </c>
      <c r="E364" s="17" t="s">
        <v>233</v>
      </c>
      <c r="F364" s="17" t="s">
        <v>233</v>
      </c>
      <c r="G364" s="17" t="s">
        <v>233</v>
      </c>
      <c r="H364" s="17" t="s">
        <v>233</v>
      </c>
      <c r="I364" s="17" t="s">
        <v>233</v>
      </c>
      <c r="J364" s="17" t="s">
        <v>233</v>
      </c>
      <c r="K364" s="17" t="s">
        <v>233</v>
      </c>
      <c r="L364" s="17" t="s">
        <v>233</v>
      </c>
      <c r="M364" s="17" t="s">
        <v>233</v>
      </c>
      <c r="N364" s="17" t="s">
        <v>233</v>
      </c>
      <c r="O364" s="17" t="s">
        <v>233</v>
      </c>
      <c r="P364" s="17" t="s">
        <v>233</v>
      </c>
      <c r="Q364" s="17" t="s">
        <v>233</v>
      </c>
      <c r="R364" s="17" t="s">
        <v>233</v>
      </c>
      <c r="S364" s="17" t="s">
        <v>233</v>
      </c>
      <c r="T364" s="152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8">
        <v>1</v>
      </c>
    </row>
    <row r="365" spans="1:65">
      <c r="A365" s="30"/>
      <c r="B365" s="19" t="s">
        <v>234</v>
      </c>
      <c r="C365" s="9" t="s">
        <v>234</v>
      </c>
      <c r="D365" s="150" t="s">
        <v>236</v>
      </c>
      <c r="E365" s="151" t="s">
        <v>237</v>
      </c>
      <c r="F365" s="151" t="s">
        <v>240</v>
      </c>
      <c r="G365" s="151" t="s">
        <v>241</v>
      </c>
      <c r="H365" s="151" t="s">
        <v>243</v>
      </c>
      <c r="I365" s="151" t="s">
        <v>244</v>
      </c>
      <c r="J365" s="151" t="s">
        <v>245</v>
      </c>
      <c r="K365" s="151" t="s">
        <v>246</v>
      </c>
      <c r="L365" s="151" t="s">
        <v>247</v>
      </c>
      <c r="M365" s="151" t="s">
        <v>287</v>
      </c>
      <c r="N365" s="151" t="s">
        <v>250</v>
      </c>
      <c r="O365" s="151" t="s">
        <v>251</v>
      </c>
      <c r="P365" s="151" t="s">
        <v>252</v>
      </c>
      <c r="Q365" s="151" t="s">
        <v>253</v>
      </c>
      <c r="R365" s="151" t="s">
        <v>255</v>
      </c>
      <c r="S365" s="151" t="s">
        <v>257</v>
      </c>
      <c r="T365" s="152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8" t="s">
        <v>3</v>
      </c>
    </row>
    <row r="366" spans="1:65">
      <c r="A366" s="30"/>
      <c r="B366" s="19"/>
      <c r="C366" s="9"/>
      <c r="D366" s="10" t="s">
        <v>308</v>
      </c>
      <c r="E366" s="11" t="s">
        <v>308</v>
      </c>
      <c r="F366" s="11" t="s">
        <v>308</v>
      </c>
      <c r="G366" s="11" t="s">
        <v>309</v>
      </c>
      <c r="H366" s="11" t="s">
        <v>308</v>
      </c>
      <c r="I366" s="11" t="s">
        <v>309</v>
      </c>
      <c r="J366" s="11" t="s">
        <v>309</v>
      </c>
      <c r="K366" s="11" t="s">
        <v>309</v>
      </c>
      <c r="L366" s="11" t="s">
        <v>309</v>
      </c>
      <c r="M366" s="11" t="s">
        <v>309</v>
      </c>
      <c r="N366" s="11" t="s">
        <v>308</v>
      </c>
      <c r="O366" s="11" t="s">
        <v>308</v>
      </c>
      <c r="P366" s="11" t="s">
        <v>309</v>
      </c>
      <c r="Q366" s="11" t="s">
        <v>308</v>
      </c>
      <c r="R366" s="11" t="s">
        <v>308</v>
      </c>
      <c r="S366" s="11" t="s">
        <v>309</v>
      </c>
      <c r="T366" s="152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2</v>
      </c>
    </row>
    <row r="367" spans="1:65">
      <c r="A367" s="30"/>
      <c r="B367" s="19"/>
      <c r="C367" s="9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152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3</v>
      </c>
    </row>
    <row r="368" spans="1:65">
      <c r="A368" s="30"/>
      <c r="B368" s="18">
        <v>1</v>
      </c>
      <c r="C368" s="14">
        <v>1</v>
      </c>
      <c r="D368" s="22">
        <v>4.17</v>
      </c>
      <c r="E368" s="22">
        <v>4.3808685760134898</v>
      </c>
      <c r="F368" s="22">
        <v>3.5884308516615291</v>
      </c>
      <c r="G368" s="22">
        <v>3.6</v>
      </c>
      <c r="H368" s="147">
        <v>5.33</v>
      </c>
      <c r="I368" s="22">
        <v>3.7</v>
      </c>
      <c r="J368" s="22">
        <v>3.6</v>
      </c>
      <c r="K368" s="22">
        <v>3.9</v>
      </c>
      <c r="L368" s="22">
        <v>3.7</v>
      </c>
      <c r="M368" s="22">
        <v>3.8</v>
      </c>
      <c r="N368" s="22">
        <v>4.1981589945300151</v>
      </c>
      <c r="O368" s="22">
        <v>3.9</v>
      </c>
      <c r="P368" s="22">
        <v>4.09</v>
      </c>
      <c r="Q368" s="22">
        <v>3.98</v>
      </c>
      <c r="R368" s="22">
        <v>4.21</v>
      </c>
      <c r="S368" s="22">
        <v>3.5</v>
      </c>
      <c r="T368" s="152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>
        <v>1</v>
      </c>
      <c r="C369" s="9">
        <v>2</v>
      </c>
      <c r="D369" s="11">
        <v>4.04</v>
      </c>
      <c r="E369" s="11">
        <v>4.2777316256890003</v>
      </c>
      <c r="F369" s="11">
        <v>3.4247218452162653</v>
      </c>
      <c r="G369" s="11">
        <v>3.7</v>
      </c>
      <c r="H369" s="148">
        <v>5.38</v>
      </c>
      <c r="I369" s="11">
        <v>3.8</v>
      </c>
      <c r="J369" s="11">
        <v>3.6</v>
      </c>
      <c r="K369" s="11">
        <v>3.8</v>
      </c>
      <c r="L369" s="11">
        <v>3.5</v>
      </c>
      <c r="M369" s="11">
        <v>3.7</v>
      </c>
      <c r="N369" s="11">
        <v>4.0490283057496823</v>
      </c>
      <c r="O369" s="11">
        <v>3.9</v>
      </c>
      <c r="P369" s="11">
        <v>3.98</v>
      </c>
      <c r="Q369" s="11">
        <v>4.08</v>
      </c>
      <c r="R369" s="11">
        <v>4.3899999999999997</v>
      </c>
      <c r="S369" s="11">
        <v>3.6</v>
      </c>
      <c r="T369" s="152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3</v>
      </c>
    </row>
    <row r="370" spans="1:65">
      <c r="A370" s="30"/>
      <c r="B370" s="19">
        <v>1</v>
      </c>
      <c r="C370" s="9">
        <v>3</v>
      </c>
      <c r="D370" s="11">
        <v>4.0999999999999996</v>
      </c>
      <c r="E370" s="11">
        <v>4.241205773581556</v>
      </c>
      <c r="F370" s="11">
        <v>3.4358320391368888</v>
      </c>
      <c r="G370" s="11">
        <v>3.5</v>
      </c>
      <c r="H370" s="148">
        <v>5.31</v>
      </c>
      <c r="I370" s="11">
        <v>3.6</v>
      </c>
      <c r="J370" s="11">
        <v>3.6</v>
      </c>
      <c r="K370" s="11">
        <v>3.8</v>
      </c>
      <c r="L370" s="11">
        <v>3.7</v>
      </c>
      <c r="M370" s="11">
        <v>3.7</v>
      </c>
      <c r="N370" s="11">
        <v>3.6052922686881166</v>
      </c>
      <c r="O370" s="11">
        <v>4</v>
      </c>
      <c r="P370" s="11">
        <v>3.95</v>
      </c>
      <c r="Q370" s="11">
        <v>3.8800000000000003</v>
      </c>
      <c r="R370" s="11">
        <v>4.1100000000000003</v>
      </c>
      <c r="S370" s="11">
        <v>3.6</v>
      </c>
      <c r="T370" s="152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16</v>
      </c>
    </row>
    <row r="371" spans="1:65">
      <c r="A371" s="30"/>
      <c r="B371" s="19">
        <v>1</v>
      </c>
      <c r="C371" s="9">
        <v>4</v>
      </c>
      <c r="D371" s="11">
        <v>4.2699999999999996</v>
      </c>
      <c r="E371" s="11">
        <v>4.3279831746848902</v>
      </c>
      <c r="F371" s="11">
        <v>3.3983322873128707</v>
      </c>
      <c r="G371" s="11">
        <v>3.6</v>
      </c>
      <c r="H371" s="148">
        <v>5.33</v>
      </c>
      <c r="I371" s="11">
        <v>3.8</v>
      </c>
      <c r="J371" s="11">
        <v>3.8</v>
      </c>
      <c r="K371" s="11">
        <v>4</v>
      </c>
      <c r="L371" s="11">
        <v>3.5</v>
      </c>
      <c r="M371" s="11">
        <v>3.8</v>
      </c>
      <c r="N371" s="11">
        <v>3.7559225326508185</v>
      </c>
      <c r="O371" s="11">
        <v>4</v>
      </c>
      <c r="P371" s="11">
        <v>4.1900000000000004</v>
      </c>
      <c r="Q371" s="153">
        <v>4.6399999999999997</v>
      </c>
      <c r="R371" s="11">
        <v>4.13</v>
      </c>
      <c r="S371" s="11">
        <v>3.4</v>
      </c>
      <c r="T371" s="152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3.8536607252061597</v>
      </c>
    </row>
    <row r="372" spans="1:65">
      <c r="A372" s="30"/>
      <c r="B372" s="19">
        <v>1</v>
      </c>
      <c r="C372" s="9">
        <v>5</v>
      </c>
      <c r="D372" s="11">
        <v>4.0199999999999996</v>
      </c>
      <c r="E372" s="11">
        <v>4.3417418481520604</v>
      </c>
      <c r="F372" s="11">
        <v>3.4134945952141704</v>
      </c>
      <c r="G372" s="11">
        <v>4</v>
      </c>
      <c r="H372" s="148">
        <v>5.3</v>
      </c>
      <c r="I372" s="11">
        <v>3.8</v>
      </c>
      <c r="J372" s="11">
        <v>3.8</v>
      </c>
      <c r="K372" s="11">
        <v>3.9</v>
      </c>
      <c r="L372" s="11">
        <v>3.6</v>
      </c>
      <c r="M372" s="11">
        <v>3.9</v>
      </c>
      <c r="N372" s="11">
        <v>3.7425425537273131</v>
      </c>
      <c r="O372" s="11">
        <v>3.9</v>
      </c>
      <c r="P372" s="11">
        <v>4.0599999999999996</v>
      </c>
      <c r="Q372" s="11">
        <v>3.81</v>
      </c>
      <c r="R372" s="11">
        <v>4.25</v>
      </c>
      <c r="S372" s="11">
        <v>3.6</v>
      </c>
      <c r="T372" s="152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38</v>
      </c>
    </row>
    <row r="373" spans="1:65">
      <c r="A373" s="30"/>
      <c r="B373" s="19">
        <v>1</v>
      </c>
      <c r="C373" s="9">
        <v>6</v>
      </c>
      <c r="D373" s="11">
        <v>4.12</v>
      </c>
      <c r="E373" s="11">
        <v>4.2888246521696596</v>
      </c>
      <c r="F373" s="11">
        <v>3.4411369133776883</v>
      </c>
      <c r="G373" s="11">
        <v>3.6</v>
      </c>
      <c r="H373" s="148">
        <v>5.34</v>
      </c>
      <c r="I373" s="11">
        <v>3.7</v>
      </c>
      <c r="J373" s="11">
        <v>3.5</v>
      </c>
      <c r="K373" s="11">
        <v>4</v>
      </c>
      <c r="L373" s="11">
        <v>3.8</v>
      </c>
      <c r="M373" s="11">
        <v>3.8</v>
      </c>
      <c r="N373" s="11">
        <v>3.9182164309984069</v>
      </c>
      <c r="O373" s="11">
        <v>3.9</v>
      </c>
      <c r="P373" s="11">
        <v>4.0599999999999996</v>
      </c>
      <c r="Q373" s="11">
        <v>3.9</v>
      </c>
      <c r="R373" s="11">
        <v>4.08</v>
      </c>
      <c r="S373" s="11">
        <v>3.7</v>
      </c>
      <c r="T373" s="152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5"/>
    </row>
    <row r="374" spans="1:65">
      <c r="A374" s="30"/>
      <c r="B374" s="20" t="s">
        <v>267</v>
      </c>
      <c r="C374" s="12"/>
      <c r="D374" s="23">
        <v>4.12</v>
      </c>
      <c r="E374" s="23">
        <v>4.3097259417151088</v>
      </c>
      <c r="F374" s="23">
        <v>3.4503247553199023</v>
      </c>
      <c r="G374" s="23">
        <v>3.6666666666666665</v>
      </c>
      <c r="H374" s="23">
        <v>5.331666666666667</v>
      </c>
      <c r="I374" s="23">
        <v>3.7333333333333329</v>
      </c>
      <c r="J374" s="23">
        <v>3.6500000000000004</v>
      </c>
      <c r="K374" s="23">
        <v>3.9</v>
      </c>
      <c r="L374" s="23">
        <v>3.6333333333333333</v>
      </c>
      <c r="M374" s="23">
        <v>3.7833333333333332</v>
      </c>
      <c r="N374" s="23">
        <v>3.8781935143907256</v>
      </c>
      <c r="O374" s="23">
        <v>3.9333333333333331</v>
      </c>
      <c r="P374" s="23">
        <v>4.0549999999999997</v>
      </c>
      <c r="Q374" s="23">
        <v>4.0483333333333329</v>
      </c>
      <c r="R374" s="23">
        <v>4.1950000000000003</v>
      </c>
      <c r="S374" s="23">
        <v>3.5666666666666664</v>
      </c>
      <c r="T374" s="152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5"/>
    </row>
    <row r="375" spans="1:65">
      <c r="A375" s="30"/>
      <c r="B375" s="3" t="s">
        <v>268</v>
      </c>
      <c r="C375" s="29"/>
      <c r="D375" s="11">
        <v>4.1099999999999994</v>
      </c>
      <c r="E375" s="11">
        <v>4.3084039134272754</v>
      </c>
      <c r="F375" s="11">
        <v>3.4302769421765769</v>
      </c>
      <c r="G375" s="11">
        <v>3.6</v>
      </c>
      <c r="H375" s="11">
        <v>5.33</v>
      </c>
      <c r="I375" s="11">
        <v>3.75</v>
      </c>
      <c r="J375" s="11">
        <v>3.6</v>
      </c>
      <c r="K375" s="11">
        <v>3.9</v>
      </c>
      <c r="L375" s="11">
        <v>3.6500000000000004</v>
      </c>
      <c r="M375" s="11">
        <v>3.8</v>
      </c>
      <c r="N375" s="11">
        <v>3.8370694818246127</v>
      </c>
      <c r="O375" s="11">
        <v>3.9</v>
      </c>
      <c r="P375" s="11">
        <v>4.0599999999999996</v>
      </c>
      <c r="Q375" s="11">
        <v>3.94</v>
      </c>
      <c r="R375" s="11">
        <v>4.17</v>
      </c>
      <c r="S375" s="11">
        <v>3.6</v>
      </c>
      <c r="T375" s="152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269</v>
      </c>
      <c r="C376" s="29"/>
      <c r="D376" s="24">
        <v>9.143303560529964E-2</v>
      </c>
      <c r="E376" s="24">
        <v>5.0150040556907298E-2</v>
      </c>
      <c r="F376" s="24">
        <v>6.9401636201591316E-2</v>
      </c>
      <c r="G376" s="24">
        <v>0.17511900715418263</v>
      </c>
      <c r="H376" s="24">
        <v>2.7868739954771363E-2</v>
      </c>
      <c r="I376" s="24">
        <v>8.164965809277247E-2</v>
      </c>
      <c r="J376" s="24">
        <v>0.12247448713915879</v>
      </c>
      <c r="K376" s="24">
        <v>8.9442719099991672E-2</v>
      </c>
      <c r="L376" s="24">
        <v>0.12110601416389966</v>
      </c>
      <c r="M376" s="24">
        <v>7.5277265270907973E-2</v>
      </c>
      <c r="N376" s="24">
        <v>0.21954076354235119</v>
      </c>
      <c r="O376" s="24">
        <v>5.1639777949432274E-2</v>
      </c>
      <c r="P376" s="24">
        <v>8.5029406677925315E-2</v>
      </c>
      <c r="Q376" s="24">
        <v>0.3042641396330934</v>
      </c>
      <c r="R376" s="24">
        <v>0.11484772527133466</v>
      </c>
      <c r="S376" s="24">
        <v>0.10327955589886455</v>
      </c>
      <c r="T376" s="204"/>
      <c r="U376" s="205"/>
      <c r="V376" s="205"/>
      <c r="W376" s="205"/>
      <c r="X376" s="205"/>
      <c r="Y376" s="205"/>
      <c r="Z376" s="205"/>
      <c r="AA376" s="205"/>
      <c r="AB376" s="205"/>
      <c r="AC376" s="205"/>
      <c r="AD376" s="205"/>
      <c r="AE376" s="205"/>
      <c r="AF376" s="205"/>
      <c r="AG376" s="205"/>
      <c r="AH376" s="205"/>
      <c r="AI376" s="205"/>
      <c r="AJ376" s="205"/>
      <c r="AK376" s="205"/>
      <c r="AL376" s="205"/>
      <c r="AM376" s="205"/>
      <c r="AN376" s="205"/>
      <c r="AO376" s="205"/>
      <c r="AP376" s="205"/>
      <c r="AQ376" s="205"/>
      <c r="AR376" s="205"/>
      <c r="AS376" s="205"/>
      <c r="AT376" s="205"/>
      <c r="AU376" s="205"/>
      <c r="AV376" s="205"/>
      <c r="AW376" s="205"/>
      <c r="AX376" s="205"/>
      <c r="AY376" s="205"/>
      <c r="AZ376" s="205"/>
      <c r="BA376" s="205"/>
      <c r="BB376" s="205"/>
      <c r="BC376" s="205"/>
      <c r="BD376" s="205"/>
      <c r="BE376" s="205"/>
      <c r="BF376" s="205"/>
      <c r="BG376" s="205"/>
      <c r="BH376" s="205"/>
      <c r="BI376" s="205"/>
      <c r="BJ376" s="205"/>
      <c r="BK376" s="205"/>
      <c r="BL376" s="205"/>
      <c r="BM376" s="56"/>
    </row>
    <row r="377" spans="1:65">
      <c r="A377" s="30"/>
      <c r="B377" s="3" t="s">
        <v>86</v>
      </c>
      <c r="C377" s="29"/>
      <c r="D377" s="13">
        <v>2.2192484370218358E-2</v>
      </c>
      <c r="E377" s="13">
        <v>1.1636480192740392E-2</v>
      </c>
      <c r="F377" s="13">
        <v>2.0114522870516471E-2</v>
      </c>
      <c r="G377" s="13">
        <v>4.7759729223867994E-2</v>
      </c>
      <c r="H377" s="13">
        <v>5.2270221859527406E-3</v>
      </c>
      <c r="I377" s="13">
        <v>2.1870444131992628E-2</v>
      </c>
      <c r="J377" s="13">
        <v>3.3554654010728435E-2</v>
      </c>
      <c r="K377" s="13">
        <v>2.2934030538459403E-2</v>
      </c>
      <c r="L377" s="13">
        <v>3.3331930503825595E-2</v>
      </c>
      <c r="M377" s="13">
        <v>1.989707452094484E-2</v>
      </c>
      <c r="N377" s="13">
        <v>5.6609027560823415E-2</v>
      </c>
      <c r="O377" s="13">
        <v>1.3128757105787868E-2</v>
      </c>
      <c r="P377" s="13">
        <v>2.0969027540795392E-2</v>
      </c>
      <c r="Q377" s="13">
        <v>7.5157877225136296E-2</v>
      </c>
      <c r="R377" s="13">
        <v>2.7377288503297893E-2</v>
      </c>
      <c r="S377" s="13">
        <v>2.8956884831457353E-2</v>
      </c>
      <c r="T377" s="152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270</v>
      </c>
      <c r="C378" s="29"/>
      <c r="D378" s="13">
        <v>6.9113316865638819E-2</v>
      </c>
      <c r="E378" s="13">
        <v>0.1183459699827496</v>
      </c>
      <c r="F378" s="13">
        <v>-0.10466307198454272</v>
      </c>
      <c r="G378" s="13">
        <v>-4.8523747126049788E-2</v>
      </c>
      <c r="H378" s="13">
        <v>0.38353296951989413</v>
      </c>
      <c r="I378" s="13">
        <v>-3.1224178891977927E-2</v>
      </c>
      <c r="J378" s="13">
        <v>-5.2848639184567614E-2</v>
      </c>
      <c r="K378" s="13">
        <v>1.2024741693201557E-2</v>
      </c>
      <c r="L378" s="13">
        <v>-5.7173531243085662E-2</v>
      </c>
      <c r="M378" s="13">
        <v>-1.8249502716424004E-2</v>
      </c>
      <c r="N378" s="13">
        <v>6.3660999070573876E-3</v>
      </c>
      <c r="O378" s="13">
        <v>2.0674525810237432E-2</v>
      </c>
      <c r="P378" s="13">
        <v>5.2246237837418663E-2</v>
      </c>
      <c r="Q378" s="13">
        <v>5.0516281014011399E-2</v>
      </c>
      <c r="R378" s="13">
        <v>8.8575331128969648E-2</v>
      </c>
      <c r="S378" s="13">
        <v>-7.4473099477157523E-2</v>
      </c>
      <c r="T378" s="152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46" t="s">
        <v>271</v>
      </c>
      <c r="C379" s="47"/>
      <c r="D379" s="45">
        <v>0.69</v>
      </c>
      <c r="E379" s="45">
        <v>1.25</v>
      </c>
      <c r="F379" s="45">
        <v>1.31</v>
      </c>
      <c r="G379" s="45">
        <v>0.66</v>
      </c>
      <c r="H379" s="45">
        <v>4.29</v>
      </c>
      <c r="I379" s="45">
        <v>0.46</v>
      </c>
      <c r="J379" s="45">
        <v>0.71</v>
      </c>
      <c r="K379" s="45">
        <v>0.03</v>
      </c>
      <c r="L379" s="45">
        <v>0.76</v>
      </c>
      <c r="M379" s="45">
        <v>0.31</v>
      </c>
      <c r="N379" s="45">
        <v>0.03</v>
      </c>
      <c r="O379" s="45">
        <v>0.13</v>
      </c>
      <c r="P379" s="45">
        <v>0.49</v>
      </c>
      <c r="Q379" s="45">
        <v>0.47</v>
      </c>
      <c r="R379" s="45">
        <v>0.91</v>
      </c>
      <c r="S379" s="45">
        <v>0.96</v>
      </c>
      <c r="T379" s="152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B380" s="31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BM380" s="55"/>
    </row>
    <row r="381" spans="1:65" ht="15">
      <c r="B381" s="8" t="s">
        <v>613</v>
      </c>
      <c r="BM381" s="28" t="s">
        <v>295</v>
      </c>
    </row>
    <row r="382" spans="1:65" ht="15">
      <c r="A382" s="25" t="s">
        <v>53</v>
      </c>
      <c r="B382" s="18" t="s">
        <v>114</v>
      </c>
      <c r="C382" s="15" t="s">
        <v>115</v>
      </c>
      <c r="D382" s="16" t="s">
        <v>233</v>
      </c>
      <c r="E382" s="17" t="s">
        <v>233</v>
      </c>
      <c r="F382" s="152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 t="s">
        <v>234</v>
      </c>
      <c r="C383" s="9" t="s">
        <v>234</v>
      </c>
      <c r="D383" s="150" t="s">
        <v>240</v>
      </c>
      <c r="E383" s="151" t="s">
        <v>254</v>
      </c>
      <c r="F383" s="152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 t="s">
        <v>3</v>
      </c>
    </row>
    <row r="384" spans="1:65">
      <c r="A384" s="30"/>
      <c r="B384" s="19"/>
      <c r="C384" s="9"/>
      <c r="D384" s="10" t="s">
        <v>308</v>
      </c>
      <c r="E384" s="11" t="s">
        <v>308</v>
      </c>
      <c r="F384" s="152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>
        <v>2</v>
      </c>
    </row>
    <row r="385" spans="1:65">
      <c r="A385" s="30"/>
      <c r="B385" s="19"/>
      <c r="C385" s="9"/>
      <c r="D385" s="26"/>
      <c r="E385" s="26"/>
      <c r="F385" s="152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2</v>
      </c>
    </row>
    <row r="386" spans="1:65">
      <c r="A386" s="30"/>
      <c r="B386" s="18">
        <v>1</v>
      </c>
      <c r="C386" s="14">
        <v>1</v>
      </c>
      <c r="D386" s="147" t="s">
        <v>106</v>
      </c>
      <c r="E386" s="22" t="s">
        <v>110</v>
      </c>
      <c r="F386" s="152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1</v>
      </c>
    </row>
    <row r="387" spans="1:65">
      <c r="A387" s="30"/>
      <c r="B387" s="19">
        <v>1</v>
      </c>
      <c r="C387" s="9">
        <v>2</v>
      </c>
      <c r="D387" s="148" t="s">
        <v>106</v>
      </c>
      <c r="E387" s="11">
        <v>0.08</v>
      </c>
      <c r="F387" s="152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48</v>
      </c>
    </row>
    <row r="388" spans="1:65">
      <c r="A388" s="30"/>
      <c r="B388" s="19">
        <v>1</v>
      </c>
      <c r="C388" s="9">
        <v>3</v>
      </c>
      <c r="D388" s="148" t="s">
        <v>106</v>
      </c>
      <c r="E388" s="11" t="s">
        <v>110</v>
      </c>
      <c r="F388" s="152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16</v>
      </c>
    </row>
    <row r="389" spans="1:65">
      <c r="A389" s="30"/>
      <c r="B389" s="19">
        <v>1</v>
      </c>
      <c r="C389" s="9">
        <v>4</v>
      </c>
      <c r="D389" s="148" t="s">
        <v>106</v>
      </c>
      <c r="E389" s="11" t="s">
        <v>110</v>
      </c>
      <c r="F389" s="152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 t="s">
        <v>106</v>
      </c>
    </row>
    <row r="390" spans="1:65">
      <c r="A390" s="30"/>
      <c r="B390" s="19">
        <v>1</v>
      </c>
      <c r="C390" s="9">
        <v>5</v>
      </c>
      <c r="D390" s="148" t="s">
        <v>106</v>
      </c>
      <c r="E390" s="11" t="s">
        <v>110</v>
      </c>
      <c r="F390" s="152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54</v>
      </c>
    </row>
    <row r="391" spans="1:65">
      <c r="A391" s="30"/>
      <c r="B391" s="19">
        <v>1</v>
      </c>
      <c r="C391" s="9">
        <v>6</v>
      </c>
      <c r="D391" s="148" t="s">
        <v>106</v>
      </c>
      <c r="E391" s="11">
        <v>0.08</v>
      </c>
      <c r="F391" s="152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A392" s="30"/>
      <c r="B392" s="20" t="s">
        <v>267</v>
      </c>
      <c r="C392" s="12"/>
      <c r="D392" s="23" t="s">
        <v>714</v>
      </c>
      <c r="E392" s="23">
        <v>0.08</v>
      </c>
      <c r="F392" s="152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5"/>
    </row>
    <row r="393" spans="1:65">
      <c r="A393" s="30"/>
      <c r="B393" s="3" t="s">
        <v>268</v>
      </c>
      <c r="C393" s="29"/>
      <c r="D393" s="11" t="s">
        <v>714</v>
      </c>
      <c r="E393" s="11">
        <v>0.08</v>
      </c>
      <c r="F393" s="152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30"/>
      <c r="B394" s="3" t="s">
        <v>269</v>
      </c>
      <c r="C394" s="29"/>
      <c r="D394" s="24" t="s">
        <v>714</v>
      </c>
      <c r="E394" s="24">
        <v>0</v>
      </c>
      <c r="F394" s="152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3" t="s">
        <v>86</v>
      </c>
      <c r="C395" s="29"/>
      <c r="D395" s="13" t="s">
        <v>714</v>
      </c>
      <c r="E395" s="13">
        <v>0</v>
      </c>
      <c r="F395" s="152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270</v>
      </c>
      <c r="C396" s="29"/>
      <c r="D396" s="13" t="s">
        <v>714</v>
      </c>
      <c r="E396" s="13" t="s">
        <v>714</v>
      </c>
      <c r="F396" s="152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46" t="s">
        <v>271</v>
      </c>
      <c r="C397" s="47"/>
      <c r="D397" s="45">
        <v>0.67</v>
      </c>
      <c r="E397" s="45">
        <v>0.67</v>
      </c>
      <c r="F397" s="152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B398" s="31"/>
      <c r="C398" s="20"/>
      <c r="D398" s="20"/>
      <c r="E398" s="20"/>
      <c r="BM398" s="55"/>
    </row>
    <row r="399" spans="1:65" ht="15">
      <c r="B399" s="8" t="s">
        <v>614</v>
      </c>
      <c r="BM399" s="28" t="s">
        <v>67</v>
      </c>
    </row>
    <row r="400" spans="1:65" ht="15">
      <c r="A400" s="25" t="s">
        <v>11</v>
      </c>
      <c r="B400" s="18" t="s">
        <v>114</v>
      </c>
      <c r="C400" s="15" t="s">
        <v>115</v>
      </c>
      <c r="D400" s="16" t="s">
        <v>233</v>
      </c>
      <c r="E400" s="17" t="s">
        <v>233</v>
      </c>
      <c r="F400" s="17" t="s">
        <v>233</v>
      </c>
      <c r="G400" s="17" t="s">
        <v>233</v>
      </c>
      <c r="H400" s="17" t="s">
        <v>233</v>
      </c>
      <c r="I400" s="17" t="s">
        <v>233</v>
      </c>
      <c r="J400" s="152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</v>
      </c>
    </row>
    <row r="401" spans="1:65">
      <c r="A401" s="30"/>
      <c r="B401" s="19" t="s">
        <v>234</v>
      </c>
      <c r="C401" s="9" t="s">
        <v>234</v>
      </c>
      <c r="D401" s="150" t="s">
        <v>237</v>
      </c>
      <c r="E401" s="151" t="s">
        <v>240</v>
      </c>
      <c r="F401" s="151" t="s">
        <v>241</v>
      </c>
      <c r="G401" s="151" t="s">
        <v>243</v>
      </c>
      <c r="H401" s="151" t="s">
        <v>250</v>
      </c>
      <c r="I401" s="151" t="s">
        <v>253</v>
      </c>
      <c r="J401" s="152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 t="s">
        <v>3</v>
      </c>
    </row>
    <row r="402" spans="1:65">
      <c r="A402" s="30"/>
      <c r="B402" s="19"/>
      <c r="C402" s="9"/>
      <c r="D402" s="10" t="s">
        <v>308</v>
      </c>
      <c r="E402" s="11" t="s">
        <v>308</v>
      </c>
      <c r="F402" s="11" t="s">
        <v>309</v>
      </c>
      <c r="G402" s="11" t="s">
        <v>308</v>
      </c>
      <c r="H402" s="11" t="s">
        <v>308</v>
      </c>
      <c r="I402" s="11" t="s">
        <v>308</v>
      </c>
      <c r="J402" s="152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2</v>
      </c>
    </row>
    <row r="403" spans="1:65">
      <c r="A403" s="30"/>
      <c r="B403" s="19"/>
      <c r="C403" s="9"/>
      <c r="D403" s="26"/>
      <c r="E403" s="26"/>
      <c r="F403" s="26"/>
      <c r="G403" s="26"/>
      <c r="H403" s="26"/>
      <c r="I403" s="26"/>
      <c r="J403" s="152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>
        <v>3</v>
      </c>
    </row>
    <row r="404" spans="1:65">
      <c r="A404" s="30"/>
      <c r="B404" s="18">
        <v>1</v>
      </c>
      <c r="C404" s="14">
        <v>1</v>
      </c>
      <c r="D404" s="22">
        <v>0.66282011792939222</v>
      </c>
      <c r="E404" s="22">
        <v>0.62008871083039796</v>
      </c>
      <c r="F404" s="22">
        <v>0.6</v>
      </c>
      <c r="G404" s="22">
        <v>0.5</v>
      </c>
      <c r="H404" s="147">
        <v>0.35796453519747701</v>
      </c>
      <c r="I404" s="22">
        <v>0.64</v>
      </c>
      <c r="J404" s="152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1</v>
      </c>
    </row>
    <row r="405" spans="1:65">
      <c r="A405" s="30"/>
      <c r="B405" s="19">
        <v>1</v>
      </c>
      <c r="C405" s="9">
        <v>2</v>
      </c>
      <c r="D405" s="11">
        <v>0.61996553897980233</v>
      </c>
      <c r="E405" s="11">
        <v>0.59280756891250763</v>
      </c>
      <c r="F405" s="11">
        <v>0.6</v>
      </c>
      <c r="G405" s="11">
        <v>0.48</v>
      </c>
      <c r="H405" s="148">
        <v>0.31620040315029702</v>
      </c>
      <c r="I405" s="11">
        <v>0.62</v>
      </c>
      <c r="J405" s="152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4</v>
      </c>
    </row>
    <row r="406" spans="1:65">
      <c r="A406" s="30"/>
      <c r="B406" s="19">
        <v>1</v>
      </c>
      <c r="C406" s="9">
        <v>3</v>
      </c>
      <c r="D406" s="11">
        <v>0.60377057029317904</v>
      </c>
      <c r="E406" s="11">
        <v>0.59104903926478269</v>
      </c>
      <c r="F406" s="11">
        <v>0.6</v>
      </c>
      <c r="G406" s="11">
        <v>0.49</v>
      </c>
      <c r="H406" s="148">
        <v>0.31416142038329298</v>
      </c>
      <c r="I406" s="11">
        <v>0.66</v>
      </c>
      <c r="J406" s="152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16</v>
      </c>
    </row>
    <row r="407" spans="1:65">
      <c r="A407" s="30"/>
      <c r="B407" s="19">
        <v>1</v>
      </c>
      <c r="C407" s="9">
        <v>4</v>
      </c>
      <c r="D407" s="11">
        <v>0.61195000214093775</v>
      </c>
      <c r="E407" s="11">
        <v>0.56614289854675515</v>
      </c>
      <c r="F407" s="11">
        <v>0.6</v>
      </c>
      <c r="G407" s="11">
        <v>0.52</v>
      </c>
      <c r="H407" s="148">
        <v>0.35189392263439001</v>
      </c>
      <c r="I407" s="11">
        <v>0.69</v>
      </c>
      <c r="J407" s="152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0.59231464322534289</v>
      </c>
    </row>
    <row r="408" spans="1:65">
      <c r="A408" s="30"/>
      <c r="B408" s="19">
        <v>1</v>
      </c>
      <c r="C408" s="9">
        <v>5</v>
      </c>
      <c r="D408" s="11">
        <v>0.63011892960256277</v>
      </c>
      <c r="E408" s="11">
        <v>0.58038980297232545</v>
      </c>
      <c r="F408" s="11">
        <v>0.6</v>
      </c>
      <c r="G408" s="11">
        <v>0.49</v>
      </c>
      <c r="H408" s="148">
        <v>0.32609157605880301</v>
      </c>
      <c r="I408" s="11">
        <v>0.63</v>
      </c>
      <c r="J408" s="152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39</v>
      </c>
    </row>
    <row r="409" spans="1:65">
      <c r="A409" s="30"/>
      <c r="B409" s="19">
        <v>1</v>
      </c>
      <c r="C409" s="9">
        <v>6</v>
      </c>
      <c r="D409" s="11">
        <v>0.60015936270878256</v>
      </c>
      <c r="E409" s="11">
        <v>0.60017675457886144</v>
      </c>
      <c r="F409" s="11">
        <v>0.6</v>
      </c>
      <c r="G409" s="11">
        <v>0.53</v>
      </c>
      <c r="H409" s="148">
        <v>0.35009629228141398</v>
      </c>
      <c r="I409" s="11">
        <v>0.64</v>
      </c>
      <c r="J409" s="152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5"/>
    </row>
    <row r="410" spans="1:65">
      <c r="A410" s="30"/>
      <c r="B410" s="20" t="s">
        <v>267</v>
      </c>
      <c r="C410" s="12"/>
      <c r="D410" s="23">
        <v>0.62146408694244282</v>
      </c>
      <c r="E410" s="23">
        <v>0.59177579585093831</v>
      </c>
      <c r="F410" s="23">
        <v>0.6</v>
      </c>
      <c r="G410" s="23">
        <v>0.50166666666666659</v>
      </c>
      <c r="H410" s="23">
        <v>0.33606802495094573</v>
      </c>
      <c r="I410" s="23">
        <v>0.64666666666666661</v>
      </c>
      <c r="J410" s="152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5"/>
    </row>
    <row r="411" spans="1:65">
      <c r="A411" s="30"/>
      <c r="B411" s="3" t="s">
        <v>268</v>
      </c>
      <c r="C411" s="29"/>
      <c r="D411" s="11">
        <v>0.61595777056037004</v>
      </c>
      <c r="E411" s="11">
        <v>0.59192830408864516</v>
      </c>
      <c r="F411" s="11">
        <v>0.6</v>
      </c>
      <c r="G411" s="11">
        <v>0.495</v>
      </c>
      <c r="H411" s="11">
        <v>0.33809393417010847</v>
      </c>
      <c r="I411" s="11">
        <v>0.64</v>
      </c>
      <c r="J411" s="152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30"/>
      <c r="B412" s="3" t="s">
        <v>269</v>
      </c>
      <c r="C412" s="29"/>
      <c r="D412" s="24">
        <v>2.2999751573274003E-2</v>
      </c>
      <c r="E412" s="24">
        <v>1.8223480737812423E-2</v>
      </c>
      <c r="F412" s="24">
        <v>0</v>
      </c>
      <c r="G412" s="24">
        <v>1.9407902170679534E-2</v>
      </c>
      <c r="H412" s="24">
        <v>1.9497998538070677E-2</v>
      </c>
      <c r="I412" s="24">
        <v>2.5033311140691433E-2</v>
      </c>
      <c r="J412" s="204"/>
      <c r="K412" s="205"/>
      <c r="L412" s="205"/>
      <c r="M412" s="205"/>
      <c r="N412" s="205"/>
      <c r="O412" s="205"/>
      <c r="P412" s="205"/>
      <c r="Q412" s="205"/>
      <c r="R412" s="205"/>
      <c r="S412" s="205"/>
      <c r="T412" s="205"/>
      <c r="U412" s="205"/>
      <c r="V412" s="205"/>
      <c r="W412" s="205"/>
      <c r="X412" s="205"/>
      <c r="Y412" s="205"/>
      <c r="Z412" s="205"/>
      <c r="AA412" s="205"/>
      <c r="AB412" s="205"/>
      <c r="AC412" s="205"/>
      <c r="AD412" s="205"/>
      <c r="AE412" s="205"/>
      <c r="AF412" s="205"/>
      <c r="AG412" s="205"/>
      <c r="AH412" s="205"/>
      <c r="AI412" s="205"/>
      <c r="AJ412" s="205"/>
      <c r="AK412" s="205"/>
      <c r="AL412" s="205"/>
      <c r="AM412" s="205"/>
      <c r="AN412" s="205"/>
      <c r="AO412" s="205"/>
      <c r="AP412" s="205"/>
      <c r="AQ412" s="205"/>
      <c r="AR412" s="205"/>
      <c r="AS412" s="205"/>
      <c r="AT412" s="205"/>
      <c r="AU412" s="205"/>
      <c r="AV412" s="205"/>
      <c r="AW412" s="205"/>
      <c r="AX412" s="205"/>
      <c r="AY412" s="205"/>
      <c r="AZ412" s="205"/>
      <c r="BA412" s="205"/>
      <c r="BB412" s="205"/>
      <c r="BC412" s="205"/>
      <c r="BD412" s="205"/>
      <c r="BE412" s="205"/>
      <c r="BF412" s="205"/>
      <c r="BG412" s="205"/>
      <c r="BH412" s="205"/>
      <c r="BI412" s="205"/>
      <c r="BJ412" s="205"/>
      <c r="BK412" s="205"/>
      <c r="BL412" s="205"/>
      <c r="BM412" s="56"/>
    </row>
    <row r="413" spans="1:65">
      <c r="A413" s="30"/>
      <c r="B413" s="3" t="s">
        <v>86</v>
      </c>
      <c r="C413" s="29"/>
      <c r="D413" s="13">
        <v>3.7008979370684272E-2</v>
      </c>
      <c r="E413" s="13">
        <v>3.0794569270289507E-2</v>
      </c>
      <c r="F413" s="13">
        <v>0</v>
      </c>
      <c r="G413" s="13">
        <v>3.8686848180756551E-2</v>
      </c>
      <c r="H413" s="13">
        <v>5.8018011505012144E-2</v>
      </c>
      <c r="I413" s="13">
        <v>3.871130588766717E-2</v>
      </c>
      <c r="J413" s="152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3" t="s">
        <v>270</v>
      </c>
      <c r="C414" s="29"/>
      <c r="D414" s="13">
        <v>4.9212769007991986E-2</v>
      </c>
      <c r="E414" s="13">
        <v>-9.0973164443541865E-4</v>
      </c>
      <c r="F414" s="13">
        <v>1.2975125404308452E-2</v>
      </c>
      <c r="G414" s="13">
        <v>-0.15304024237028657</v>
      </c>
      <c r="H414" s="13">
        <v>-0.43261908380156244</v>
      </c>
      <c r="I414" s="13">
        <v>9.1762079602421442E-2</v>
      </c>
      <c r="J414" s="152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46" t="s">
        <v>271</v>
      </c>
      <c r="C415" s="47"/>
      <c r="D415" s="45">
        <v>0.45</v>
      </c>
      <c r="E415" s="45">
        <v>7.0000000000000007E-2</v>
      </c>
      <c r="F415" s="45">
        <v>7.0000000000000007E-2</v>
      </c>
      <c r="G415" s="45">
        <v>1.66</v>
      </c>
      <c r="H415" s="45">
        <v>4.59</v>
      </c>
      <c r="I415" s="45">
        <v>0.9</v>
      </c>
      <c r="J415" s="152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B416" s="31"/>
      <c r="C416" s="20"/>
      <c r="D416" s="20"/>
      <c r="E416" s="20"/>
      <c r="F416" s="20"/>
      <c r="G416" s="20"/>
      <c r="H416" s="20"/>
      <c r="I416" s="20"/>
      <c r="BM416" s="55"/>
    </row>
    <row r="417" spans="1:65" ht="15">
      <c r="B417" s="8" t="s">
        <v>615</v>
      </c>
      <c r="BM417" s="28" t="s">
        <v>67</v>
      </c>
    </row>
    <row r="418" spans="1:65" ht="15">
      <c r="A418" s="25" t="s">
        <v>14</v>
      </c>
      <c r="B418" s="18" t="s">
        <v>114</v>
      </c>
      <c r="C418" s="15" t="s">
        <v>115</v>
      </c>
      <c r="D418" s="16" t="s">
        <v>233</v>
      </c>
      <c r="E418" s="17" t="s">
        <v>233</v>
      </c>
      <c r="F418" s="17" t="s">
        <v>233</v>
      </c>
      <c r="G418" s="17" t="s">
        <v>233</v>
      </c>
      <c r="H418" s="17" t="s">
        <v>233</v>
      </c>
      <c r="I418" s="17" t="s">
        <v>233</v>
      </c>
      <c r="J418" s="17" t="s">
        <v>233</v>
      </c>
      <c r="K418" s="17" t="s">
        <v>233</v>
      </c>
      <c r="L418" s="17" t="s">
        <v>233</v>
      </c>
      <c r="M418" s="17" t="s">
        <v>233</v>
      </c>
      <c r="N418" s="17" t="s">
        <v>233</v>
      </c>
      <c r="O418" s="17" t="s">
        <v>233</v>
      </c>
      <c r="P418" s="17" t="s">
        <v>233</v>
      </c>
      <c r="Q418" s="17" t="s">
        <v>233</v>
      </c>
      <c r="R418" s="17" t="s">
        <v>233</v>
      </c>
      <c r="S418" s="152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8">
        <v>1</v>
      </c>
    </row>
    <row r="419" spans="1:65">
      <c r="A419" s="30"/>
      <c r="B419" s="19" t="s">
        <v>234</v>
      </c>
      <c r="C419" s="9" t="s">
        <v>234</v>
      </c>
      <c r="D419" s="150" t="s">
        <v>236</v>
      </c>
      <c r="E419" s="151" t="s">
        <v>240</v>
      </c>
      <c r="F419" s="151" t="s">
        <v>241</v>
      </c>
      <c r="G419" s="151" t="s">
        <v>243</v>
      </c>
      <c r="H419" s="151" t="s">
        <v>244</v>
      </c>
      <c r="I419" s="151" t="s">
        <v>245</v>
      </c>
      <c r="J419" s="151" t="s">
        <v>246</v>
      </c>
      <c r="K419" s="151" t="s">
        <v>247</v>
      </c>
      <c r="L419" s="151" t="s">
        <v>287</v>
      </c>
      <c r="M419" s="151" t="s">
        <v>250</v>
      </c>
      <c r="N419" s="151" t="s">
        <v>251</v>
      </c>
      <c r="O419" s="151" t="s">
        <v>252</v>
      </c>
      <c r="P419" s="151" t="s">
        <v>253</v>
      </c>
      <c r="Q419" s="151" t="s">
        <v>255</v>
      </c>
      <c r="R419" s="151" t="s">
        <v>257</v>
      </c>
      <c r="S419" s="152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8" t="s">
        <v>3</v>
      </c>
    </row>
    <row r="420" spans="1:65">
      <c r="A420" s="30"/>
      <c r="B420" s="19"/>
      <c r="C420" s="9"/>
      <c r="D420" s="10" t="s">
        <v>308</v>
      </c>
      <c r="E420" s="11" t="s">
        <v>308</v>
      </c>
      <c r="F420" s="11" t="s">
        <v>309</v>
      </c>
      <c r="G420" s="11" t="s">
        <v>308</v>
      </c>
      <c r="H420" s="11" t="s">
        <v>309</v>
      </c>
      <c r="I420" s="11" t="s">
        <v>309</v>
      </c>
      <c r="J420" s="11" t="s">
        <v>309</v>
      </c>
      <c r="K420" s="11" t="s">
        <v>309</v>
      </c>
      <c r="L420" s="11" t="s">
        <v>309</v>
      </c>
      <c r="M420" s="11" t="s">
        <v>308</v>
      </c>
      <c r="N420" s="11" t="s">
        <v>308</v>
      </c>
      <c r="O420" s="11" t="s">
        <v>309</v>
      </c>
      <c r="P420" s="11" t="s">
        <v>308</v>
      </c>
      <c r="Q420" s="11" t="s">
        <v>308</v>
      </c>
      <c r="R420" s="11" t="s">
        <v>309</v>
      </c>
      <c r="S420" s="152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8">
        <v>3</v>
      </c>
    </row>
    <row r="421" spans="1:65">
      <c r="A421" s="30"/>
      <c r="B421" s="19"/>
      <c r="C421" s="9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152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3</v>
      </c>
    </row>
    <row r="422" spans="1:65">
      <c r="A422" s="30"/>
      <c r="B422" s="18">
        <v>1</v>
      </c>
      <c r="C422" s="14">
        <v>1</v>
      </c>
      <c r="D422" s="215">
        <v>7.0000000000000007E-2</v>
      </c>
      <c r="E422" s="227" t="s">
        <v>97</v>
      </c>
      <c r="F422" s="227" t="s">
        <v>109</v>
      </c>
      <c r="G422" s="227">
        <v>0.21</v>
      </c>
      <c r="H422" s="215">
        <v>6.3E-2</v>
      </c>
      <c r="I422" s="215">
        <v>6.7000000000000004E-2</v>
      </c>
      <c r="J422" s="215">
        <v>6.9000000000000006E-2</v>
      </c>
      <c r="K422" s="215">
        <v>6.6000000000000003E-2</v>
      </c>
      <c r="L422" s="215">
        <v>7.0000000000000007E-2</v>
      </c>
      <c r="M422" s="227">
        <v>4.6093115862681749E-2</v>
      </c>
      <c r="N422" s="215">
        <v>7.0000000000000007E-2</v>
      </c>
      <c r="O422" s="215">
        <v>7.0000000000000007E-2</v>
      </c>
      <c r="P422" s="215">
        <v>0.08</v>
      </c>
      <c r="Q422" s="227" t="s">
        <v>106</v>
      </c>
      <c r="R422" s="227">
        <v>0.09</v>
      </c>
      <c r="S422" s="204"/>
      <c r="T422" s="205"/>
      <c r="U422" s="205"/>
      <c r="V422" s="205"/>
      <c r="W422" s="205"/>
      <c r="X422" s="205"/>
      <c r="Y422" s="205"/>
      <c r="Z422" s="205"/>
      <c r="AA422" s="205"/>
      <c r="AB422" s="205"/>
      <c r="AC422" s="205"/>
      <c r="AD422" s="205"/>
      <c r="AE422" s="205"/>
      <c r="AF422" s="205"/>
      <c r="AG422" s="205"/>
      <c r="AH422" s="205"/>
      <c r="AI422" s="205"/>
      <c r="AJ422" s="205"/>
      <c r="AK422" s="205"/>
      <c r="AL422" s="205"/>
      <c r="AM422" s="205"/>
      <c r="AN422" s="205"/>
      <c r="AO422" s="205"/>
      <c r="AP422" s="205"/>
      <c r="AQ422" s="205"/>
      <c r="AR422" s="205"/>
      <c r="AS422" s="205"/>
      <c r="AT422" s="205"/>
      <c r="AU422" s="205"/>
      <c r="AV422" s="205"/>
      <c r="AW422" s="205"/>
      <c r="AX422" s="205"/>
      <c r="AY422" s="205"/>
      <c r="AZ422" s="205"/>
      <c r="BA422" s="205"/>
      <c r="BB422" s="205"/>
      <c r="BC422" s="205"/>
      <c r="BD422" s="205"/>
      <c r="BE422" s="205"/>
      <c r="BF422" s="205"/>
      <c r="BG422" s="205"/>
      <c r="BH422" s="205"/>
      <c r="BI422" s="205"/>
      <c r="BJ422" s="205"/>
      <c r="BK422" s="205"/>
      <c r="BL422" s="205"/>
      <c r="BM422" s="216">
        <v>1</v>
      </c>
    </row>
    <row r="423" spans="1:65">
      <c r="A423" s="30"/>
      <c r="B423" s="19">
        <v>1</v>
      </c>
      <c r="C423" s="9">
        <v>2</v>
      </c>
      <c r="D423" s="24">
        <v>0.08</v>
      </c>
      <c r="E423" s="228" t="s">
        <v>97</v>
      </c>
      <c r="F423" s="228" t="s">
        <v>109</v>
      </c>
      <c r="G423" s="228">
        <v>0.21</v>
      </c>
      <c r="H423" s="24">
        <v>6.4000000000000001E-2</v>
      </c>
      <c r="I423" s="24">
        <v>6.7000000000000004E-2</v>
      </c>
      <c r="J423" s="24">
        <v>7.0999999999999994E-2</v>
      </c>
      <c r="K423" s="24">
        <v>6.4000000000000001E-2</v>
      </c>
      <c r="L423" s="24">
        <v>6.8000000000000005E-2</v>
      </c>
      <c r="M423" s="228">
        <v>5.0535644112814769E-2</v>
      </c>
      <c r="N423" s="24">
        <v>7.0000000000000007E-2</v>
      </c>
      <c r="O423" s="24">
        <v>7.0000000000000007E-2</v>
      </c>
      <c r="P423" s="24">
        <v>0.06</v>
      </c>
      <c r="Q423" s="228" t="s">
        <v>106</v>
      </c>
      <c r="R423" s="228">
        <v>0.09</v>
      </c>
      <c r="S423" s="204"/>
      <c r="T423" s="205"/>
      <c r="U423" s="205"/>
      <c r="V423" s="205"/>
      <c r="W423" s="205"/>
      <c r="X423" s="205"/>
      <c r="Y423" s="205"/>
      <c r="Z423" s="205"/>
      <c r="AA423" s="205"/>
      <c r="AB423" s="205"/>
      <c r="AC423" s="205"/>
      <c r="AD423" s="205"/>
      <c r="AE423" s="205"/>
      <c r="AF423" s="205"/>
      <c r="AG423" s="205"/>
      <c r="AH423" s="205"/>
      <c r="AI423" s="205"/>
      <c r="AJ423" s="205"/>
      <c r="AK423" s="205"/>
      <c r="AL423" s="205"/>
      <c r="AM423" s="205"/>
      <c r="AN423" s="205"/>
      <c r="AO423" s="205"/>
      <c r="AP423" s="205"/>
      <c r="AQ423" s="205"/>
      <c r="AR423" s="205"/>
      <c r="AS423" s="205"/>
      <c r="AT423" s="205"/>
      <c r="AU423" s="205"/>
      <c r="AV423" s="205"/>
      <c r="AW423" s="205"/>
      <c r="AX423" s="205"/>
      <c r="AY423" s="205"/>
      <c r="AZ423" s="205"/>
      <c r="BA423" s="205"/>
      <c r="BB423" s="205"/>
      <c r="BC423" s="205"/>
      <c r="BD423" s="205"/>
      <c r="BE423" s="205"/>
      <c r="BF423" s="205"/>
      <c r="BG423" s="205"/>
      <c r="BH423" s="205"/>
      <c r="BI423" s="205"/>
      <c r="BJ423" s="205"/>
      <c r="BK423" s="205"/>
      <c r="BL423" s="205"/>
      <c r="BM423" s="216">
        <v>5</v>
      </c>
    </row>
    <row r="424" spans="1:65">
      <c r="A424" s="30"/>
      <c r="B424" s="19">
        <v>1</v>
      </c>
      <c r="C424" s="9">
        <v>3</v>
      </c>
      <c r="D424" s="24">
        <v>7.0000000000000007E-2</v>
      </c>
      <c r="E424" s="228" t="s">
        <v>97</v>
      </c>
      <c r="F424" s="228" t="s">
        <v>109</v>
      </c>
      <c r="G424" s="228">
        <v>0.21</v>
      </c>
      <c r="H424" s="24">
        <v>6.4000000000000001E-2</v>
      </c>
      <c r="I424" s="24">
        <v>7.0000000000000007E-2</v>
      </c>
      <c r="J424" s="24">
        <v>7.0000000000000007E-2</v>
      </c>
      <c r="K424" s="24">
        <v>7.0000000000000007E-2</v>
      </c>
      <c r="L424" s="24">
        <v>6.4000000000000001E-2</v>
      </c>
      <c r="M424" s="228">
        <v>4.6344065921322841E-2</v>
      </c>
      <c r="N424" s="24">
        <v>7.0000000000000007E-2</v>
      </c>
      <c r="O424" s="24">
        <v>0.08</v>
      </c>
      <c r="P424" s="24">
        <v>7.0000000000000007E-2</v>
      </c>
      <c r="Q424" s="228" t="s">
        <v>106</v>
      </c>
      <c r="R424" s="228">
        <v>0.09</v>
      </c>
      <c r="S424" s="204"/>
      <c r="T424" s="205"/>
      <c r="U424" s="205"/>
      <c r="V424" s="205"/>
      <c r="W424" s="205"/>
      <c r="X424" s="205"/>
      <c r="Y424" s="205"/>
      <c r="Z424" s="205"/>
      <c r="AA424" s="205"/>
      <c r="AB424" s="205"/>
      <c r="AC424" s="205"/>
      <c r="AD424" s="205"/>
      <c r="AE424" s="205"/>
      <c r="AF424" s="205"/>
      <c r="AG424" s="205"/>
      <c r="AH424" s="205"/>
      <c r="AI424" s="205"/>
      <c r="AJ424" s="205"/>
      <c r="AK424" s="205"/>
      <c r="AL424" s="205"/>
      <c r="AM424" s="205"/>
      <c r="AN424" s="205"/>
      <c r="AO424" s="205"/>
      <c r="AP424" s="205"/>
      <c r="AQ424" s="205"/>
      <c r="AR424" s="205"/>
      <c r="AS424" s="205"/>
      <c r="AT424" s="205"/>
      <c r="AU424" s="205"/>
      <c r="AV424" s="205"/>
      <c r="AW424" s="205"/>
      <c r="AX424" s="205"/>
      <c r="AY424" s="205"/>
      <c r="AZ424" s="205"/>
      <c r="BA424" s="205"/>
      <c r="BB424" s="205"/>
      <c r="BC424" s="205"/>
      <c r="BD424" s="205"/>
      <c r="BE424" s="205"/>
      <c r="BF424" s="205"/>
      <c r="BG424" s="205"/>
      <c r="BH424" s="205"/>
      <c r="BI424" s="205"/>
      <c r="BJ424" s="205"/>
      <c r="BK424" s="205"/>
      <c r="BL424" s="205"/>
      <c r="BM424" s="216">
        <v>16</v>
      </c>
    </row>
    <row r="425" spans="1:65">
      <c r="A425" s="30"/>
      <c r="B425" s="19">
        <v>1</v>
      </c>
      <c r="C425" s="9">
        <v>4</v>
      </c>
      <c r="D425" s="24">
        <v>0.06</v>
      </c>
      <c r="E425" s="228" t="s">
        <v>97</v>
      </c>
      <c r="F425" s="228" t="s">
        <v>109</v>
      </c>
      <c r="G425" s="228">
        <v>0.23</v>
      </c>
      <c r="H425" s="24">
        <v>7.0000000000000007E-2</v>
      </c>
      <c r="I425" s="24">
        <v>6.9000000000000006E-2</v>
      </c>
      <c r="J425" s="24">
        <v>6.8000000000000005E-2</v>
      </c>
      <c r="K425" s="24">
        <v>6.6000000000000003E-2</v>
      </c>
      <c r="L425" s="24">
        <v>6.4000000000000001E-2</v>
      </c>
      <c r="M425" s="228">
        <v>4.8104822025590938E-2</v>
      </c>
      <c r="N425" s="24">
        <v>7.0000000000000007E-2</v>
      </c>
      <c r="O425" s="24">
        <v>7.0000000000000007E-2</v>
      </c>
      <c r="P425" s="24">
        <v>0.08</v>
      </c>
      <c r="Q425" s="228" t="s">
        <v>106</v>
      </c>
      <c r="R425" s="228">
        <v>0.09</v>
      </c>
      <c r="S425" s="204"/>
      <c r="T425" s="205"/>
      <c r="U425" s="205"/>
      <c r="V425" s="205"/>
      <c r="W425" s="205"/>
      <c r="X425" s="205"/>
      <c r="Y425" s="205"/>
      <c r="Z425" s="205"/>
      <c r="AA425" s="205"/>
      <c r="AB425" s="205"/>
      <c r="AC425" s="205"/>
      <c r="AD425" s="205"/>
      <c r="AE425" s="205"/>
      <c r="AF425" s="205"/>
      <c r="AG425" s="205"/>
      <c r="AH425" s="205"/>
      <c r="AI425" s="205"/>
      <c r="AJ425" s="205"/>
      <c r="AK425" s="205"/>
      <c r="AL425" s="205"/>
      <c r="AM425" s="205"/>
      <c r="AN425" s="205"/>
      <c r="AO425" s="205"/>
      <c r="AP425" s="205"/>
      <c r="AQ425" s="205"/>
      <c r="AR425" s="205"/>
      <c r="AS425" s="205"/>
      <c r="AT425" s="205"/>
      <c r="AU425" s="205"/>
      <c r="AV425" s="205"/>
      <c r="AW425" s="205"/>
      <c r="AX425" s="205"/>
      <c r="AY425" s="205"/>
      <c r="AZ425" s="205"/>
      <c r="BA425" s="205"/>
      <c r="BB425" s="205"/>
      <c r="BC425" s="205"/>
      <c r="BD425" s="205"/>
      <c r="BE425" s="205"/>
      <c r="BF425" s="205"/>
      <c r="BG425" s="205"/>
      <c r="BH425" s="205"/>
      <c r="BI425" s="205"/>
      <c r="BJ425" s="205"/>
      <c r="BK425" s="205"/>
      <c r="BL425" s="205"/>
      <c r="BM425" s="216">
        <v>6.9351851851851845E-2</v>
      </c>
    </row>
    <row r="426" spans="1:65">
      <c r="A426" s="30"/>
      <c r="B426" s="19">
        <v>1</v>
      </c>
      <c r="C426" s="9">
        <v>5</v>
      </c>
      <c r="D426" s="24">
        <v>0.08</v>
      </c>
      <c r="E426" s="228" t="s">
        <v>97</v>
      </c>
      <c r="F426" s="228" t="s">
        <v>109</v>
      </c>
      <c r="G426" s="228">
        <v>0.23</v>
      </c>
      <c r="H426" s="24">
        <v>6.2E-2</v>
      </c>
      <c r="I426" s="24">
        <v>7.0999999999999994E-2</v>
      </c>
      <c r="J426" s="24">
        <v>6.9000000000000006E-2</v>
      </c>
      <c r="K426" s="24">
        <v>7.2999999999999995E-2</v>
      </c>
      <c r="L426" s="24">
        <v>7.0000000000000007E-2</v>
      </c>
      <c r="M426" s="228">
        <v>5.0200066488488397E-2</v>
      </c>
      <c r="N426" s="24">
        <v>7.0000000000000007E-2</v>
      </c>
      <c r="O426" s="24">
        <v>7.0000000000000007E-2</v>
      </c>
      <c r="P426" s="24">
        <v>0.08</v>
      </c>
      <c r="Q426" s="228" t="s">
        <v>106</v>
      </c>
      <c r="R426" s="228">
        <v>0.09</v>
      </c>
      <c r="S426" s="204"/>
      <c r="T426" s="205"/>
      <c r="U426" s="205"/>
      <c r="V426" s="205"/>
      <c r="W426" s="205"/>
      <c r="X426" s="205"/>
      <c r="Y426" s="205"/>
      <c r="Z426" s="205"/>
      <c r="AA426" s="205"/>
      <c r="AB426" s="205"/>
      <c r="AC426" s="205"/>
      <c r="AD426" s="205"/>
      <c r="AE426" s="205"/>
      <c r="AF426" s="205"/>
      <c r="AG426" s="205"/>
      <c r="AH426" s="205"/>
      <c r="AI426" s="205"/>
      <c r="AJ426" s="205"/>
      <c r="AK426" s="205"/>
      <c r="AL426" s="205"/>
      <c r="AM426" s="205"/>
      <c r="AN426" s="205"/>
      <c r="AO426" s="205"/>
      <c r="AP426" s="205"/>
      <c r="AQ426" s="205"/>
      <c r="AR426" s="205"/>
      <c r="AS426" s="205"/>
      <c r="AT426" s="205"/>
      <c r="AU426" s="205"/>
      <c r="AV426" s="205"/>
      <c r="AW426" s="205"/>
      <c r="AX426" s="205"/>
      <c r="AY426" s="205"/>
      <c r="AZ426" s="205"/>
      <c r="BA426" s="205"/>
      <c r="BB426" s="205"/>
      <c r="BC426" s="205"/>
      <c r="BD426" s="205"/>
      <c r="BE426" s="205"/>
      <c r="BF426" s="205"/>
      <c r="BG426" s="205"/>
      <c r="BH426" s="205"/>
      <c r="BI426" s="205"/>
      <c r="BJ426" s="205"/>
      <c r="BK426" s="205"/>
      <c r="BL426" s="205"/>
      <c r="BM426" s="216">
        <v>40</v>
      </c>
    </row>
    <row r="427" spans="1:65">
      <c r="A427" s="30"/>
      <c r="B427" s="19">
        <v>1</v>
      </c>
      <c r="C427" s="9">
        <v>6</v>
      </c>
      <c r="D427" s="24">
        <v>7.0000000000000007E-2</v>
      </c>
      <c r="E427" s="228" t="s">
        <v>97</v>
      </c>
      <c r="F427" s="228">
        <v>0.1</v>
      </c>
      <c r="G427" s="228">
        <v>0.24</v>
      </c>
      <c r="H427" s="24">
        <v>6.5000000000000002E-2</v>
      </c>
      <c r="I427" s="24">
        <v>6.7000000000000004E-2</v>
      </c>
      <c r="J427" s="24">
        <v>6.8000000000000005E-2</v>
      </c>
      <c r="K427" s="24">
        <v>6.6000000000000003E-2</v>
      </c>
      <c r="L427" s="24">
        <v>7.0000000000000007E-2</v>
      </c>
      <c r="M427" s="228">
        <v>4.8356358611914889E-2</v>
      </c>
      <c r="N427" s="24">
        <v>7.0000000000000007E-2</v>
      </c>
      <c r="O427" s="24">
        <v>7.0000000000000007E-2</v>
      </c>
      <c r="P427" s="24">
        <v>7.0000000000000007E-2</v>
      </c>
      <c r="Q427" s="228" t="s">
        <v>106</v>
      </c>
      <c r="R427" s="228">
        <v>0.08</v>
      </c>
      <c r="S427" s="204"/>
      <c r="T427" s="205"/>
      <c r="U427" s="205"/>
      <c r="V427" s="205"/>
      <c r="W427" s="205"/>
      <c r="X427" s="205"/>
      <c r="Y427" s="205"/>
      <c r="Z427" s="205"/>
      <c r="AA427" s="205"/>
      <c r="AB427" s="205"/>
      <c r="AC427" s="205"/>
      <c r="AD427" s="205"/>
      <c r="AE427" s="205"/>
      <c r="AF427" s="205"/>
      <c r="AG427" s="205"/>
      <c r="AH427" s="205"/>
      <c r="AI427" s="205"/>
      <c r="AJ427" s="205"/>
      <c r="AK427" s="205"/>
      <c r="AL427" s="205"/>
      <c r="AM427" s="205"/>
      <c r="AN427" s="205"/>
      <c r="AO427" s="205"/>
      <c r="AP427" s="205"/>
      <c r="AQ427" s="205"/>
      <c r="AR427" s="205"/>
      <c r="AS427" s="205"/>
      <c r="AT427" s="205"/>
      <c r="AU427" s="205"/>
      <c r="AV427" s="205"/>
      <c r="AW427" s="205"/>
      <c r="AX427" s="205"/>
      <c r="AY427" s="205"/>
      <c r="AZ427" s="205"/>
      <c r="BA427" s="205"/>
      <c r="BB427" s="205"/>
      <c r="BC427" s="205"/>
      <c r="BD427" s="205"/>
      <c r="BE427" s="205"/>
      <c r="BF427" s="205"/>
      <c r="BG427" s="205"/>
      <c r="BH427" s="205"/>
      <c r="BI427" s="205"/>
      <c r="BJ427" s="205"/>
      <c r="BK427" s="205"/>
      <c r="BL427" s="205"/>
      <c r="BM427" s="56"/>
    </row>
    <row r="428" spans="1:65">
      <c r="A428" s="30"/>
      <c r="B428" s="20" t="s">
        <v>267</v>
      </c>
      <c r="C428" s="12"/>
      <c r="D428" s="217">
        <v>7.166666666666667E-2</v>
      </c>
      <c r="E428" s="217" t="s">
        <v>714</v>
      </c>
      <c r="F428" s="217">
        <v>0.1</v>
      </c>
      <c r="G428" s="217">
        <v>0.22166666666666668</v>
      </c>
      <c r="H428" s="217">
        <v>6.4666666666666664E-2</v>
      </c>
      <c r="I428" s="217">
        <v>6.8500000000000005E-2</v>
      </c>
      <c r="J428" s="217">
        <v>6.9166666666666668E-2</v>
      </c>
      <c r="K428" s="217">
        <v>6.7500000000000004E-2</v>
      </c>
      <c r="L428" s="217">
        <v>6.7666666666666667E-2</v>
      </c>
      <c r="M428" s="217">
        <v>4.8272345503802265E-2</v>
      </c>
      <c r="N428" s="217">
        <v>7.0000000000000007E-2</v>
      </c>
      <c r="O428" s="217">
        <v>7.166666666666667E-2</v>
      </c>
      <c r="P428" s="217">
        <v>7.3333333333333348E-2</v>
      </c>
      <c r="Q428" s="217" t="s">
        <v>714</v>
      </c>
      <c r="R428" s="217">
        <v>8.8333333333333319E-2</v>
      </c>
      <c r="S428" s="204"/>
      <c r="T428" s="205"/>
      <c r="U428" s="205"/>
      <c r="V428" s="205"/>
      <c r="W428" s="205"/>
      <c r="X428" s="205"/>
      <c r="Y428" s="205"/>
      <c r="Z428" s="205"/>
      <c r="AA428" s="205"/>
      <c r="AB428" s="205"/>
      <c r="AC428" s="205"/>
      <c r="AD428" s="205"/>
      <c r="AE428" s="205"/>
      <c r="AF428" s="205"/>
      <c r="AG428" s="205"/>
      <c r="AH428" s="205"/>
      <c r="AI428" s="205"/>
      <c r="AJ428" s="205"/>
      <c r="AK428" s="205"/>
      <c r="AL428" s="205"/>
      <c r="AM428" s="205"/>
      <c r="AN428" s="205"/>
      <c r="AO428" s="205"/>
      <c r="AP428" s="205"/>
      <c r="AQ428" s="205"/>
      <c r="AR428" s="205"/>
      <c r="AS428" s="205"/>
      <c r="AT428" s="205"/>
      <c r="AU428" s="205"/>
      <c r="AV428" s="205"/>
      <c r="AW428" s="205"/>
      <c r="AX428" s="205"/>
      <c r="AY428" s="205"/>
      <c r="AZ428" s="205"/>
      <c r="BA428" s="205"/>
      <c r="BB428" s="205"/>
      <c r="BC428" s="205"/>
      <c r="BD428" s="205"/>
      <c r="BE428" s="205"/>
      <c r="BF428" s="205"/>
      <c r="BG428" s="205"/>
      <c r="BH428" s="205"/>
      <c r="BI428" s="205"/>
      <c r="BJ428" s="205"/>
      <c r="BK428" s="205"/>
      <c r="BL428" s="205"/>
      <c r="BM428" s="56"/>
    </row>
    <row r="429" spans="1:65">
      <c r="A429" s="30"/>
      <c r="B429" s="3" t="s">
        <v>268</v>
      </c>
      <c r="C429" s="29"/>
      <c r="D429" s="24">
        <v>7.0000000000000007E-2</v>
      </c>
      <c r="E429" s="24" t="s">
        <v>714</v>
      </c>
      <c r="F429" s="24">
        <v>0.1</v>
      </c>
      <c r="G429" s="24">
        <v>0.22</v>
      </c>
      <c r="H429" s="24">
        <v>6.4000000000000001E-2</v>
      </c>
      <c r="I429" s="24">
        <v>6.8000000000000005E-2</v>
      </c>
      <c r="J429" s="24">
        <v>6.9000000000000006E-2</v>
      </c>
      <c r="K429" s="24">
        <v>6.6000000000000003E-2</v>
      </c>
      <c r="L429" s="24">
        <v>6.9000000000000006E-2</v>
      </c>
      <c r="M429" s="24">
        <v>4.8230590318752917E-2</v>
      </c>
      <c r="N429" s="24">
        <v>7.0000000000000007E-2</v>
      </c>
      <c r="O429" s="24">
        <v>7.0000000000000007E-2</v>
      </c>
      <c r="P429" s="24">
        <v>7.5000000000000011E-2</v>
      </c>
      <c r="Q429" s="24" t="s">
        <v>714</v>
      </c>
      <c r="R429" s="24">
        <v>0.09</v>
      </c>
      <c r="S429" s="204"/>
      <c r="T429" s="205"/>
      <c r="U429" s="205"/>
      <c r="V429" s="205"/>
      <c r="W429" s="205"/>
      <c r="X429" s="205"/>
      <c r="Y429" s="205"/>
      <c r="Z429" s="205"/>
      <c r="AA429" s="205"/>
      <c r="AB429" s="205"/>
      <c r="AC429" s="205"/>
      <c r="AD429" s="205"/>
      <c r="AE429" s="205"/>
      <c r="AF429" s="205"/>
      <c r="AG429" s="205"/>
      <c r="AH429" s="205"/>
      <c r="AI429" s="205"/>
      <c r="AJ429" s="205"/>
      <c r="AK429" s="205"/>
      <c r="AL429" s="205"/>
      <c r="AM429" s="205"/>
      <c r="AN429" s="205"/>
      <c r="AO429" s="205"/>
      <c r="AP429" s="205"/>
      <c r="AQ429" s="205"/>
      <c r="AR429" s="205"/>
      <c r="AS429" s="205"/>
      <c r="AT429" s="205"/>
      <c r="AU429" s="205"/>
      <c r="AV429" s="205"/>
      <c r="AW429" s="205"/>
      <c r="AX429" s="205"/>
      <c r="AY429" s="205"/>
      <c r="AZ429" s="205"/>
      <c r="BA429" s="205"/>
      <c r="BB429" s="205"/>
      <c r="BC429" s="205"/>
      <c r="BD429" s="205"/>
      <c r="BE429" s="205"/>
      <c r="BF429" s="205"/>
      <c r="BG429" s="205"/>
      <c r="BH429" s="205"/>
      <c r="BI429" s="205"/>
      <c r="BJ429" s="205"/>
      <c r="BK429" s="205"/>
      <c r="BL429" s="205"/>
      <c r="BM429" s="56"/>
    </row>
    <row r="430" spans="1:65">
      <c r="A430" s="30"/>
      <c r="B430" s="3" t="s">
        <v>269</v>
      </c>
      <c r="C430" s="29"/>
      <c r="D430" s="24">
        <v>7.5277265270908104E-3</v>
      </c>
      <c r="E430" s="24" t="s">
        <v>714</v>
      </c>
      <c r="F430" s="24" t="s">
        <v>714</v>
      </c>
      <c r="G430" s="24">
        <v>1.329160135825126E-2</v>
      </c>
      <c r="H430" s="24">
        <v>2.8047578623950197E-3</v>
      </c>
      <c r="I430" s="24">
        <v>1.7606816861658985E-3</v>
      </c>
      <c r="J430" s="24">
        <v>1.1690451944500089E-3</v>
      </c>
      <c r="K430" s="24">
        <v>3.3316662497915347E-3</v>
      </c>
      <c r="L430" s="24">
        <v>2.9439202887759515E-3</v>
      </c>
      <c r="M430" s="24">
        <v>1.862313350829513E-3</v>
      </c>
      <c r="N430" s="24">
        <v>0</v>
      </c>
      <c r="O430" s="24">
        <v>4.082482904638628E-3</v>
      </c>
      <c r="P430" s="24">
        <v>8.1649658092772612E-3</v>
      </c>
      <c r="Q430" s="24" t="s">
        <v>714</v>
      </c>
      <c r="R430" s="24">
        <v>4.082482904638628E-3</v>
      </c>
      <c r="S430" s="204"/>
      <c r="T430" s="205"/>
      <c r="U430" s="205"/>
      <c r="V430" s="205"/>
      <c r="W430" s="205"/>
      <c r="X430" s="205"/>
      <c r="Y430" s="205"/>
      <c r="Z430" s="205"/>
      <c r="AA430" s="205"/>
      <c r="AB430" s="205"/>
      <c r="AC430" s="205"/>
      <c r="AD430" s="205"/>
      <c r="AE430" s="205"/>
      <c r="AF430" s="205"/>
      <c r="AG430" s="205"/>
      <c r="AH430" s="205"/>
      <c r="AI430" s="205"/>
      <c r="AJ430" s="205"/>
      <c r="AK430" s="205"/>
      <c r="AL430" s="205"/>
      <c r="AM430" s="205"/>
      <c r="AN430" s="205"/>
      <c r="AO430" s="205"/>
      <c r="AP430" s="205"/>
      <c r="AQ430" s="205"/>
      <c r="AR430" s="205"/>
      <c r="AS430" s="205"/>
      <c r="AT430" s="205"/>
      <c r="AU430" s="205"/>
      <c r="AV430" s="205"/>
      <c r="AW430" s="205"/>
      <c r="AX430" s="205"/>
      <c r="AY430" s="205"/>
      <c r="AZ430" s="205"/>
      <c r="BA430" s="205"/>
      <c r="BB430" s="205"/>
      <c r="BC430" s="205"/>
      <c r="BD430" s="205"/>
      <c r="BE430" s="205"/>
      <c r="BF430" s="205"/>
      <c r="BG430" s="205"/>
      <c r="BH430" s="205"/>
      <c r="BI430" s="205"/>
      <c r="BJ430" s="205"/>
      <c r="BK430" s="205"/>
      <c r="BL430" s="205"/>
      <c r="BM430" s="56"/>
    </row>
    <row r="431" spans="1:65">
      <c r="A431" s="30"/>
      <c r="B431" s="3" t="s">
        <v>86</v>
      </c>
      <c r="C431" s="29"/>
      <c r="D431" s="13">
        <v>0.10503804456405781</v>
      </c>
      <c r="E431" s="13" t="s">
        <v>714</v>
      </c>
      <c r="F431" s="13" t="s">
        <v>714</v>
      </c>
      <c r="G431" s="13">
        <v>5.9962111390607184E-2</v>
      </c>
      <c r="H431" s="13">
        <v>4.3372544263840511E-2</v>
      </c>
      <c r="I431" s="13">
        <v>2.5703382279794136E-2</v>
      </c>
      <c r="J431" s="13">
        <v>1.6901858233012178E-2</v>
      </c>
      <c r="K431" s="13">
        <v>4.935801851543014E-2</v>
      </c>
      <c r="L431" s="13">
        <v>4.3506211164176627E-2</v>
      </c>
      <c r="M431" s="13">
        <v>3.8579301075868051E-2</v>
      </c>
      <c r="N431" s="13">
        <v>0</v>
      </c>
      <c r="O431" s="13">
        <v>5.6964877739143646E-2</v>
      </c>
      <c r="P431" s="13">
        <v>0.11134044285378081</v>
      </c>
      <c r="Q431" s="13" t="s">
        <v>714</v>
      </c>
      <c r="R431" s="13">
        <v>4.6216787599682591E-2</v>
      </c>
      <c r="S431" s="152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270</v>
      </c>
      <c r="C432" s="29"/>
      <c r="D432" s="13">
        <v>3.3377837116155051E-2</v>
      </c>
      <c r="E432" s="13" t="s">
        <v>714</v>
      </c>
      <c r="F432" s="13">
        <v>0.44192256341789071</v>
      </c>
      <c r="G432" s="13">
        <v>2.1962616822429912</v>
      </c>
      <c r="H432" s="13">
        <v>-6.7556742323097385E-2</v>
      </c>
      <c r="I432" s="13">
        <v>-1.2283044058744808E-2</v>
      </c>
      <c r="J432" s="13">
        <v>-2.6702269692923108E-3</v>
      </c>
      <c r="K432" s="13">
        <v>-2.6702269692923775E-2</v>
      </c>
      <c r="L432" s="13">
        <v>-2.4299065420560706E-2</v>
      </c>
      <c r="M432" s="13">
        <v>-0.30395015828963345</v>
      </c>
      <c r="N432" s="13">
        <v>9.3457943925234765E-3</v>
      </c>
      <c r="O432" s="13">
        <v>3.3377837116155051E-2</v>
      </c>
      <c r="P432" s="13">
        <v>5.7409879839786626E-2</v>
      </c>
      <c r="Q432" s="13" t="s">
        <v>714</v>
      </c>
      <c r="R432" s="13">
        <v>0.27369826435246991</v>
      </c>
      <c r="S432" s="152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271</v>
      </c>
      <c r="C433" s="47"/>
      <c r="D433" s="45">
        <v>0.34</v>
      </c>
      <c r="E433" s="45">
        <v>6.07</v>
      </c>
      <c r="F433" s="45">
        <v>2.36</v>
      </c>
      <c r="G433" s="45">
        <v>30.68</v>
      </c>
      <c r="H433" s="45">
        <v>1.08</v>
      </c>
      <c r="I433" s="45">
        <v>0.3</v>
      </c>
      <c r="J433" s="45">
        <v>0.17</v>
      </c>
      <c r="K433" s="45">
        <v>0.51</v>
      </c>
      <c r="L433" s="45">
        <v>0.47</v>
      </c>
      <c r="M433" s="45">
        <v>4.4000000000000004</v>
      </c>
      <c r="N433" s="45">
        <v>0</v>
      </c>
      <c r="O433" s="45">
        <v>0.34</v>
      </c>
      <c r="P433" s="45">
        <v>0.67</v>
      </c>
      <c r="Q433" s="45">
        <v>86.99</v>
      </c>
      <c r="R433" s="45">
        <v>3.71</v>
      </c>
      <c r="S433" s="152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BM434" s="55"/>
    </row>
    <row r="435" spans="1:65" ht="15">
      <c r="B435" s="8" t="s">
        <v>616</v>
      </c>
      <c r="BM435" s="28" t="s">
        <v>67</v>
      </c>
    </row>
    <row r="436" spans="1:65" ht="15">
      <c r="A436" s="25" t="s">
        <v>54</v>
      </c>
      <c r="B436" s="18" t="s">
        <v>114</v>
      </c>
      <c r="C436" s="15" t="s">
        <v>115</v>
      </c>
      <c r="D436" s="16" t="s">
        <v>233</v>
      </c>
      <c r="E436" s="17" t="s">
        <v>233</v>
      </c>
      <c r="F436" s="17" t="s">
        <v>233</v>
      </c>
      <c r="G436" s="17" t="s">
        <v>233</v>
      </c>
      <c r="H436" s="17" t="s">
        <v>233</v>
      </c>
      <c r="I436" s="17" t="s">
        <v>233</v>
      </c>
      <c r="J436" s="17" t="s">
        <v>233</v>
      </c>
      <c r="K436" s="17" t="s">
        <v>233</v>
      </c>
      <c r="L436" s="17" t="s">
        <v>233</v>
      </c>
      <c r="M436" s="17" t="s">
        <v>233</v>
      </c>
      <c r="N436" s="17" t="s">
        <v>233</v>
      </c>
      <c r="O436" s="17" t="s">
        <v>233</v>
      </c>
      <c r="P436" s="17" t="s">
        <v>233</v>
      </c>
      <c r="Q436" s="17" t="s">
        <v>233</v>
      </c>
      <c r="R436" s="17" t="s">
        <v>233</v>
      </c>
      <c r="S436" s="17" t="s">
        <v>233</v>
      </c>
      <c r="T436" s="152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234</v>
      </c>
      <c r="C437" s="9" t="s">
        <v>234</v>
      </c>
      <c r="D437" s="150" t="s">
        <v>236</v>
      </c>
      <c r="E437" s="151" t="s">
        <v>237</v>
      </c>
      <c r="F437" s="151" t="s">
        <v>240</v>
      </c>
      <c r="G437" s="151" t="s">
        <v>241</v>
      </c>
      <c r="H437" s="151" t="s">
        <v>243</v>
      </c>
      <c r="I437" s="151" t="s">
        <v>244</v>
      </c>
      <c r="J437" s="151" t="s">
        <v>245</v>
      </c>
      <c r="K437" s="151" t="s">
        <v>246</v>
      </c>
      <c r="L437" s="151" t="s">
        <v>247</v>
      </c>
      <c r="M437" s="151" t="s">
        <v>287</v>
      </c>
      <c r="N437" s="151" t="s">
        <v>250</v>
      </c>
      <c r="O437" s="151" t="s">
        <v>251</v>
      </c>
      <c r="P437" s="151" t="s">
        <v>252</v>
      </c>
      <c r="Q437" s="151" t="s">
        <v>253</v>
      </c>
      <c r="R437" s="151" t="s">
        <v>255</v>
      </c>
      <c r="S437" s="151" t="s">
        <v>257</v>
      </c>
      <c r="T437" s="152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1</v>
      </c>
    </row>
    <row r="438" spans="1:65">
      <c r="A438" s="30"/>
      <c r="B438" s="19"/>
      <c r="C438" s="9"/>
      <c r="D438" s="10" t="s">
        <v>118</v>
      </c>
      <c r="E438" s="11" t="s">
        <v>118</v>
      </c>
      <c r="F438" s="11" t="s">
        <v>308</v>
      </c>
      <c r="G438" s="11" t="s">
        <v>309</v>
      </c>
      <c r="H438" s="11" t="s">
        <v>308</v>
      </c>
      <c r="I438" s="11" t="s">
        <v>309</v>
      </c>
      <c r="J438" s="11" t="s">
        <v>309</v>
      </c>
      <c r="K438" s="11" t="s">
        <v>309</v>
      </c>
      <c r="L438" s="11" t="s">
        <v>309</v>
      </c>
      <c r="M438" s="11" t="s">
        <v>309</v>
      </c>
      <c r="N438" s="11" t="s">
        <v>308</v>
      </c>
      <c r="O438" s="11" t="s">
        <v>118</v>
      </c>
      <c r="P438" s="11" t="s">
        <v>309</v>
      </c>
      <c r="Q438" s="11" t="s">
        <v>308</v>
      </c>
      <c r="R438" s="11" t="s">
        <v>308</v>
      </c>
      <c r="S438" s="11" t="s">
        <v>309</v>
      </c>
      <c r="T438" s="152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2</v>
      </c>
    </row>
    <row r="439" spans="1:65">
      <c r="A439" s="30"/>
      <c r="B439" s="19"/>
      <c r="C439" s="9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152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3</v>
      </c>
    </row>
    <row r="440" spans="1:65">
      <c r="A440" s="30"/>
      <c r="B440" s="18">
        <v>1</v>
      </c>
      <c r="C440" s="14">
        <v>1</v>
      </c>
      <c r="D440" s="22">
        <v>2.9489999999999998</v>
      </c>
      <c r="E440" s="147">
        <v>3.1621700000000001</v>
      </c>
      <c r="F440" s="22">
        <v>2.9286672560217215</v>
      </c>
      <c r="G440" s="22">
        <v>3.08</v>
      </c>
      <c r="H440" s="22">
        <v>2.89</v>
      </c>
      <c r="I440" s="22">
        <v>3.01</v>
      </c>
      <c r="J440" s="22">
        <v>2.98</v>
      </c>
      <c r="K440" s="22">
        <v>2.94</v>
      </c>
      <c r="L440" s="22">
        <v>2.91</v>
      </c>
      <c r="M440" s="22">
        <v>3.02</v>
      </c>
      <c r="N440" s="147">
        <v>3.4632689304601101</v>
      </c>
      <c r="O440" s="22">
        <v>2.92</v>
      </c>
      <c r="P440" s="147">
        <v>2.71</v>
      </c>
      <c r="Q440" s="22">
        <v>2.9359000000000002</v>
      </c>
      <c r="R440" s="22">
        <v>3.03</v>
      </c>
      <c r="S440" s="22">
        <v>3.03</v>
      </c>
      <c r="T440" s="152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>
        <v>1</v>
      </c>
      <c r="C441" s="9">
        <v>2</v>
      </c>
      <c r="D441" s="11">
        <v>2.948</v>
      </c>
      <c r="E441" s="148">
        <v>3.1804299999999999</v>
      </c>
      <c r="F441" s="11">
        <v>2.8854862200057791</v>
      </c>
      <c r="G441" s="11">
        <v>3.12</v>
      </c>
      <c r="H441" s="11">
        <v>2.87</v>
      </c>
      <c r="I441" s="11">
        <v>3.02</v>
      </c>
      <c r="J441" s="11">
        <v>2.95</v>
      </c>
      <c r="K441" s="11">
        <v>2.93</v>
      </c>
      <c r="L441" s="11">
        <v>2.87</v>
      </c>
      <c r="M441" s="11">
        <v>2.94</v>
      </c>
      <c r="N441" s="148">
        <v>3.3905987592981903</v>
      </c>
      <c r="O441" s="11">
        <v>2.9499999999999997</v>
      </c>
      <c r="P441" s="148">
        <v>2.8</v>
      </c>
      <c r="Q441" s="11">
        <v>2.9166999999999996</v>
      </c>
      <c r="R441" s="11">
        <v>3.01</v>
      </c>
      <c r="S441" s="11">
        <v>3.02</v>
      </c>
      <c r="T441" s="152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6</v>
      </c>
    </row>
    <row r="442" spans="1:65">
      <c r="A442" s="30"/>
      <c r="B442" s="19">
        <v>1</v>
      </c>
      <c r="C442" s="9">
        <v>3</v>
      </c>
      <c r="D442" s="11">
        <v>2.9406000000000003</v>
      </c>
      <c r="E442" s="148">
        <v>3.17394</v>
      </c>
      <c r="F442" s="11">
        <v>2.8936356320905814</v>
      </c>
      <c r="G442" s="11">
        <v>3.05</v>
      </c>
      <c r="H442" s="11">
        <v>2.91</v>
      </c>
      <c r="I442" s="11">
        <v>2.93</v>
      </c>
      <c r="J442" s="11">
        <v>3</v>
      </c>
      <c r="K442" s="11">
        <v>2.94</v>
      </c>
      <c r="L442" s="11">
        <v>3.05</v>
      </c>
      <c r="M442" s="11">
        <v>2.89</v>
      </c>
      <c r="N442" s="148">
        <v>3.3347408835265999</v>
      </c>
      <c r="O442" s="11">
        <v>2.96</v>
      </c>
      <c r="P442" s="148">
        <v>2.7</v>
      </c>
      <c r="Q442" s="11">
        <v>2.9060999999999999</v>
      </c>
      <c r="R442" s="11">
        <v>3.08</v>
      </c>
      <c r="S442" s="11">
        <v>3.02</v>
      </c>
      <c r="T442" s="152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16</v>
      </c>
    </row>
    <row r="443" spans="1:65">
      <c r="A443" s="30"/>
      <c r="B443" s="19">
        <v>1</v>
      </c>
      <c r="C443" s="9">
        <v>4</v>
      </c>
      <c r="D443" s="11">
        <v>3.0209000000000001</v>
      </c>
      <c r="E443" s="148">
        <v>3.1727300000000001</v>
      </c>
      <c r="F443" s="11">
        <v>2.9167048283197641</v>
      </c>
      <c r="G443" s="11">
        <v>3.04</v>
      </c>
      <c r="H443" s="11">
        <v>2.86</v>
      </c>
      <c r="I443" s="11">
        <v>3</v>
      </c>
      <c r="J443" s="11">
        <v>3.06</v>
      </c>
      <c r="K443" s="11">
        <v>2.89</v>
      </c>
      <c r="L443" s="11">
        <v>2.92</v>
      </c>
      <c r="M443" s="11">
        <v>2.97</v>
      </c>
      <c r="N443" s="148">
        <v>3.4356800916768995</v>
      </c>
      <c r="O443" s="11">
        <v>2.97</v>
      </c>
      <c r="P443" s="148">
        <v>2.84</v>
      </c>
      <c r="Q443" s="11">
        <v>3.0669</v>
      </c>
      <c r="R443" s="11">
        <v>3.11</v>
      </c>
      <c r="S443" s="11">
        <v>3</v>
      </c>
      <c r="T443" s="152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2.9679370463201709</v>
      </c>
    </row>
    <row r="444" spans="1:65">
      <c r="A444" s="30"/>
      <c r="B444" s="19">
        <v>1</v>
      </c>
      <c r="C444" s="9">
        <v>5</v>
      </c>
      <c r="D444" s="11">
        <v>2.9214000000000002</v>
      </c>
      <c r="E444" s="148">
        <v>3.1709700000000005</v>
      </c>
      <c r="F444" s="11">
        <v>2.8377490412697322</v>
      </c>
      <c r="G444" s="11">
        <v>3.16</v>
      </c>
      <c r="H444" s="11">
        <v>2.9</v>
      </c>
      <c r="I444" s="11">
        <v>3.01</v>
      </c>
      <c r="J444" s="11">
        <v>3.1</v>
      </c>
      <c r="K444" s="11">
        <v>2.89</v>
      </c>
      <c r="L444" s="11">
        <v>2.9</v>
      </c>
      <c r="M444" s="11">
        <v>2.95</v>
      </c>
      <c r="N444" s="148">
        <v>3.4769552021560908</v>
      </c>
      <c r="O444" s="11">
        <v>2.94</v>
      </c>
      <c r="P444" s="148">
        <v>2.79</v>
      </c>
      <c r="Q444" s="11">
        <v>2.8361999999999998</v>
      </c>
      <c r="R444" s="11">
        <v>3.07</v>
      </c>
      <c r="S444" s="11">
        <v>2.94</v>
      </c>
      <c r="T444" s="152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41</v>
      </c>
    </row>
    <row r="445" spans="1:65">
      <c r="A445" s="30"/>
      <c r="B445" s="19">
        <v>1</v>
      </c>
      <c r="C445" s="9">
        <v>6</v>
      </c>
      <c r="D445" s="11">
        <v>3.0155000000000003</v>
      </c>
      <c r="E445" s="148">
        <v>3.1680000000000006</v>
      </c>
      <c r="F445" s="11">
        <v>2.9304466352657639</v>
      </c>
      <c r="G445" s="11">
        <v>3.1300000000000003</v>
      </c>
      <c r="H445" s="11">
        <v>2.97</v>
      </c>
      <c r="I445" s="11">
        <v>2.96</v>
      </c>
      <c r="J445" s="11">
        <v>2.95</v>
      </c>
      <c r="K445" s="11">
        <v>2.92</v>
      </c>
      <c r="L445" s="11">
        <v>2.89</v>
      </c>
      <c r="M445" s="11">
        <v>2.94</v>
      </c>
      <c r="N445" s="148">
        <v>3.4756898054951004</v>
      </c>
      <c r="O445" s="11">
        <v>2.94</v>
      </c>
      <c r="P445" s="148">
        <v>2.8</v>
      </c>
      <c r="Q445" s="11">
        <v>2.9992000000000001</v>
      </c>
      <c r="R445" s="11">
        <v>2.98</v>
      </c>
      <c r="S445" s="11">
        <v>2.97</v>
      </c>
      <c r="T445" s="152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20" t="s">
        <v>267</v>
      </c>
      <c r="C446" s="12"/>
      <c r="D446" s="23">
        <v>2.9659</v>
      </c>
      <c r="E446" s="23">
        <v>3.1713733333333334</v>
      </c>
      <c r="F446" s="23">
        <v>2.8987816021622237</v>
      </c>
      <c r="G446" s="23">
        <v>3.0966666666666662</v>
      </c>
      <c r="H446" s="23">
        <v>2.9</v>
      </c>
      <c r="I446" s="23">
        <v>2.9883333333333333</v>
      </c>
      <c r="J446" s="23">
        <v>3.0066666666666664</v>
      </c>
      <c r="K446" s="23">
        <v>2.9183333333333334</v>
      </c>
      <c r="L446" s="23">
        <v>2.9233333333333333</v>
      </c>
      <c r="M446" s="23">
        <v>2.9516666666666667</v>
      </c>
      <c r="N446" s="23">
        <v>3.4294889454354984</v>
      </c>
      <c r="O446" s="23">
        <v>2.9466666666666668</v>
      </c>
      <c r="P446" s="23">
        <v>2.7733333333333334</v>
      </c>
      <c r="Q446" s="23">
        <v>2.9435000000000002</v>
      </c>
      <c r="R446" s="23">
        <v>3.0466666666666664</v>
      </c>
      <c r="S446" s="23">
        <v>2.9966666666666666</v>
      </c>
      <c r="T446" s="152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3" t="s">
        <v>268</v>
      </c>
      <c r="C447" s="29"/>
      <c r="D447" s="11">
        <v>2.9485000000000001</v>
      </c>
      <c r="E447" s="11">
        <v>3.1718500000000001</v>
      </c>
      <c r="F447" s="11">
        <v>2.9051702302051727</v>
      </c>
      <c r="G447" s="11">
        <v>3.1</v>
      </c>
      <c r="H447" s="11">
        <v>2.895</v>
      </c>
      <c r="I447" s="11">
        <v>3.0049999999999999</v>
      </c>
      <c r="J447" s="11">
        <v>2.99</v>
      </c>
      <c r="K447" s="11">
        <v>2.9249999999999998</v>
      </c>
      <c r="L447" s="11">
        <v>2.9050000000000002</v>
      </c>
      <c r="M447" s="11">
        <v>2.9450000000000003</v>
      </c>
      <c r="N447" s="11">
        <v>3.4494745110685048</v>
      </c>
      <c r="O447" s="11">
        <v>2.9449999999999998</v>
      </c>
      <c r="P447" s="11">
        <v>2.7949999999999999</v>
      </c>
      <c r="Q447" s="11">
        <v>2.9262999999999999</v>
      </c>
      <c r="R447" s="11">
        <v>3.05</v>
      </c>
      <c r="S447" s="11">
        <v>3.01</v>
      </c>
      <c r="T447" s="152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A448" s="30"/>
      <c r="B448" s="3" t="s">
        <v>269</v>
      </c>
      <c r="C448" s="29"/>
      <c r="D448" s="24">
        <v>4.1740915179233951E-2</v>
      </c>
      <c r="E448" s="24">
        <v>6.1105635310227139E-3</v>
      </c>
      <c r="F448" s="24">
        <v>3.5057924489941446E-2</v>
      </c>
      <c r="G448" s="24">
        <v>4.7609522856952455E-2</v>
      </c>
      <c r="H448" s="24">
        <v>3.8987177379235932E-2</v>
      </c>
      <c r="I448" s="24">
        <v>3.544949458972102E-2</v>
      </c>
      <c r="J448" s="24">
        <v>6.1210020966069464E-2</v>
      </c>
      <c r="K448" s="24">
        <v>2.3166067138525342E-2</v>
      </c>
      <c r="L448" s="24">
        <v>6.4394616752230571E-2</v>
      </c>
      <c r="M448" s="24">
        <v>4.2622372841814735E-2</v>
      </c>
      <c r="N448" s="24">
        <v>5.6668552991309816E-2</v>
      </c>
      <c r="O448" s="24">
        <v>1.7511900715418329E-2</v>
      </c>
      <c r="P448" s="24">
        <v>5.573747990954251E-2</v>
      </c>
      <c r="Q448" s="24">
        <v>8.0022621801588159E-2</v>
      </c>
      <c r="R448" s="24">
        <v>4.8442405665559879E-2</v>
      </c>
      <c r="S448" s="24">
        <v>3.5023801430836478E-2</v>
      </c>
      <c r="T448" s="204"/>
      <c r="U448" s="205"/>
      <c r="V448" s="205"/>
      <c r="W448" s="205"/>
      <c r="X448" s="205"/>
      <c r="Y448" s="205"/>
      <c r="Z448" s="205"/>
      <c r="AA448" s="205"/>
      <c r="AB448" s="205"/>
      <c r="AC448" s="205"/>
      <c r="AD448" s="205"/>
      <c r="AE448" s="205"/>
      <c r="AF448" s="205"/>
      <c r="AG448" s="205"/>
      <c r="AH448" s="205"/>
      <c r="AI448" s="205"/>
      <c r="AJ448" s="205"/>
      <c r="AK448" s="205"/>
      <c r="AL448" s="205"/>
      <c r="AM448" s="205"/>
      <c r="AN448" s="205"/>
      <c r="AO448" s="205"/>
      <c r="AP448" s="205"/>
      <c r="AQ448" s="205"/>
      <c r="AR448" s="205"/>
      <c r="AS448" s="205"/>
      <c r="AT448" s="205"/>
      <c r="AU448" s="205"/>
      <c r="AV448" s="205"/>
      <c r="AW448" s="205"/>
      <c r="AX448" s="205"/>
      <c r="AY448" s="205"/>
      <c r="AZ448" s="205"/>
      <c r="BA448" s="205"/>
      <c r="BB448" s="205"/>
      <c r="BC448" s="205"/>
      <c r="BD448" s="205"/>
      <c r="BE448" s="205"/>
      <c r="BF448" s="205"/>
      <c r="BG448" s="205"/>
      <c r="BH448" s="205"/>
      <c r="BI448" s="205"/>
      <c r="BJ448" s="205"/>
      <c r="BK448" s="205"/>
      <c r="BL448" s="205"/>
      <c r="BM448" s="56"/>
    </row>
    <row r="449" spans="1:65">
      <c r="A449" s="30"/>
      <c r="B449" s="3" t="s">
        <v>86</v>
      </c>
      <c r="C449" s="29"/>
      <c r="D449" s="13">
        <v>1.4073608408656377E-2</v>
      </c>
      <c r="E449" s="13">
        <v>1.9267878262065373E-3</v>
      </c>
      <c r="F449" s="13">
        <v>1.2094020627077068E-2</v>
      </c>
      <c r="G449" s="13">
        <v>1.5374442257358168E-2</v>
      </c>
      <c r="H449" s="13">
        <v>1.3443854268702047E-2</v>
      </c>
      <c r="I449" s="13">
        <v>1.1862630649097943E-2</v>
      </c>
      <c r="J449" s="13">
        <v>2.0358100099579647E-2</v>
      </c>
      <c r="K449" s="13">
        <v>7.9381155243376383E-3</v>
      </c>
      <c r="L449" s="13">
        <v>2.2027805046373056E-2</v>
      </c>
      <c r="M449" s="13">
        <v>1.4440103729581502E-2</v>
      </c>
      <c r="N449" s="13">
        <v>1.652390600842531E-2</v>
      </c>
      <c r="O449" s="13">
        <v>5.9429527314768084E-3</v>
      </c>
      <c r="P449" s="13">
        <v>2.0097649005844653E-2</v>
      </c>
      <c r="Q449" s="13">
        <v>2.7186214303240412E-2</v>
      </c>
      <c r="R449" s="13">
        <v>1.5900133150621405E-2</v>
      </c>
      <c r="S449" s="13">
        <v>1.1687586684372574E-2</v>
      </c>
      <c r="T449" s="152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30"/>
      <c r="B450" s="3" t="s">
        <v>270</v>
      </c>
      <c r="C450" s="29"/>
      <c r="D450" s="13">
        <v>-6.8635091930147052E-4</v>
      </c>
      <c r="E450" s="13">
        <v>6.8544677275212074E-2</v>
      </c>
      <c r="F450" s="13">
        <v>-2.3300846035023026E-2</v>
      </c>
      <c r="G450" s="13">
        <v>4.3373433579429355E-2</v>
      </c>
      <c r="H450" s="13">
        <v>-2.2890325926691601E-2</v>
      </c>
      <c r="I450" s="13">
        <v>6.8722101226679211E-3</v>
      </c>
      <c r="J450" s="13">
        <v>1.3049340246119812E-2</v>
      </c>
      <c r="K450" s="13">
        <v>-1.6713195803239489E-2</v>
      </c>
      <c r="L450" s="13">
        <v>-1.5028523951388983E-2</v>
      </c>
      <c r="M450" s="13">
        <v>-5.4820501242359709E-3</v>
      </c>
      <c r="N450" s="13">
        <v>0.15551269852154981</v>
      </c>
      <c r="O450" s="13">
        <v>-7.1667219760864764E-3</v>
      </c>
      <c r="P450" s="13">
        <v>-6.5568679506904926E-2</v>
      </c>
      <c r="Q450" s="13">
        <v>-8.2336808155918373E-3</v>
      </c>
      <c r="R450" s="13">
        <v>2.6526715060924078E-2</v>
      </c>
      <c r="S450" s="13">
        <v>9.6799965424188006E-3</v>
      </c>
      <c r="T450" s="152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30"/>
      <c r="B451" s="46" t="s">
        <v>271</v>
      </c>
      <c r="C451" s="47"/>
      <c r="D451" s="45">
        <v>0.11</v>
      </c>
      <c r="E451" s="45">
        <v>3.25</v>
      </c>
      <c r="F451" s="45">
        <v>0.92</v>
      </c>
      <c r="G451" s="45">
        <v>2.11</v>
      </c>
      <c r="H451" s="45">
        <v>0.9</v>
      </c>
      <c r="I451" s="45">
        <v>0.45</v>
      </c>
      <c r="J451" s="45">
        <v>0.73</v>
      </c>
      <c r="K451" s="45">
        <v>0.62</v>
      </c>
      <c r="L451" s="45">
        <v>0.54</v>
      </c>
      <c r="M451" s="45">
        <v>0.11</v>
      </c>
      <c r="N451" s="45">
        <v>7.19</v>
      </c>
      <c r="O451" s="45">
        <v>0.18</v>
      </c>
      <c r="P451" s="45">
        <v>2.83</v>
      </c>
      <c r="Q451" s="45">
        <v>0.23</v>
      </c>
      <c r="R451" s="45">
        <v>1.34</v>
      </c>
      <c r="S451" s="45">
        <v>0.57999999999999996</v>
      </c>
      <c r="T451" s="152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B452" s="31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BM452" s="55"/>
    </row>
    <row r="453" spans="1:65" ht="15">
      <c r="B453" s="8" t="s">
        <v>617</v>
      </c>
      <c r="BM453" s="28" t="s">
        <v>67</v>
      </c>
    </row>
    <row r="454" spans="1:65" ht="15">
      <c r="A454" s="25" t="s">
        <v>17</v>
      </c>
      <c r="B454" s="18" t="s">
        <v>114</v>
      </c>
      <c r="C454" s="15" t="s">
        <v>115</v>
      </c>
      <c r="D454" s="16" t="s">
        <v>233</v>
      </c>
      <c r="E454" s="17" t="s">
        <v>233</v>
      </c>
      <c r="F454" s="17" t="s">
        <v>233</v>
      </c>
      <c r="G454" s="17" t="s">
        <v>233</v>
      </c>
      <c r="H454" s="17" t="s">
        <v>233</v>
      </c>
      <c r="I454" s="17" t="s">
        <v>233</v>
      </c>
      <c r="J454" s="17" t="s">
        <v>233</v>
      </c>
      <c r="K454" s="17" t="s">
        <v>233</v>
      </c>
      <c r="L454" s="17" t="s">
        <v>233</v>
      </c>
      <c r="M454" s="17" t="s">
        <v>233</v>
      </c>
      <c r="N454" s="17" t="s">
        <v>233</v>
      </c>
      <c r="O454" s="17" t="s">
        <v>233</v>
      </c>
      <c r="P454" s="17" t="s">
        <v>233</v>
      </c>
      <c r="Q454" s="17" t="s">
        <v>233</v>
      </c>
      <c r="R454" s="17" t="s">
        <v>233</v>
      </c>
      <c r="S454" s="152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1</v>
      </c>
    </row>
    <row r="455" spans="1:65">
      <c r="A455" s="30"/>
      <c r="B455" s="19" t="s">
        <v>234</v>
      </c>
      <c r="C455" s="9" t="s">
        <v>234</v>
      </c>
      <c r="D455" s="150" t="s">
        <v>236</v>
      </c>
      <c r="E455" s="151" t="s">
        <v>237</v>
      </c>
      <c r="F455" s="151" t="s">
        <v>240</v>
      </c>
      <c r="G455" s="151" t="s">
        <v>241</v>
      </c>
      <c r="H455" s="151" t="s">
        <v>243</v>
      </c>
      <c r="I455" s="151" t="s">
        <v>244</v>
      </c>
      <c r="J455" s="151" t="s">
        <v>245</v>
      </c>
      <c r="K455" s="151" t="s">
        <v>246</v>
      </c>
      <c r="L455" s="151" t="s">
        <v>247</v>
      </c>
      <c r="M455" s="151" t="s">
        <v>287</v>
      </c>
      <c r="N455" s="151" t="s">
        <v>250</v>
      </c>
      <c r="O455" s="151" t="s">
        <v>252</v>
      </c>
      <c r="P455" s="151" t="s">
        <v>253</v>
      </c>
      <c r="Q455" s="151" t="s">
        <v>255</v>
      </c>
      <c r="R455" s="151" t="s">
        <v>257</v>
      </c>
      <c r="S455" s="152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 t="s">
        <v>3</v>
      </c>
    </row>
    <row r="456" spans="1:65">
      <c r="A456" s="30"/>
      <c r="B456" s="19"/>
      <c r="C456" s="9"/>
      <c r="D456" s="10" t="s">
        <v>308</v>
      </c>
      <c r="E456" s="11" t="s">
        <v>308</v>
      </c>
      <c r="F456" s="11" t="s">
        <v>308</v>
      </c>
      <c r="G456" s="11" t="s">
        <v>309</v>
      </c>
      <c r="H456" s="11" t="s">
        <v>308</v>
      </c>
      <c r="I456" s="11" t="s">
        <v>309</v>
      </c>
      <c r="J456" s="11" t="s">
        <v>309</v>
      </c>
      <c r="K456" s="11" t="s">
        <v>309</v>
      </c>
      <c r="L456" s="11" t="s">
        <v>309</v>
      </c>
      <c r="M456" s="11" t="s">
        <v>309</v>
      </c>
      <c r="N456" s="11" t="s">
        <v>308</v>
      </c>
      <c r="O456" s="11" t="s">
        <v>309</v>
      </c>
      <c r="P456" s="11" t="s">
        <v>118</v>
      </c>
      <c r="Q456" s="11" t="s">
        <v>308</v>
      </c>
      <c r="R456" s="11" t="s">
        <v>309</v>
      </c>
      <c r="S456" s="152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</v>
      </c>
    </row>
    <row r="457" spans="1:65">
      <c r="A457" s="30"/>
      <c r="B457" s="19"/>
      <c r="C457" s="9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152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2</v>
      </c>
    </row>
    <row r="458" spans="1:65">
      <c r="A458" s="30"/>
      <c r="B458" s="18">
        <v>1</v>
      </c>
      <c r="C458" s="14">
        <v>1</v>
      </c>
      <c r="D458" s="226">
        <v>39.92</v>
      </c>
      <c r="E458" s="226">
        <v>41.687117793607698</v>
      </c>
      <c r="F458" s="226">
        <v>40.746856957078819</v>
      </c>
      <c r="G458" s="226">
        <v>43.6</v>
      </c>
      <c r="H458" s="226">
        <v>42.4</v>
      </c>
      <c r="I458" s="226">
        <v>40.9</v>
      </c>
      <c r="J458" s="226">
        <v>42.1</v>
      </c>
      <c r="K458" s="226">
        <v>39.9</v>
      </c>
      <c r="L458" s="226">
        <v>43.9</v>
      </c>
      <c r="M458" s="226">
        <v>44.7</v>
      </c>
      <c r="N458" s="218">
        <v>30.33332693118793</v>
      </c>
      <c r="O458" s="218">
        <v>29.8</v>
      </c>
      <c r="P458" s="226">
        <v>44</v>
      </c>
      <c r="Q458" s="226">
        <v>43.83</v>
      </c>
      <c r="R458" s="226">
        <v>43</v>
      </c>
      <c r="S458" s="219"/>
      <c r="T458" s="220"/>
      <c r="U458" s="220"/>
      <c r="V458" s="220"/>
      <c r="W458" s="220"/>
      <c r="X458" s="220"/>
      <c r="Y458" s="220"/>
      <c r="Z458" s="220"/>
      <c r="AA458" s="220"/>
      <c r="AB458" s="220"/>
      <c r="AC458" s="220"/>
      <c r="AD458" s="220"/>
      <c r="AE458" s="220"/>
      <c r="AF458" s="220"/>
      <c r="AG458" s="220"/>
      <c r="AH458" s="220"/>
      <c r="AI458" s="220"/>
      <c r="AJ458" s="220"/>
      <c r="AK458" s="220"/>
      <c r="AL458" s="220"/>
      <c r="AM458" s="220"/>
      <c r="AN458" s="220"/>
      <c r="AO458" s="220"/>
      <c r="AP458" s="220"/>
      <c r="AQ458" s="220"/>
      <c r="AR458" s="220"/>
      <c r="AS458" s="220"/>
      <c r="AT458" s="220"/>
      <c r="AU458" s="220"/>
      <c r="AV458" s="220"/>
      <c r="AW458" s="220"/>
      <c r="AX458" s="220"/>
      <c r="AY458" s="220"/>
      <c r="AZ458" s="220"/>
      <c r="BA458" s="220"/>
      <c r="BB458" s="220"/>
      <c r="BC458" s="220"/>
      <c r="BD458" s="220"/>
      <c r="BE458" s="220"/>
      <c r="BF458" s="220"/>
      <c r="BG458" s="220"/>
      <c r="BH458" s="220"/>
      <c r="BI458" s="220"/>
      <c r="BJ458" s="220"/>
      <c r="BK458" s="220"/>
      <c r="BL458" s="220"/>
      <c r="BM458" s="221">
        <v>1</v>
      </c>
    </row>
    <row r="459" spans="1:65">
      <c r="A459" s="30"/>
      <c r="B459" s="19">
        <v>1</v>
      </c>
      <c r="C459" s="9">
        <v>2</v>
      </c>
      <c r="D459" s="225">
        <v>39.01</v>
      </c>
      <c r="E459" s="225">
        <v>41.231840559727303</v>
      </c>
      <c r="F459" s="225">
        <v>40.300162457077825</v>
      </c>
      <c r="G459" s="225">
        <v>43.1</v>
      </c>
      <c r="H459" s="225">
        <v>38.5</v>
      </c>
      <c r="I459" s="225">
        <v>41.8</v>
      </c>
      <c r="J459" s="225">
        <v>41.9</v>
      </c>
      <c r="K459" s="225">
        <v>39.5</v>
      </c>
      <c r="L459" s="225">
        <v>43.3</v>
      </c>
      <c r="M459" s="225">
        <v>42.4</v>
      </c>
      <c r="N459" s="222">
        <v>21.684343703701902</v>
      </c>
      <c r="O459" s="222">
        <v>30.800000000000004</v>
      </c>
      <c r="P459" s="225">
        <v>43</v>
      </c>
      <c r="Q459" s="225">
        <v>42.96</v>
      </c>
      <c r="R459" s="225">
        <v>42</v>
      </c>
      <c r="S459" s="219"/>
      <c r="T459" s="220"/>
      <c r="U459" s="220"/>
      <c r="V459" s="220"/>
      <c r="W459" s="220"/>
      <c r="X459" s="220"/>
      <c r="Y459" s="220"/>
      <c r="Z459" s="220"/>
      <c r="AA459" s="220"/>
      <c r="AB459" s="220"/>
      <c r="AC459" s="220"/>
      <c r="AD459" s="220"/>
      <c r="AE459" s="220"/>
      <c r="AF459" s="220"/>
      <c r="AG459" s="220"/>
      <c r="AH459" s="220"/>
      <c r="AI459" s="220"/>
      <c r="AJ459" s="220"/>
      <c r="AK459" s="220"/>
      <c r="AL459" s="220"/>
      <c r="AM459" s="220"/>
      <c r="AN459" s="220"/>
      <c r="AO459" s="220"/>
      <c r="AP459" s="220"/>
      <c r="AQ459" s="220"/>
      <c r="AR459" s="220"/>
      <c r="AS459" s="220"/>
      <c r="AT459" s="220"/>
      <c r="AU459" s="220"/>
      <c r="AV459" s="220"/>
      <c r="AW459" s="220"/>
      <c r="AX459" s="220"/>
      <c r="AY459" s="220"/>
      <c r="AZ459" s="220"/>
      <c r="BA459" s="220"/>
      <c r="BB459" s="220"/>
      <c r="BC459" s="220"/>
      <c r="BD459" s="220"/>
      <c r="BE459" s="220"/>
      <c r="BF459" s="220"/>
      <c r="BG459" s="220"/>
      <c r="BH459" s="220"/>
      <c r="BI459" s="220"/>
      <c r="BJ459" s="220"/>
      <c r="BK459" s="220"/>
      <c r="BL459" s="220"/>
      <c r="BM459" s="221">
        <v>7</v>
      </c>
    </row>
    <row r="460" spans="1:65">
      <c r="A460" s="30"/>
      <c r="B460" s="19">
        <v>1</v>
      </c>
      <c r="C460" s="9">
        <v>3</v>
      </c>
      <c r="D460" s="225">
        <v>40.93</v>
      </c>
      <c r="E460" s="225">
        <v>41.790398838840403</v>
      </c>
      <c r="F460" s="225">
        <v>38.064022418373128</v>
      </c>
      <c r="G460" s="225">
        <v>42.1</v>
      </c>
      <c r="H460" s="225">
        <v>41.6</v>
      </c>
      <c r="I460" s="225">
        <v>43.5</v>
      </c>
      <c r="J460" s="225">
        <v>43.4</v>
      </c>
      <c r="K460" s="225">
        <v>39.200000000000003</v>
      </c>
      <c r="L460" s="225">
        <v>44.7</v>
      </c>
      <c r="M460" s="225">
        <v>39.4</v>
      </c>
      <c r="N460" s="222">
        <v>22.834334177870797</v>
      </c>
      <c r="O460" s="222">
        <v>30.1</v>
      </c>
      <c r="P460" s="225">
        <v>43</v>
      </c>
      <c r="Q460" s="225">
        <v>44.72</v>
      </c>
      <c r="R460" s="225">
        <v>44</v>
      </c>
      <c r="S460" s="219"/>
      <c r="T460" s="220"/>
      <c r="U460" s="220"/>
      <c r="V460" s="220"/>
      <c r="W460" s="220"/>
      <c r="X460" s="220"/>
      <c r="Y460" s="220"/>
      <c r="Z460" s="220"/>
      <c r="AA460" s="220"/>
      <c r="AB460" s="220"/>
      <c r="AC460" s="220"/>
      <c r="AD460" s="220"/>
      <c r="AE460" s="220"/>
      <c r="AF460" s="220"/>
      <c r="AG460" s="220"/>
      <c r="AH460" s="220"/>
      <c r="AI460" s="220"/>
      <c r="AJ460" s="220"/>
      <c r="AK460" s="220"/>
      <c r="AL460" s="220"/>
      <c r="AM460" s="220"/>
      <c r="AN460" s="220"/>
      <c r="AO460" s="220"/>
      <c r="AP460" s="220"/>
      <c r="AQ460" s="220"/>
      <c r="AR460" s="220"/>
      <c r="AS460" s="220"/>
      <c r="AT460" s="220"/>
      <c r="AU460" s="220"/>
      <c r="AV460" s="220"/>
      <c r="AW460" s="220"/>
      <c r="AX460" s="220"/>
      <c r="AY460" s="220"/>
      <c r="AZ460" s="220"/>
      <c r="BA460" s="220"/>
      <c r="BB460" s="220"/>
      <c r="BC460" s="220"/>
      <c r="BD460" s="220"/>
      <c r="BE460" s="220"/>
      <c r="BF460" s="220"/>
      <c r="BG460" s="220"/>
      <c r="BH460" s="220"/>
      <c r="BI460" s="220"/>
      <c r="BJ460" s="220"/>
      <c r="BK460" s="220"/>
      <c r="BL460" s="220"/>
      <c r="BM460" s="221">
        <v>16</v>
      </c>
    </row>
    <row r="461" spans="1:65">
      <c r="A461" s="30"/>
      <c r="B461" s="19">
        <v>1</v>
      </c>
      <c r="C461" s="9">
        <v>4</v>
      </c>
      <c r="D461" s="225">
        <v>42.58</v>
      </c>
      <c r="E461" s="225">
        <v>41.953491740342599</v>
      </c>
      <c r="F461" s="225">
        <v>38.748256920333489</v>
      </c>
      <c r="G461" s="225">
        <v>42</v>
      </c>
      <c r="H461" s="225">
        <v>39.9</v>
      </c>
      <c r="I461" s="225">
        <v>41.4</v>
      </c>
      <c r="J461" s="225">
        <v>43.1</v>
      </c>
      <c r="K461" s="225">
        <v>39.5</v>
      </c>
      <c r="L461" s="225">
        <v>43.2</v>
      </c>
      <c r="M461" s="225">
        <v>42.7</v>
      </c>
      <c r="N461" s="222">
        <v>26.618751187693078</v>
      </c>
      <c r="O461" s="222">
        <v>29.7</v>
      </c>
      <c r="P461" s="225">
        <v>46</v>
      </c>
      <c r="Q461" s="225">
        <v>42.81</v>
      </c>
      <c r="R461" s="225">
        <v>41</v>
      </c>
      <c r="S461" s="219"/>
      <c r="T461" s="220"/>
      <c r="U461" s="220"/>
      <c r="V461" s="220"/>
      <c r="W461" s="220"/>
      <c r="X461" s="220"/>
      <c r="Y461" s="220"/>
      <c r="Z461" s="220"/>
      <c r="AA461" s="220"/>
      <c r="AB461" s="220"/>
      <c r="AC461" s="220"/>
      <c r="AD461" s="220"/>
      <c r="AE461" s="220"/>
      <c r="AF461" s="220"/>
      <c r="AG461" s="220"/>
      <c r="AH461" s="220"/>
      <c r="AI461" s="220"/>
      <c r="AJ461" s="220"/>
      <c r="AK461" s="220"/>
      <c r="AL461" s="220"/>
      <c r="AM461" s="220"/>
      <c r="AN461" s="220"/>
      <c r="AO461" s="220"/>
      <c r="AP461" s="220"/>
      <c r="AQ461" s="220"/>
      <c r="AR461" s="220"/>
      <c r="AS461" s="220"/>
      <c r="AT461" s="220"/>
      <c r="AU461" s="220"/>
      <c r="AV461" s="220"/>
      <c r="AW461" s="220"/>
      <c r="AX461" s="220"/>
      <c r="AY461" s="220"/>
      <c r="AZ461" s="220"/>
      <c r="BA461" s="220"/>
      <c r="BB461" s="220"/>
      <c r="BC461" s="220"/>
      <c r="BD461" s="220"/>
      <c r="BE461" s="220"/>
      <c r="BF461" s="220"/>
      <c r="BG461" s="220"/>
      <c r="BH461" s="220"/>
      <c r="BI461" s="220"/>
      <c r="BJ461" s="220"/>
      <c r="BK461" s="220"/>
      <c r="BL461" s="220"/>
      <c r="BM461" s="221">
        <v>42.051071553209191</v>
      </c>
    </row>
    <row r="462" spans="1:65">
      <c r="A462" s="30"/>
      <c r="B462" s="19">
        <v>1</v>
      </c>
      <c r="C462" s="9">
        <v>5</v>
      </c>
      <c r="D462" s="225">
        <v>43.18</v>
      </c>
      <c r="E462" s="225">
        <v>41.859262448392599</v>
      </c>
      <c r="F462" s="225">
        <v>38.922282956754479</v>
      </c>
      <c r="G462" s="225">
        <v>44</v>
      </c>
      <c r="H462" s="225">
        <v>40.6</v>
      </c>
      <c r="I462" s="225">
        <v>43.6</v>
      </c>
      <c r="J462" s="225">
        <v>43.6</v>
      </c>
      <c r="K462" s="225">
        <v>40.200000000000003</v>
      </c>
      <c r="L462" s="225">
        <v>43</v>
      </c>
      <c r="M462" s="225">
        <v>42.7</v>
      </c>
      <c r="N462" s="222">
        <v>23.495493233556111</v>
      </c>
      <c r="O462" s="222">
        <v>31.3</v>
      </c>
      <c r="P462" s="225">
        <v>44</v>
      </c>
      <c r="Q462" s="225">
        <v>43.67</v>
      </c>
      <c r="R462" s="225">
        <v>42</v>
      </c>
      <c r="S462" s="219"/>
      <c r="T462" s="220"/>
      <c r="U462" s="220"/>
      <c r="V462" s="220"/>
      <c r="W462" s="220"/>
      <c r="X462" s="220"/>
      <c r="Y462" s="220"/>
      <c r="Z462" s="220"/>
      <c r="AA462" s="220"/>
      <c r="AB462" s="220"/>
      <c r="AC462" s="220"/>
      <c r="AD462" s="220"/>
      <c r="AE462" s="220"/>
      <c r="AF462" s="220"/>
      <c r="AG462" s="220"/>
      <c r="AH462" s="220"/>
      <c r="AI462" s="220"/>
      <c r="AJ462" s="220"/>
      <c r="AK462" s="220"/>
      <c r="AL462" s="220"/>
      <c r="AM462" s="220"/>
      <c r="AN462" s="220"/>
      <c r="AO462" s="220"/>
      <c r="AP462" s="220"/>
      <c r="AQ462" s="220"/>
      <c r="AR462" s="220"/>
      <c r="AS462" s="220"/>
      <c r="AT462" s="220"/>
      <c r="AU462" s="220"/>
      <c r="AV462" s="220"/>
      <c r="AW462" s="220"/>
      <c r="AX462" s="220"/>
      <c r="AY462" s="220"/>
      <c r="AZ462" s="220"/>
      <c r="BA462" s="220"/>
      <c r="BB462" s="220"/>
      <c r="BC462" s="220"/>
      <c r="BD462" s="220"/>
      <c r="BE462" s="220"/>
      <c r="BF462" s="220"/>
      <c r="BG462" s="220"/>
      <c r="BH462" s="220"/>
      <c r="BI462" s="220"/>
      <c r="BJ462" s="220"/>
      <c r="BK462" s="220"/>
      <c r="BL462" s="220"/>
      <c r="BM462" s="221">
        <v>42</v>
      </c>
    </row>
    <row r="463" spans="1:65">
      <c r="A463" s="30"/>
      <c r="B463" s="19">
        <v>1</v>
      </c>
      <c r="C463" s="9">
        <v>6</v>
      </c>
      <c r="D463" s="225">
        <v>42.64</v>
      </c>
      <c r="E463" s="225">
        <v>41.539831673790403</v>
      </c>
      <c r="F463" s="225">
        <v>40.960056385998698</v>
      </c>
      <c r="G463" s="225">
        <v>43.1</v>
      </c>
      <c r="H463" s="225">
        <v>40.5</v>
      </c>
      <c r="I463" s="225">
        <v>43.3</v>
      </c>
      <c r="J463" s="225">
        <v>41.8</v>
      </c>
      <c r="K463" s="225">
        <v>40.1</v>
      </c>
      <c r="L463" s="225">
        <v>43.7</v>
      </c>
      <c r="M463" s="225">
        <v>43.7</v>
      </c>
      <c r="N463" s="222">
        <v>27.3299082256109</v>
      </c>
      <c r="O463" s="222">
        <v>30.7</v>
      </c>
      <c r="P463" s="225">
        <v>43</v>
      </c>
      <c r="Q463" s="225">
        <v>43.33</v>
      </c>
      <c r="R463" s="225">
        <v>40</v>
      </c>
      <c r="S463" s="219"/>
      <c r="T463" s="220"/>
      <c r="U463" s="220"/>
      <c r="V463" s="220"/>
      <c r="W463" s="220"/>
      <c r="X463" s="220"/>
      <c r="Y463" s="220"/>
      <c r="Z463" s="220"/>
      <c r="AA463" s="220"/>
      <c r="AB463" s="220"/>
      <c r="AC463" s="220"/>
      <c r="AD463" s="220"/>
      <c r="AE463" s="220"/>
      <c r="AF463" s="220"/>
      <c r="AG463" s="220"/>
      <c r="AH463" s="220"/>
      <c r="AI463" s="220"/>
      <c r="AJ463" s="220"/>
      <c r="AK463" s="220"/>
      <c r="AL463" s="220"/>
      <c r="AM463" s="220"/>
      <c r="AN463" s="220"/>
      <c r="AO463" s="220"/>
      <c r="AP463" s="220"/>
      <c r="AQ463" s="220"/>
      <c r="AR463" s="220"/>
      <c r="AS463" s="220"/>
      <c r="AT463" s="220"/>
      <c r="AU463" s="220"/>
      <c r="AV463" s="220"/>
      <c r="AW463" s="220"/>
      <c r="AX463" s="220"/>
      <c r="AY463" s="220"/>
      <c r="AZ463" s="220"/>
      <c r="BA463" s="220"/>
      <c r="BB463" s="220"/>
      <c r="BC463" s="220"/>
      <c r="BD463" s="220"/>
      <c r="BE463" s="220"/>
      <c r="BF463" s="220"/>
      <c r="BG463" s="220"/>
      <c r="BH463" s="220"/>
      <c r="BI463" s="220"/>
      <c r="BJ463" s="220"/>
      <c r="BK463" s="220"/>
      <c r="BL463" s="220"/>
      <c r="BM463" s="223"/>
    </row>
    <row r="464" spans="1:65">
      <c r="A464" s="30"/>
      <c r="B464" s="20" t="s">
        <v>267</v>
      </c>
      <c r="C464" s="12"/>
      <c r="D464" s="224">
        <v>41.376666666666665</v>
      </c>
      <c r="E464" s="224">
        <v>41.676990509116827</v>
      </c>
      <c r="F464" s="224">
        <v>39.623606349269409</v>
      </c>
      <c r="G464" s="224">
        <v>42.983333333333341</v>
      </c>
      <c r="H464" s="224">
        <v>40.583333333333336</v>
      </c>
      <c r="I464" s="224">
        <v>42.416666666666664</v>
      </c>
      <c r="J464" s="224">
        <v>42.65</v>
      </c>
      <c r="K464" s="224">
        <v>39.733333333333334</v>
      </c>
      <c r="L464" s="224">
        <v>43.633333333333326</v>
      </c>
      <c r="M464" s="224">
        <v>42.599999999999994</v>
      </c>
      <c r="N464" s="224">
        <v>25.382692909936782</v>
      </c>
      <c r="O464" s="224">
        <v>30.400000000000002</v>
      </c>
      <c r="P464" s="224">
        <v>43.833333333333336</v>
      </c>
      <c r="Q464" s="224">
        <v>43.553333333333335</v>
      </c>
      <c r="R464" s="224">
        <v>42</v>
      </c>
      <c r="S464" s="219"/>
      <c r="T464" s="220"/>
      <c r="U464" s="220"/>
      <c r="V464" s="220"/>
      <c r="W464" s="220"/>
      <c r="X464" s="220"/>
      <c r="Y464" s="220"/>
      <c r="Z464" s="220"/>
      <c r="AA464" s="220"/>
      <c r="AB464" s="220"/>
      <c r="AC464" s="220"/>
      <c r="AD464" s="220"/>
      <c r="AE464" s="220"/>
      <c r="AF464" s="220"/>
      <c r="AG464" s="220"/>
      <c r="AH464" s="220"/>
      <c r="AI464" s="220"/>
      <c r="AJ464" s="220"/>
      <c r="AK464" s="220"/>
      <c r="AL464" s="220"/>
      <c r="AM464" s="220"/>
      <c r="AN464" s="220"/>
      <c r="AO464" s="220"/>
      <c r="AP464" s="220"/>
      <c r="AQ464" s="220"/>
      <c r="AR464" s="220"/>
      <c r="AS464" s="220"/>
      <c r="AT464" s="220"/>
      <c r="AU464" s="220"/>
      <c r="AV464" s="220"/>
      <c r="AW464" s="220"/>
      <c r="AX464" s="220"/>
      <c r="AY464" s="220"/>
      <c r="AZ464" s="220"/>
      <c r="BA464" s="220"/>
      <c r="BB464" s="220"/>
      <c r="BC464" s="220"/>
      <c r="BD464" s="220"/>
      <c r="BE464" s="220"/>
      <c r="BF464" s="220"/>
      <c r="BG464" s="220"/>
      <c r="BH464" s="220"/>
      <c r="BI464" s="220"/>
      <c r="BJ464" s="220"/>
      <c r="BK464" s="220"/>
      <c r="BL464" s="220"/>
      <c r="BM464" s="223"/>
    </row>
    <row r="465" spans="1:65">
      <c r="A465" s="30"/>
      <c r="B465" s="3" t="s">
        <v>268</v>
      </c>
      <c r="C465" s="29"/>
      <c r="D465" s="225">
        <v>41.754999999999995</v>
      </c>
      <c r="E465" s="225">
        <v>41.73875831622405</v>
      </c>
      <c r="F465" s="225">
        <v>39.611222706916152</v>
      </c>
      <c r="G465" s="225">
        <v>43.1</v>
      </c>
      <c r="H465" s="225">
        <v>40.549999999999997</v>
      </c>
      <c r="I465" s="225">
        <v>42.55</v>
      </c>
      <c r="J465" s="225">
        <v>42.6</v>
      </c>
      <c r="K465" s="225">
        <v>39.700000000000003</v>
      </c>
      <c r="L465" s="225">
        <v>43.5</v>
      </c>
      <c r="M465" s="225">
        <v>42.7</v>
      </c>
      <c r="N465" s="225">
        <v>25.057122210624595</v>
      </c>
      <c r="O465" s="225">
        <v>30.4</v>
      </c>
      <c r="P465" s="225">
        <v>43.5</v>
      </c>
      <c r="Q465" s="225">
        <v>43.5</v>
      </c>
      <c r="R465" s="225">
        <v>42</v>
      </c>
      <c r="S465" s="219"/>
      <c r="T465" s="220"/>
      <c r="U465" s="220"/>
      <c r="V465" s="220"/>
      <c r="W465" s="220"/>
      <c r="X465" s="220"/>
      <c r="Y465" s="220"/>
      <c r="Z465" s="220"/>
      <c r="AA465" s="220"/>
      <c r="AB465" s="220"/>
      <c r="AC465" s="220"/>
      <c r="AD465" s="220"/>
      <c r="AE465" s="220"/>
      <c r="AF465" s="220"/>
      <c r="AG465" s="220"/>
      <c r="AH465" s="220"/>
      <c r="AI465" s="220"/>
      <c r="AJ465" s="220"/>
      <c r="AK465" s="220"/>
      <c r="AL465" s="220"/>
      <c r="AM465" s="220"/>
      <c r="AN465" s="220"/>
      <c r="AO465" s="220"/>
      <c r="AP465" s="220"/>
      <c r="AQ465" s="220"/>
      <c r="AR465" s="220"/>
      <c r="AS465" s="220"/>
      <c r="AT465" s="220"/>
      <c r="AU465" s="220"/>
      <c r="AV465" s="220"/>
      <c r="AW465" s="220"/>
      <c r="AX465" s="220"/>
      <c r="AY465" s="220"/>
      <c r="AZ465" s="220"/>
      <c r="BA465" s="220"/>
      <c r="BB465" s="220"/>
      <c r="BC465" s="220"/>
      <c r="BD465" s="220"/>
      <c r="BE465" s="220"/>
      <c r="BF465" s="220"/>
      <c r="BG465" s="220"/>
      <c r="BH465" s="220"/>
      <c r="BI465" s="220"/>
      <c r="BJ465" s="220"/>
      <c r="BK465" s="220"/>
      <c r="BL465" s="220"/>
      <c r="BM465" s="223"/>
    </row>
    <row r="466" spans="1:65">
      <c r="A466" s="30"/>
      <c r="B466" s="3" t="s">
        <v>269</v>
      </c>
      <c r="C466" s="29"/>
      <c r="D466" s="24">
        <v>1.6863293470335701</v>
      </c>
      <c r="E466" s="24">
        <v>0.26061888857416537</v>
      </c>
      <c r="F466" s="24">
        <v>1.1996592813601525</v>
      </c>
      <c r="G466" s="24">
        <v>0.79854033502802269</v>
      </c>
      <c r="H466" s="24">
        <v>1.3526517166908363</v>
      </c>
      <c r="I466" s="24">
        <v>1.1889771514485334</v>
      </c>
      <c r="J466" s="24">
        <v>0.80684571015777329</v>
      </c>
      <c r="K466" s="24">
        <v>0.39327683210007008</v>
      </c>
      <c r="L466" s="24">
        <v>0.61860057118197653</v>
      </c>
      <c r="M466" s="24">
        <v>1.7843766418556386</v>
      </c>
      <c r="N466" s="24">
        <v>3.2729713246853351</v>
      </c>
      <c r="O466" s="24">
        <v>0.63245553203367633</v>
      </c>
      <c r="P466" s="24">
        <v>1.1690451944500122</v>
      </c>
      <c r="Q466" s="24">
        <v>0.69364736478030764</v>
      </c>
      <c r="R466" s="24">
        <v>1.4142135623730951</v>
      </c>
      <c r="S466" s="152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5"/>
    </row>
    <row r="467" spans="1:65">
      <c r="A467" s="30"/>
      <c r="B467" s="3" t="s">
        <v>86</v>
      </c>
      <c r="C467" s="29"/>
      <c r="D467" s="13">
        <v>4.0755563047617099E-2</v>
      </c>
      <c r="E467" s="13">
        <v>6.2533039307901819E-3</v>
      </c>
      <c r="F467" s="13">
        <v>3.0276377944640876E-2</v>
      </c>
      <c r="G467" s="13">
        <v>1.8577906204606962E-2</v>
      </c>
      <c r="H467" s="13">
        <v>3.3330227105318348E-2</v>
      </c>
      <c r="I467" s="13">
        <v>2.8030895515486057E-2</v>
      </c>
      <c r="J467" s="13">
        <v>1.8917836111553888E-2</v>
      </c>
      <c r="K467" s="13">
        <v>9.8979068481561266E-3</v>
      </c>
      <c r="L467" s="13">
        <v>1.4177247620671733E-2</v>
      </c>
      <c r="M467" s="13">
        <v>4.1886775630414055E-2</v>
      </c>
      <c r="N467" s="13">
        <v>0.12894499950413207</v>
      </c>
      <c r="O467" s="13">
        <v>2.0804458290581456E-2</v>
      </c>
      <c r="P467" s="13">
        <v>2.667023257300408E-2</v>
      </c>
      <c r="Q467" s="13">
        <v>1.5926389823518468E-2</v>
      </c>
      <c r="R467" s="13">
        <v>3.3671751485073696E-2</v>
      </c>
      <c r="S467" s="152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5"/>
    </row>
    <row r="468" spans="1:65">
      <c r="A468" s="30"/>
      <c r="B468" s="3" t="s">
        <v>270</v>
      </c>
      <c r="C468" s="29"/>
      <c r="D468" s="13">
        <v>-1.6037757460928614E-2</v>
      </c>
      <c r="E468" s="13">
        <v>-8.8958742375689903E-3</v>
      </c>
      <c r="F468" s="13">
        <v>-5.7726595643780354E-2</v>
      </c>
      <c r="G468" s="13">
        <v>2.2169750869357019E-2</v>
      </c>
      <c r="H468" s="13">
        <v>-3.4903705557625453E-2</v>
      </c>
      <c r="I468" s="13">
        <v>8.6940736574303568E-3</v>
      </c>
      <c r="J468" s="13">
        <v>1.424288192116463E-2</v>
      </c>
      <c r="K468" s="13">
        <v>-5.5117221375515113E-2</v>
      </c>
      <c r="L468" s="13">
        <v>3.7627145318331001E-2</v>
      </c>
      <c r="M468" s="13">
        <v>1.3053851578935793E-2</v>
      </c>
      <c r="N468" s="13">
        <v>-0.39638415925218762</v>
      </c>
      <c r="O468" s="13">
        <v>-0.27706955192489069</v>
      </c>
      <c r="P468" s="13">
        <v>4.2383266687246346E-2</v>
      </c>
      <c r="Q468" s="13">
        <v>3.5724696770765174E-2</v>
      </c>
      <c r="R468" s="13">
        <v>-1.2145125278095747E-3</v>
      </c>
      <c r="S468" s="152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5"/>
    </row>
    <row r="469" spans="1:65">
      <c r="A469" s="30"/>
      <c r="B469" s="46" t="s">
        <v>271</v>
      </c>
      <c r="C469" s="47"/>
      <c r="D469" s="45">
        <v>0.3</v>
      </c>
      <c r="E469" s="45">
        <v>0.15</v>
      </c>
      <c r="F469" s="45">
        <v>1.1299999999999999</v>
      </c>
      <c r="G469" s="45">
        <v>0.47</v>
      </c>
      <c r="H469" s="45">
        <v>0.67</v>
      </c>
      <c r="I469" s="45">
        <v>0.2</v>
      </c>
      <c r="J469" s="45">
        <v>0.31</v>
      </c>
      <c r="K469" s="45">
        <v>1.08</v>
      </c>
      <c r="L469" s="45">
        <v>0.78</v>
      </c>
      <c r="M469" s="45">
        <v>0.28999999999999998</v>
      </c>
      <c r="N469" s="45">
        <v>7.91</v>
      </c>
      <c r="O469" s="45">
        <v>5.52</v>
      </c>
      <c r="P469" s="45">
        <v>0.87</v>
      </c>
      <c r="Q469" s="45">
        <v>0.74</v>
      </c>
      <c r="R469" s="45">
        <v>0</v>
      </c>
      <c r="S469" s="152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B470" s="31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BM470" s="55"/>
    </row>
    <row r="471" spans="1:65" ht="15">
      <c r="B471" s="8" t="s">
        <v>618</v>
      </c>
      <c r="BM471" s="28" t="s">
        <v>67</v>
      </c>
    </row>
    <row r="472" spans="1:65" ht="15">
      <c r="A472" s="25" t="s">
        <v>20</v>
      </c>
      <c r="B472" s="18" t="s">
        <v>114</v>
      </c>
      <c r="C472" s="15" t="s">
        <v>115</v>
      </c>
      <c r="D472" s="16" t="s">
        <v>233</v>
      </c>
      <c r="E472" s="17" t="s">
        <v>233</v>
      </c>
      <c r="F472" s="17" t="s">
        <v>233</v>
      </c>
      <c r="G472" s="17" t="s">
        <v>233</v>
      </c>
      <c r="H472" s="17" t="s">
        <v>233</v>
      </c>
      <c r="I472" s="17" t="s">
        <v>233</v>
      </c>
      <c r="J472" s="17" t="s">
        <v>233</v>
      </c>
      <c r="K472" s="17" t="s">
        <v>233</v>
      </c>
      <c r="L472" s="17" t="s">
        <v>233</v>
      </c>
      <c r="M472" s="17" t="s">
        <v>233</v>
      </c>
      <c r="N472" s="17" t="s">
        <v>233</v>
      </c>
      <c r="O472" s="17" t="s">
        <v>233</v>
      </c>
      <c r="P472" s="17" t="s">
        <v>233</v>
      </c>
      <c r="Q472" s="17" t="s">
        <v>233</v>
      </c>
      <c r="R472" s="17" t="s">
        <v>233</v>
      </c>
      <c r="S472" s="17" t="s">
        <v>233</v>
      </c>
      <c r="T472" s="152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1</v>
      </c>
    </row>
    <row r="473" spans="1:65">
      <c r="A473" s="30"/>
      <c r="B473" s="19" t="s">
        <v>234</v>
      </c>
      <c r="C473" s="9" t="s">
        <v>234</v>
      </c>
      <c r="D473" s="150" t="s">
        <v>236</v>
      </c>
      <c r="E473" s="151" t="s">
        <v>237</v>
      </c>
      <c r="F473" s="151" t="s">
        <v>240</v>
      </c>
      <c r="G473" s="151" t="s">
        <v>241</v>
      </c>
      <c r="H473" s="151" t="s">
        <v>243</v>
      </c>
      <c r="I473" s="151" t="s">
        <v>244</v>
      </c>
      <c r="J473" s="151" t="s">
        <v>245</v>
      </c>
      <c r="K473" s="151" t="s">
        <v>246</v>
      </c>
      <c r="L473" s="151" t="s">
        <v>247</v>
      </c>
      <c r="M473" s="151" t="s">
        <v>287</v>
      </c>
      <c r="N473" s="151" t="s">
        <v>250</v>
      </c>
      <c r="O473" s="151" t="s">
        <v>251</v>
      </c>
      <c r="P473" s="151" t="s">
        <v>252</v>
      </c>
      <c r="Q473" s="151" t="s">
        <v>253</v>
      </c>
      <c r="R473" s="151" t="s">
        <v>255</v>
      </c>
      <c r="S473" s="151" t="s">
        <v>257</v>
      </c>
      <c r="T473" s="152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8" t="s">
        <v>3</v>
      </c>
    </row>
    <row r="474" spans="1:65">
      <c r="A474" s="30"/>
      <c r="B474" s="19"/>
      <c r="C474" s="9"/>
      <c r="D474" s="10" t="s">
        <v>308</v>
      </c>
      <c r="E474" s="11" t="s">
        <v>288</v>
      </c>
      <c r="F474" s="11" t="s">
        <v>308</v>
      </c>
      <c r="G474" s="11" t="s">
        <v>309</v>
      </c>
      <c r="H474" s="11" t="s">
        <v>308</v>
      </c>
      <c r="I474" s="11" t="s">
        <v>309</v>
      </c>
      <c r="J474" s="11" t="s">
        <v>309</v>
      </c>
      <c r="K474" s="11" t="s">
        <v>309</v>
      </c>
      <c r="L474" s="11" t="s">
        <v>309</v>
      </c>
      <c r="M474" s="11" t="s">
        <v>309</v>
      </c>
      <c r="N474" s="11" t="s">
        <v>308</v>
      </c>
      <c r="O474" s="11" t="s">
        <v>308</v>
      </c>
      <c r="P474" s="11" t="s">
        <v>309</v>
      </c>
      <c r="Q474" s="11" t="s">
        <v>308</v>
      </c>
      <c r="R474" s="11" t="s">
        <v>308</v>
      </c>
      <c r="S474" s="11" t="s">
        <v>309</v>
      </c>
      <c r="T474" s="152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8">
        <v>0</v>
      </c>
    </row>
    <row r="475" spans="1:65">
      <c r="A475" s="30"/>
      <c r="B475" s="19"/>
      <c r="C475" s="9"/>
      <c r="D475" s="26"/>
      <c r="E475" s="26" t="s">
        <v>312</v>
      </c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152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>
        <v>1</v>
      </c>
    </row>
    <row r="476" spans="1:65">
      <c r="A476" s="30"/>
      <c r="B476" s="18">
        <v>1</v>
      </c>
      <c r="C476" s="14">
        <v>1</v>
      </c>
      <c r="D476" s="206">
        <v>46.5</v>
      </c>
      <c r="E476" s="213">
        <v>30.595323705789085</v>
      </c>
      <c r="F476" s="206">
        <v>50.323095754795446</v>
      </c>
      <c r="G476" s="206">
        <v>49</v>
      </c>
      <c r="H476" s="206">
        <v>53</v>
      </c>
      <c r="I476" s="206">
        <v>52.3</v>
      </c>
      <c r="J476" s="206">
        <v>52</v>
      </c>
      <c r="K476" s="206">
        <v>50.7</v>
      </c>
      <c r="L476" s="206">
        <v>50.8</v>
      </c>
      <c r="M476" s="206">
        <v>53</v>
      </c>
      <c r="N476" s="206">
        <v>50.553716965982701</v>
      </c>
      <c r="O476" s="206">
        <v>48.6</v>
      </c>
      <c r="P476" s="206">
        <v>46</v>
      </c>
      <c r="Q476" s="206">
        <v>50.6</v>
      </c>
      <c r="R476" s="206">
        <v>54.48</v>
      </c>
      <c r="S476" s="206">
        <v>50.4</v>
      </c>
      <c r="T476" s="207"/>
      <c r="U476" s="208"/>
      <c r="V476" s="208"/>
      <c r="W476" s="208"/>
      <c r="X476" s="208"/>
      <c r="Y476" s="208"/>
      <c r="Z476" s="208"/>
      <c r="AA476" s="208"/>
      <c r="AB476" s="208"/>
      <c r="AC476" s="208"/>
      <c r="AD476" s="208"/>
      <c r="AE476" s="208"/>
      <c r="AF476" s="208"/>
      <c r="AG476" s="208"/>
      <c r="AH476" s="208"/>
      <c r="AI476" s="208"/>
      <c r="AJ476" s="208"/>
      <c r="AK476" s="208"/>
      <c r="AL476" s="208"/>
      <c r="AM476" s="208"/>
      <c r="AN476" s="208"/>
      <c r="AO476" s="208"/>
      <c r="AP476" s="208"/>
      <c r="AQ476" s="208"/>
      <c r="AR476" s="208"/>
      <c r="AS476" s="208"/>
      <c r="AT476" s="208"/>
      <c r="AU476" s="208"/>
      <c r="AV476" s="208"/>
      <c r="AW476" s="208"/>
      <c r="AX476" s="208"/>
      <c r="AY476" s="208"/>
      <c r="AZ476" s="208"/>
      <c r="BA476" s="208"/>
      <c r="BB476" s="208"/>
      <c r="BC476" s="208"/>
      <c r="BD476" s="208"/>
      <c r="BE476" s="208"/>
      <c r="BF476" s="208"/>
      <c r="BG476" s="208"/>
      <c r="BH476" s="208"/>
      <c r="BI476" s="208"/>
      <c r="BJ476" s="208"/>
      <c r="BK476" s="208"/>
      <c r="BL476" s="208"/>
      <c r="BM476" s="209">
        <v>1</v>
      </c>
    </row>
    <row r="477" spans="1:65">
      <c r="A477" s="30"/>
      <c r="B477" s="19">
        <v>1</v>
      </c>
      <c r="C477" s="9">
        <v>2</v>
      </c>
      <c r="D477" s="210">
        <v>47.3</v>
      </c>
      <c r="E477" s="214">
        <v>30.831894923819977</v>
      </c>
      <c r="F477" s="210">
        <v>49.860958174904532</v>
      </c>
      <c r="G477" s="210">
        <v>49</v>
      </c>
      <c r="H477" s="210">
        <v>54</v>
      </c>
      <c r="I477" s="210">
        <v>51.9</v>
      </c>
      <c r="J477" s="210">
        <v>52.1</v>
      </c>
      <c r="K477" s="210">
        <v>50.5</v>
      </c>
      <c r="L477" s="210">
        <v>50.1</v>
      </c>
      <c r="M477" s="210">
        <v>51.4</v>
      </c>
      <c r="N477" s="230">
        <v>58.481934037212497</v>
      </c>
      <c r="O477" s="210">
        <v>45.6</v>
      </c>
      <c r="P477" s="210">
        <v>48</v>
      </c>
      <c r="Q477" s="210">
        <v>50.5</v>
      </c>
      <c r="R477" s="210">
        <v>53.85</v>
      </c>
      <c r="S477" s="210">
        <v>52.2</v>
      </c>
      <c r="T477" s="207"/>
      <c r="U477" s="208"/>
      <c r="V477" s="208"/>
      <c r="W477" s="208"/>
      <c r="X477" s="208"/>
      <c r="Y477" s="208"/>
      <c r="Z477" s="208"/>
      <c r="AA477" s="208"/>
      <c r="AB477" s="208"/>
      <c r="AC477" s="208"/>
      <c r="AD477" s="208"/>
      <c r="AE477" s="208"/>
      <c r="AF477" s="208"/>
      <c r="AG477" s="208"/>
      <c r="AH477" s="208"/>
      <c r="AI477" s="208"/>
      <c r="AJ477" s="208"/>
      <c r="AK477" s="208"/>
      <c r="AL477" s="208"/>
      <c r="AM477" s="208"/>
      <c r="AN477" s="208"/>
      <c r="AO477" s="208"/>
      <c r="AP477" s="208"/>
      <c r="AQ477" s="208"/>
      <c r="AR477" s="208"/>
      <c r="AS477" s="208"/>
      <c r="AT477" s="208"/>
      <c r="AU477" s="208"/>
      <c r="AV477" s="208"/>
      <c r="AW477" s="208"/>
      <c r="AX477" s="208"/>
      <c r="AY477" s="208"/>
      <c r="AZ477" s="208"/>
      <c r="BA477" s="208"/>
      <c r="BB477" s="208"/>
      <c r="BC477" s="208"/>
      <c r="BD477" s="208"/>
      <c r="BE477" s="208"/>
      <c r="BF477" s="208"/>
      <c r="BG477" s="208"/>
      <c r="BH477" s="208"/>
      <c r="BI477" s="208"/>
      <c r="BJ477" s="208"/>
      <c r="BK477" s="208"/>
      <c r="BL477" s="208"/>
      <c r="BM477" s="209">
        <v>8</v>
      </c>
    </row>
    <row r="478" spans="1:65">
      <c r="A478" s="30"/>
      <c r="B478" s="19">
        <v>1</v>
      </c>
      <c r="C478" s="9">
        <v>3</v>
      </c>
      <c r="D478" s="210">
        <v>46.9</v>
      </c>
      <c r="E478" s="214">
        <v>30.545659044874899</v>
      </c>
      <c r="F478" s="210">
        <v>49.415336644737373</v>
      </c>
      <c r="G478" s="210">
        <v>48</v>
      </c>
      <c r="H478" s="210">
        <v>51</v>
      </c>
      <c r="I478" s="210">
        <v>51</v>
      </c>
      <c r="J478" s="210">
        <v>52.4</v>
      </c>
      <c r="K478" s="210">
        <v>50.6</v>
      </c>
      <c r="L478" s="210">
        <v>52.1</v>
      </c>
      <c r="M478" s="210">
        <v>51</v>
      </c>
      <c r="N478" s="210">
        <v>51.2115701442155</v>
      </c>
      <c r="O478" s="210">
        <v>47.6</v>
      </c>
      <c r="P478" s="210">
        <v>46</v>
      </c>
      <c r="Q478" s="210">
        <v>49.5</v>
      </c>
      <c r="R478" s="210">
        <v>55.8</v>
      </c>
      <c r="S478" s="210">
        <v>51</v>
      </c>
      <c r="T478" s="207"/>
      <c r="U478" s="208"/>
      <c r="V478" s="208"/>
      <c r="W478" s="208"/>
      <c r="X478" s="208"/>
      <c r="Y478" s="208"/>
      <c r="Z478" s="208"/>
      <c r="AA478" s="208"/>
      <c r="AB478" s="208"/>
      <c r="AC478" s="208"/>
      <c r="AD478" s="208"/>
      <c r="AE478" s="208"/>
      <c r="AF478" s="208"/>
      <c r="AG478" s="208"/>
      <c r="AH478" s="208"/>
      <c r="AI478" s="208"/>
      <c r="AJ478" s="208"/>
      <c r="AK478" s="208"/>
      <c r="AL478" s="208"/>
      <c r="AM478" s="208"/>
      <c r="AN478" s="208"/>
      <c r="AO478" s="208"/>
      <c r="AP478" s="208"/>
      <c r="AQ478" s="208"/>
      <c r="AR478" s="208"/>
      <c r="AS478" s="208"/>
      <c r="AT478" s="208"/>
      <c r="AU478" s="208"/>
      <c r="AV478" s="208"/>
      <c r="AW478" s="208"/>
      <c r="AX478" s="208"/>
      <c r="AY478" s="208"/>
      <c r="AZ478" s="208"/>
      <c r="BA478" s="208"/>
      <c r="BB478" s="208"/>
      <c r="BC478" s="208"/>
      <c r="BD478" s="208"/>
      <c r="BE478" s="208"/>
      <c r="BF478" s="208"/>
      <c r="BG478" s="208"/>
      <c r="BH478" s="208"/>
      <c r="BI478" s="208"/>
      <c r="BJ478" s="208"/>
      <c r="BK478" s="208"/>
      <c r="BL478" s="208"/>
      <c r="BM478" s="209">
        <v>16</v>
      </c>
    </row>
    <row r="479" spans="1:65">
      <c r="A479" s="30"/>
      <c r="B479" s="19">
        <v>1</v>
      </c>
      <c r="C479" s="9">
        <v>4</v>
      </c>
      <c r="D479" s="210">
        <v>46.5</v>
      </c>
      <c r="E479" s="214">
        <v>30.368622566147302</v>
      </c>
      <c r="F479" s="210">
        <v>49.554605482510631</v>
      </c>
      <c r="G479" s="210">
        <v>50</v>
      </c>
      <c r="H479" s="210">
        <v>49.7</v>
      </c>
      <c r="I479" s="210">
        <v>52.8</v>
      </c>
      <c r="J479" s="210">
        <v>53.3</v>
      </c>
      <c r="K479" s="210">
        <v>50</v>
      </c>
      <c r="L479" s="210">
        <v>50.6</v>
      </c>
      <c r="M479" s="210">
        <v>52.9</v>
      </c>
      <c r="N479" s="210">
        <v>51.5905436111425</v>
      </c>
      <c r="O479" s="210">
        <v>48.1</v>
      </c>
      <c r="P479" s="210">
        <v>48</v>
      </c>
      <c r="Q479" s="210">
        <v>52.4</v>
      </c>
      <c r="R479" s="210">
        <v>55.52</v>
      </c>
      <c r="S479" s="210">
        <v>50.5</v>
      </c>
      <c r="T479" s="207"/>
      <c r="U479" s="208"/>
      <c r="V479" s="208"/>
      <c r="W479" s="208"/>
      <c r="X479" s="208"/>
      <c r="Y479" s="208"/>
      <c r="Z479" s="208"/>
      <c r="AA479" s="208"/>
      <c r="AB479" s="208"/>
      <c r="AC479" s="208"/>
      <c r="AD479" s="208"/>
      <c r="AE479" s="208"/>
      <c r="AF479" s="208"/>
      <c r="AG479" s="208"/>
      <c r="AH479" s="208"/>
      <c r="AI479" s="208"/>
      <c r="AJ479" s="208"/>
      <c r="AK479" s="208"/>
      <c r="AL479" s="208"/>
      <c r="AM479" s="208"/>
      <c r="AN479" s="208"/>
      <c r="AO479" s="208"/>
      <c r="AP479" s="208"/>
      <c r="AQ479" s="208"/>
      <c r="AR479" s="208"/>
      <c r="AS479" s="208"/>
      <c r="AT479" s="208"/>
      <c r="AU479" s="208"/>
      <c r="AV479" s="208"/>
      <c r="AW479" s="208"/>
      <c r="AX479" s="208"/>
      <c r="AY479" s="208"/>
      <c r="AZ479" s="208"/>
      <c r="BA479" s="208"/>
      <c r="BB479" s="208"/>
      <c r="BC479" s="208"/>
      <c r="BD479" s="208"/>
      <c r="BE479" s="208"/>
      <c r="BF479" s="208"/>
      <c r="BG479" s="208"/>
      <c r="BH479" s="208"/>
      <c r="BI479" s="208"/>
      <c r="BJ479" s="208"/>
      <c r="BK479" s="208"/>
      <c r="BL479" s="208"/>
      <c r="BM479" s="209">
        <v>50.523926847914552</v>
      </c>
    </row>
    <row r="480" spans="1:65">
      <c r="A480" s="30"/>
      <c r="B480" s="19">
        <v>1</v>
      </c>
      <c r="C480" s="9">
        <v>5</v>
      </c>
      <c r="D480" s="210">
        <v>47.5</v>
      </c>
      <c r="E480" s="214">
        <v>30.099682403360401</v>
      </c>
      <c r="F480" s="210">
        <v>48.924624185619912</v>
      </c>
      <c r="G480" s="230">
        <v>56</v>
      </c>
      <c r="H480" s="210">
        <v>53</v>
      </c>
      <c r="I480" s="210">
        <v>52.7</v>
      </c>
      <c r="J480" s="210">
        <v>53.6</v>
      </c>
      <c r="K480" s="210">
        <v>50.3</v>
      </c>
      <c r="L480" s="210">
        <v>50.2</v>
      </c>
      <c r="M480" s="210">
        <v>51.9</v>
      </c>
      <c r="N480" s="210">
        <v>52.5241099966129</v>
      </c>
      <c r="O480" s="210">
        <v>47.6</v>
      </c>
      <c r="P480" s="210">
        <v>47</v>
      </c>
      <c r="Q480" s="210">
        <v>48.1</v>
      </c>
      <c r="R480" s="210">
        <v>55.19</v>
      </c>
      <c r="S480" s="210">
        <v>51.3</v>
      </c>
      <c r="T480" s="207"/>
      <c r="U480" s="208"/>
      <c r="V480" s="208"/>
      <c r="W480" s="208"/>
      <c r="X480" s="208"/>
      <c r="Y480" s="208"/>
      <c r="Z480" s="208"/>
      <c r="AA480" s="208"/>
      <c r="AB480" s="208"/>
      <c r="AC480" s="208"/>
      <c r="AD480" s="208"/>
      <c r="AE480" s="208"/>
      <c r="AF480" s="208"/>
      <c r="AG480" s="208"/>
      <c r="AH480" s="208"/>
      <c r="AI480" s="208"/>
      <c r="AJ480" s="208"/>
      <c r="AK480" s="208"/>
      <c r="AL480" s="208"/>
      <c r="AM480" s="208"/>
      <c r="AN480" s="208"/>
      <c r="AO480" s="208"/>
      <c r="AP480" s="208"/>
      <c r="AQ480" s="208"/>
      <c r="AR480" s="208"/>
      <c r="AS480" s="208"/>
      <c r="AT480" s="208"/>
      <c r="AU480" s="208"/>
      <c r="AV480" s="208"/>
      <c r="AW480" s="208"/>
      <c r="AX480" s="208"/>
      <c r="AY480" s="208"/>
      <c r="AZ480" s="208"/>
      <c r="BA480" s="208"/>
      <c r="BB480" s="208"/>
      <c r="BC480" s="208"/>
      <c r="BD480" s="208"/>
      <c r="BE480" s="208"/>
      <c r="BF480" s="208"/>
      <c r="BG480" s="208"/>
      <c r="BH480" s="208"/>
      <c r="BI480" s="208"/>
      <c r="BJ480" s="208"/>
      <c r="BK480" s="208"/>
      <c r="BL480" s="208"/>
      <c r="BM480" s="209">
        <v>43</v>
      </c>
    </row>
    <row r="481" spans="1:65">
      <c r="A481" s="30"/>
      <c r="B481" s="19">
        <v>1</v>
      </c>
      <c r="C481" s="9">
        <v>6</v>
      </c>
      <c r="D481" s="210">
        <v>48.2</v>
      </c>
      <c r="E481" s="214">
        <v>30.542464147251302</v>
      </c>
      <c r="F481" s="210">
        <v>48.953459370535064</v>
      </c>
      <c r="G481" s="210">
        <v>49</v>
      </c>
      <c r="H481" s="210">
        <v>54</v>
      </c>
      <c r="I481" s="210">
        <v>51</v>
      </c>
      <c r="J481" s="210">
        <v>51.6</v>
      </c>
      <c r="K481" s="210">
        <v>50.3</v>
      </c>
      <c r="L481" s="210">
        <v>50</v>
      </c>
      <c r="M481" s="210">
        <v>52.3</v>
      </c>
      <c r="N481" s="210">
        <v>51.087839864718703</v>
      </c>
      <c r="O481" s="210">
        <v>48.5</v>
      </c>
      <c r="P481" s="210">
        <v>47</v>
      </c>
      <c r="Q481" s="210">
        <v>50.6</v>
      </c>
      <c r="R481" s="210">
        <v>53.72</v>
      </c>
      <c r="S481" s="210">
        <v>51.1</v>
      </c>
      <c r="T481" s="207"/>
      <c r="U481" s="208"/>
      <c r="V481" s="208"/>
      <c r="W481" s="208"/>
      <c r="X481" s="208"/>
      <c r="Y481" s="208"/>
      <c r="Z481" s="208"/>
      <c r="AA481" s="208"/>
      <c r="AB481" s="208"/>
      <c r="AC481" s="208"/>
      <c r="AD481" s="208"/>
      <c r="AE481" s="208"/>
      <c r="AF481" s="208"/>
      <c r="AG481" s="208"/>
      <c r="AH481" s="208"/>
      <c r="AI481" s="208"/>
      <c r="AJ481" s="208"/>
      <c r="AK481" s="208"/>
      <c r="AL481" s="208"/>
      <c r="AM481" s="208"/>
      <c r="AN481" s="208"/>
      <c r="AO481" s="208"/>
      <c r="AP481" s="208"/>
      <c r="AQ481" s="208"/>
      <c r="AR481" s="208"/>
      <c r="AS481" s="208"/>
      <c r="AT481" s="208"/>
      <c r="AU481" s="208"/>
      <c r="AV481" s="208"/>
      <c r="AW481" s="208"/>
      <c r="AX481" s="208"/>
      <c r="AY481" s="208"/>
      <c r="AZ481" s="208"/>
      <c r="BA481" s="208"/>
      <c r="BB481" s="208"/>
      <c r="BC481" s="208"/>
      <c r="BD481" s="208"/>
      <c r="BE481" s="208"/>
      <c r="BF481" s="208"/>
      <c r="BG481" s="208"/>
      <c r="BH481" s="208"/>
      <c r="BI481" s="208"/>
      <c r="BJ481" s="208"/>
      <c r="BK481" s="208"/>
      <c r="BL481" s="208"/>
      <c r="BM481" s="211"/>
    </row>
    <row r="482" spans="1:65">
      <c r="A482" s="30"/>
      <c r="B482" s="20" t="s">
        <v>267</v>
      </c>
      <c r="C482" s="12"/>
      <c r="D482" s="212">
        <v>47.15</v>
      </c>
      <c r="E482" s="212">
        <v>30.497274465207159</v>
      </c>
      <c r="F482" s="212">
        <v>49.505346602183828</v>
      </c>
      <c r="G482" s="212">
        <v>50.166666666666664</v>
      </c>
      <c r="H482" s="212">
        <v>52.449999999999996</v>
      </c>
      <c r="I482" s="212">
        <v>51.949999999999996</v>
      </c>
      <c r="J482" s="212">
        <v>52.500000000000007</v>
      </c>
      <c r="K482" s="212">
        <v>50.400000000000006</v>
      </c>
      <c r="L482" s="212">
        <v>50.633333333333333</v>
      </c>
      <c r="M482" s="212">
        <v>52.083333333333336</v>
      </c>
      <c r="N482" s="212">
        <v>52.574952436647465</v>
      </c>
      <c r="O482" s="212">
        <v>47.666666666666664</v>
      </c>
      <c r="P482" s="212">
        <v>47</v>
      </c>
      <c r="Q482" s="212">
        <v>50.283333333333331</v>
      </c>
      <c r="R482" s="212">
        <v>54.760000000000012</v>
      </c>
      <c r="S482" s="212">
        <v>51.083333333333336</v>
      </c>
      <c r="T482" s="207"/>
      <c r="U482" s="208"/>
      <c r="V482" s="208"/>
      <c r="W482" s="208"/>
      <c r="X482" s="208"/>
      <c r="Y482" s="208"/>
      <c r="Z482" s="208"/>
      <c r="AA482" s="208"/>
      <c r="AB482" s="208"/>
      <c r="AC482" s="208"/>
      <c r="AD482" s="208"/>
      <c r="AE482" s="208"/>
      <c r="AF482" s="208"/>
      <c r="AG482" s="208"/>
      <c r="AH482" s="208"/>
      <c r="AI482" s="208"/>
      <c r="AJ482" s="208"/>
      <c r="AK482" s="208"/>
      <c r="AL482" s="208"/>
      <c r="AM482" s="208"/>
      <c r="AN482" s="208"/>
      <c r="AO482" s="208"/>
      <c r="AP482" s="208"/>
      <c r="AQ482" s="208"/>
      <c r="AR482" s="208"/>
      <c r="AS482" s="208"/>
      <c r="AT482" s="208"/>
      <c r="AU482" s="208"/>
      <c r="AV482" s="208"/>
      <c r="AW482" s="208"/>
      <c r="AX482" s="208"/>
      <c r="AY482" s="208"/>
      <c r="AZ482" s="208"/>
      <c r="BA482" s="208"/>
      <c r="BB482" s="208"/>
      <c r="BC482" s="208"/>
      <c r="BD482" s="208"/>
      <c r="BE482" s="208"/>
      <c r="BF482" s="208"/>
      <c r="BG482" s="208"/>
      <c r="BH482" s="208"/>
      <c r="BI482" s="208"/>
      <c r="BJ482" s="208"/>
      <c r="BK482" s="208"/>
      <c r="BL482" s="208"/>
      <c r="BM482" s="211"/>
    </row>
    <row r="483" spans="1:65">
      <c r="A483" s="30"/>
      <c r="B483" s="3" t="s">
        <v>268</v>
      </c>
      <c r="C483" s="29"/>
      <c r="D483" s="210">
        <v>47.099999999999994</v>
      </c>
      <c r="E483" s="210">
        <v>30.544061596063102</v>
      </c>
      <c r="F483" s="210">
        <v>49.484971063624002</v>
      </c>
      <c r="G483" s="210">
        <v>49</v>
      </c>
      <c r="H483" s="210">
        <v>53</v>
      </c>
      <c r="I483" s="210">
        <v>52.099999999999994</v>
      </c>
      <c r="J483" s="210">
        <v>52.25</v>
      </c>
      <c r="K483" s="210">
        <v>50.4</v>
      </c>
      <c r="L483" s="210">
        <v>50.400000000000006</v>
      </c>
      <c r="M483" s="210">
        <v>52.099999999999994</v>
      </c>
      <c r="N483" s="210">
        <v>51.401056877678997</v>
      </c>
      <c r="O483" s="210">
        <v>47.85</v>
      </c>
      <c r="P483" s="210">
        <v>47</v>
      </c>
      <c r="Q483" s="210">
        <v>50.55</v>
      </c>
      <c r="R483" s="210">
        <v>54.834999999999994</v>
      </c>
      <c r="S483" s="210">
        <v>51.05</v>
      </c>
      <c r="T483" s="207"/>
      <c r="U483" s="208"/>
      <c r="V483" s="208"/>
      <c r="W483" s="208"/>
      <c r="X483" s="208"/>
      <c r="Y483" s="208"/>
      <c r="Z483" s="208"/>
      <c r="AA483" s="208"/>
      <c r="AB483" s="208"/>
      <c r="AC483" s="208"/>
      <c r="AD483" s="208"/>
      <c r="AE483" s="208"/>
      <c r="AF483" s="208"/>
      <c r="AG483" s="208"/>
      <c r="AH483" s="208"/>
      <c r="AI483" s="208"/>
      <c r="AJ483" s="208"/>
      <c r="AK483" s="208"/>
      <c r="AL483" s="208"/>
      <c r="AM483" s="208"/>
      <c r="AN483" s="208"/>
      <c r="AO483" s="208"/>
      <c r="AP483" s="208"/>
      <c r="AQ483" s="208"/>
      <c r="AR483" s="208"/>
      <c r="AS483" s="208"/>
      <c r="AT483" s="208"/>
      <c r="AU483" s="208"/>
      <c r="AV483" s="208"/>
      <c r="AW483" s="208"/>
      <c r="AX483" s="208"/>
      <c r="AY483" s="208"/>
      <c r="AZ483" s="208"/>
      <c r="BA483" s="208"/>
      <c r="BB483" s="208"/>
      <c r="BC483" s="208"/>
      <c r="BD483" s="208"/>
      <c r="BE483" s="208"/>
      <c r="BF483" s="208"/>
      <c r="BG483" s="208"/>
      <c r="BH483" s="208"/>
      <c r="BI483" s="208"/>
      <c r="BJ483" s="208"/>
      <c r="BK483" s="208"/>
      <c r="BL483" s="208"/>
      <c r="BM483" s="211"/>
    </row>
    <row r="484" spans="1:65">
      <c r="A484" s="30"/>
      <c r="B484" s="3" t="s">
        <v>269</v>
      </c>
      <c r="C484" s="29"/>
      <c r="D484" s="225">
        <v>0.65650590248679497</v>
      </c>
      <c r="E484" s="225">
        <v>0.24519316409275518</v>
      </c>
      <c r="F484" s="225">
        <v>0.53805567342743355</v>
      </c>
      <c r="G484" s="225">
        <v>2.9268868558020253</v>
      </c>
      <c r="H484" s="225">
        <v>1.7363755354185331</v>
      </c>
      <c r="I484" s="225">
        <v>0.80187280786917792</v>
      </c>
      <c r="J484" s="225">
        <v>0.78485667481394272</v>
      </c>
      <c r="K484" s="225">
        <v>0.25298221281347172</v>
      </c>
      <c r="L484" s="225">
        <v>0.78145164064493866</v>
      </c>
      <c r="M484" s="225">
        <v>0.80353386155573203</v>
      </c>
      <c r="N484" s="225">
        <v>2.9671462796307697</v>
      </c>
      <c r="O484" s="225">
        <v>1.0984838035522719</v>
      </c>
      <c r="P484" s="225">
        <v>0.89442719099991586</v>
      </c>
      <c r="Q484" s="225">
        <v>1.4218532507494102</v>
      </c>
      <c r="R484" s="225">
        <v>0.87546559041460881</v>
      </c>
      <c r="S484" s="225">
        <v>0.64935865795927294</v>
      </c>
      <c r="T484" s="219"/>
      <c r="U484" s="220"/>
      <c r="V484" s="220"/>
      <c r="W484" s="220"/>
      <c r="X484" s="220"/>
      <c r="Y484" s="220"/>
      <c r="Z484" s="220"/>
      <c r="AA484" s="220"/>
      <c r="AB484" s="220"/>
      <c r="AC484" s="220"/>
      <c r="AD484" s="220"/>
      <c r="AE484" s="220"/>
      <c r="AF484" s="220"/>
      <c r="AG484" s="220"/>
      <c r="AH484" s="220"/>
      <c r="AI484" s="220"/>
      <c r="AJ484" s="220"/>
      <c r="AK484" s="220"/>
      <c r="AL484" s="220"/>
      <c r="AM484" s="220"/>
      <c r="AN484" s="220"/>
      <c r="AO484" s="220"/>
      <c r="AP484" s="220"/>
      <c r="AQ484" s="220"/>
      <c r="AR484" s="220"/>
      <c r="AS484" s="220"/>
      <c r="AT484" s="220"/>
      <c r="AU484" s="220"/>
      <c r="AV484" s="220"/>
      <c r="AW484" s="220"/>
      <c r="AX484" s="220"/>
      <c r="AY484" s="220"/>
      <c r="AZ484" s="220"/>
      <c r="BA484" s="220"/>
      <c r="BB484" s="220"/>
      <c r="BC484" s="220"/>
      <c r="BD484" s="220"/>
      <c r="BE484" s="220"/>
      <c r="BF484" s="220"/>
      <c r="BG484" s="220"/>
      <c r="BH484" s="220"/>
      <c r="BI484" s="220"/>
      <c r="BJ484" s="220"/>
      <c r="BK484" s="220"/>
      <c r="BL484" s="220"/>
      <c r="BM484" s="223"/>
    </row>
    <row r="485" spans="1:65">
      <c r="A485" s="30"/>
      <c r="B485" s="3" t="s">
        <v>86</v>
      </c>
      <c r="C485" s="29"/>
      <c r="D485" s="13">
        <v>1.3923773117429374E-2</v>
      </c>
      <c r="E485" s="13">
        <v>8.0398385886084351E-3</v>
      </c>
      <c r="F485" s="13">
        <v>1.086863763930699E-2</v>
      </c>
      <c r="G485" s="13">
        <v>5.8343259584093532E-2</v>
      </c>
      <c r="H485" s="13">
        <v>3.310534862571083E-2</v>
      </c>
      <c r="I485" s="13">
        <v>1.5435472721254629E-2</v>
      </c>
      <c r="J485" s="13">
        <v>1.4949650948837002E-2</v>
      </c>
      <c r="K485" s="13">
        <v>5.0194883494736444E-3</v>
      </c>
      <c r="L485" s="13">
        <v>1.5433541289893457E-2</v>
      </c>
      <c r="M485" s="13">
        <v>1.5427850141870054E-2</v>
      </c>
      <c r="N485" s="13">
        <v>5.6436499551876247E-2</v>
      </c>
      <c r="O485" s="13">
        <v>2.3045114759837875E-2</v>
      </c>
      <c r="P485" s="13">
        <v>1.9030365765955657E-2</v>
      </c>
      <c r="Q485" s="13">
        <v>2.8276829646988601E-2</v>
      </c>
      <c r="R485" s="13">
        <v>1.5987319036059325E-2</v>
      </c>
      <c r="S485" s="13">
        <v>1.2711751868697023E-2</v>
      </c>
      <c r="T485" s="152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5"/>
    </row>
    <row r="486" spans="1:65">
      <c r="A486" s="30"/>
      <c r="B486" s="3" t="s">
        <v>270</v>
      </c>
      <c r="C486" s="29"/>
      <c r="D486" s="13">
        <v>-6.6778792908766538E-2</v>
      </c>
      <c r="E486" s="13">
        <v>-0.39637956968370569</v>
      </c>
      <c r="F486" s="13">
        <v>-2.0160353901168881E-2</v>
      </c>
      <c r="G486" s="13">
        <v>-7.0711087505787029E-3</v>
      </c>
      <c r="H486" s="13">
        <v>3.8122000253132393E-2</v>
      </c>
      <c r="I486" s="13">
        <v>2.8225699011443783E-2</v>
      </c>
      <c r="J486" s="13">
        <v>3.9111630377301587E-2</v>
      </c>
      <c r="K486" s="13">
        <v>-2.452834837790574E-3</v>
      </c>
      <c r="L486" s="13">
        <v>2.1654390749972219E-3</v>
      </c>
      <c r="M486" s="13">
        <v>3.0864712675894301E-2</v>
      </c>
      <c r="N486" s="13">
        <v>4.0595134161025115E-2</v>
      </c>
      <c r="O486" s="13">
        <v>-5.6552614959021641E-2</v>
      </c>
      <c r="P486" s="13">
        <v>-6.974768328127301E-2</v>
      </c>
      <c r="Q486" s="13">
        <v>-4.761971794184694E-3</v>
      </c>
      <c r="R486" s="13">
        <v>8.3842911989733926E-2</v>
      </c>
      <c r="S486" s="13">
        <v>1.1072110192517082E-2</v>
      </c>
      <c r="T486" s="152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5"/>
    </row>
    <row r="487" spans="1:65">
      <c r="A487" s="30"/>
      <c r="B487" s="46" t="s">
        <v>271</v>
      </c>
      <c r="C487" s="47"/>
      <c r="D487" s="45">
        <v>1.3</v>
      </c>
      <c r="E487" s="45">
        <v>7.71</v>
      </c>
      <c r="F487" s="45">
        <v>0.39</v>
      </c>
      <c r="G487" s="45">
        <v>0.13</v>
      </c>
      <c r="H487" s="45">
        <v>0.74</v>
      </c>
      <c r="I487" s="45">
        <v>0.55000000000000004</v>
      </c>
      <c r="J487" s="45">
        <v>0.76</v>
      </c>
      <c r="K487" s="45">
        <v>0.04</v>
      </c>
      <c r="L487" s="45">
        <v>0.04</v>
      </c>
      <c r="M487" s="45">
        <v>0.6</v>
      </c>
      <c r="N487" s="45">
        <v>0.79</v>
      </c>
      <c r="O487" s="45">
        <v>1.1000000000000001</v>
      </c>
      <c r="P487" s="45">
        <v>1.36</v>
      </c>
      <c r="Q487" s="45">
        <v>0.09</v>
      </c>
      <c r="R487" s="45">
        <v>1.64</v>
      </c>
      <c r="S487" s="45">
        <v>0.22</v>
      </c>
      <c r="T487" s="152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B488" s="31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BM488" s="55"/>
    </row>
    <row r="489" spans="1:65" ht="15">
      <c r="B489" s="8" t="s">
        <v>619</v>
      </c>
      <c r="BM489" s="28" t="s">
        <v>67</v>
      </c>
    </row>
    <row r="490" spans="1:65" ht="15">
      <c r="A490" s="25" t="s">
        <v>23</v>
      </c>
      <c r="B490" s="18" t="s">
        <v>114</v>
      </c>
      <c r="C490" s="15" t="s">
        <v>115</v>
      </c>
      <c r="D490" s="16" t="s">
        <v>233</v>
      </c>
      <c r="E490" s="17" t="s">
        <v>233</v>
      </c>
      <c r="F490" s="17" t="s">
        <v>233</v>
      </c>
      <c r="G490" s="17" t="s">
        <v>233</v>
      </c>
      <c r="H490" s="17" t="s">
        <v>233</v>
      </c>
      <c r="I490" s="17" t="s">
        <v>233</v>
      </c>
      <c r="J490" s="17" t="s">
        <v>233</v>
      </c>
      <c r="K490" s="152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8">
        <v>1</v>
      </c>
    </row>
    <row r="491" spans="1:65">
      <c r="A491" s="30"/>
      <c r="B491" s="19" t="s">
        <v>234</v>
      </c>
      <c r="C491" s="9" t="s">
        <v>234</v>
      </c>
      <c r="D491" s="150" t="s">
        <v>240</v>
      </c>
      <c r="E491" s="151" t="s">
        <v>241</v>
      </c>
      <c r="F491" s="151" t="s">
        <v>243</v>
      </c>
      <c r="G491" s="151" t="s">
        <v>250</v>
      </c>
      <c r="H491" s="151" t="s">
        <v>252</v>
      </c>
      <c r="I491" s="151" t="s">
        <v>253</v>
      </c>
      <c r="J491" s="151" t="s">
        <v>255</v>
      </c>
      <c r="K491" s="152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8" t="s">
        <v>3</v>
      </c>
    </row>
    <row r="492" spans="1:65">
      <c r="A492" s="30"/>
      <c r="B492" s="19"/>
      <c r="C492" s="9"/>
      <c r="D492" s="10" t="s">
        <v>308</v>
      </c>
      <c r="E492" s="11" t="s">
        <v>309</v>
      </c>
      <c r="F492" s="11" t="s">
        <v>308</v>
      </c>
      <c r="G492" s="11" t="s">
        <v>308</v>
      </c>
      <c r="H492" s="11" t="s">
        <v>309</v>
      </c>
      <c r="I492" s="11" t="s">
        <v>308</v>
      </c>
      <c r="J492" s="11" t="s">
        <v>308</v>
      </c>
      <c r="K492" s="152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2</v>
      </c>
    </row>
    <row r="493" spans="1:65">
      <c r="A493" s="30"/>
      <c r="B493" s="19"/>
      <c r="C493" s="9"/>
      <c r="D493" s="26"/>
      <c r="E493" s="26"/>
      <c r="F493" s="26"/>
      <c r="G493" s="26"/>
      <c r="H493" s="26"/>
      <c r="I493" s="26"/>
      <c r="J493" s="26"/>
      <c r="K493" s="152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>
        <v>3</v>
      </c>
    </row>
    <row r="494" spans="1:65">
      <c r="A494" s="30"/>
      <c r="B494" s="18">
        <v>1</v>
      </c>
      <c r="C494" s="14">
        <v>1</v>
      </c>
      <c r="D494" s="22">
        <v>0.26728416807070043</v>
      </c>
      <c r="E494" s="22">
        <v>0.2</v>
      </c>
      <c r="F494" s="22">
        <v>0.25</v>
      </c>
      <c r="G494" s="147">
        <v>0.13665979846621779</v>
      </c>
      <c r="H494" s="22">
        <v>0.26</v>
      </c>
      <c r="I494" s="22">
        <v>0.28999999999999998</v>
      </c>
      <c r="J494" s="147" t="s">
        <v>106</v>
      </c>
      <c r="K494" s="152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1</v>
      </c>
    </row>
    <row r="495" spans="1:65">
      <c r="A495" s="30"/>
      <c r="B495" s="19">
        <v>1</v>
      </c>
      <c r="C495" s="9">
        <v>2</v>
      </c>
      <c r="D495" s="11">
        <v>0.26668777124087728</v>
      </c>
      <c r="E495" s="11">
        <v>0.3</v>
      </c>
      <c r="F495" s="11">
        <v>0.25</v>
      </c>
      <c r="G495" s="148">
        <v>0.13647372936513777</v>
      </c>
      <c r="H495" s="11">
        <v>0.31</v>
      </c>
      <c r="I495" s="11">
        <v>0.28000000000000003</v>
      </c>
      <c r="J495" s="148" t="s">
        <v>106</v>
      </c>
      <c r="K495" s="152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9</v>
      </c>
    </row>
    <row r="496" spans="1:65">
      <c r="A496" s="30"/>
      <c r="B496" s="19">
        <v>1</v>
      </c>
      <c r="C496" s="9">
        <v>3</v>
      </c>
      <c r="D496" s="11">
        <v>0.25752338935804014</v>
      </c>
      <c r="E496" s="11">
        <v>0.3</v>
      </c>
      <c r="F496" s="11">
        <v>0.23</v>
      </c>
      <c r="G496" s="153">
        <v>0.12873109927490034</v>
      </c>
      <c r="H496" s="11">
        <v>0.27</v>
      </c>
      <c r="I496" s="11">
        <v>0.27</v>
      </c>
      <c r="J496" s="148" t="s">
        <v>106</v>
      </c>
      <c r="K496" s="152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16</v>
      </c>
    </row>
    <row r="497" spans="1:65">
      <c r="A497" s="30"/>
      <c r="B497" s="19">
        <v>1</v>
      </c>
      <c r="C497" s="9">
        <v>4</v>
      </c>
      <c r="D497" s="11">
        <v>0.2633583793382348</v>
      </c>
      <c r="E497" s="11">
        <v>0.3</v>
      </c>
      <c r="F497" s="11">
        <v>0.23</v>
      </c>
      <c r="G497" s="148">
        <v>0.141671301853045</v>
      </c>
      <c r="H497" s="11">
        <v>0.28000000000000003</v>
      </c>
      <c r="I497" s="11">
        <v>0.31</v>
      </c>
      <c r="J497" s="148" t="s">
        <v>106</v>
      </c>
      <c r="K497" s="152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0.27254923395667274</v>
      </c>
    </row>
    <row r="498" spans="1:65">
      <c r="A498" s="30"/>
      <c r="B498" s="19">
        <v>1</v>
      </c>
      <c r="C498" s="9">
        <v>5</v>
      </c>
      <c r="D498" s="11">
        <v>0.25835937335605597</v>
      </c>
      <c r="E498" s="11">
        <v>0.3</v>
      </c>
      <c r="F498" s="11">
        <v>0.26</v>
      </c>
      <c r="G498" s="148">
        <v>0.13704043181643277</v>
      </c>
      <c r="H498" s="11">
        <v>0.28000000000000003</v>
      </c>
      <c r="I498" s="11">
        <v>0.28999999999999998</v>
      </c>
      <c r="J498" s="148" t="s">
        <v>106</v>
      </c>
      <c r="K498" s="152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44</v>
      </c>
    </row>
    <row r="499" spans="1:65">
      <c r="A499" s="30"/>
      <c r="B499" s="19">
        <v>1</v>
      </c>
      <c r="C499" s="9">
        <v>6</v>
      </c>
      <c r="D499" s="11">
        <v>0.25326393733627406</v>
      </c>
      <c r="E499" s="11">
        <v>0.3</v>
      </c>
      <c r="F499" s="11">
        <v>0.26</v>
      </c>
      <c r="G499" s="148">
        <v>0.13932461229748769</v>
      </c>
      <c r="H499" s="11">
        <v>0.28999999999999998</v>
      </c>
      <c r="I499" s="11">
        <v>0.3</v>
      </c>
      <c r="J499" s="148" t="s">
        <v>106</v>
      </c>
      <c r="K499" s="152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5"/>
    </row>
    <row r="500" spans="1:65">
      <c r="A500" s="30"/>
      <c r="B500" s="20" t="s">
        <v>267</v>
      </c>
      <c r="C500" s="12"/>
      <c r="D500" s="23">
        <v>0.26107950311669709</v>
      </c>
      <c r="E500" s="23">
        <v>0.28333333333333338</v>
      </c>
      <c r="F500" s="23">
        <v>0.24666666666666667</v>
      </c>
      <c r="G500" s="23">
        <v>0.13665016217887024</v>
      </c>
      <c r="H500" s="23">
        <v>0.28166666666666668</v>
      </c>
      <c r="I500" s="23">
        <v>0.29000000000000004</v>
      </c>
      <c r="J500" s="23" t="s">
        <v>714</v>
      </c>
      <c r="K500" s="152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5"/>
    </row>
    <row r="501" spans="1:65">
      <c r="A501" s="30"/>
      <c r="B501" s="3" t="s">
        <v>268</v>
      </c>
      <c r="C501" s="29"/>
      <c r="D501" s="11">
        <v>0.26085887634714539</v>
      </c>
      <c r="E501" s="11">
        <v>0.3</v>
      </c>
      <c r="F501" s="11">
        <v>0.25</v>
      </c>
      <c r="G501" s="11">
        <v>0.13685011514132528</v>
      </c>
      <c r="H501" s="11">
        <v>0.28000000000000003</v>
      </c>
      <c r="I501" s="11">
        <v>0.28999999999999998</v>
      </c>
      <c r="J501" s="11" t="s">
        <v>714</v>
      </c>
      <c r="K501" s="152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269</v>
      </c>
      <c r="C502" s="29"/>
      <c r="D502" s="24">
        <v>5.5905623120501421E-3</v>
      </c>
      <c r="E502" s="24">
        <v>4.0824829046386096E-2</v>
      </c>
      <c r="F502" s="24">
        <v>1.3662601021279462E-2</v>
      </c>
      <c r="G502" s="24">
        <v>4.3648508823870584E-3</v>
      </c>
      <c r="H502" s="24">
        <v>1.7224014243685078E-2</v>
      </c>
      <c r="I502" s="24">
        <v>1.4142135623730939E-2</v>
      </c>
      <c r="J502" s="24" t="s">
        <v>714</v>
      </c>
      <c r="K502" s="204"/>
      <c r="L502" s="205"/>
      <c r="M502" s="205"/>
      <c r="N502" s="205"/>
      <c r="O502" s="205"/>
      <c r="P502" s="205"/>
      <c r="Q502" s="205"/>
      <c r="R502" s="205"/>
      <c r="S502" s="205"/>
      <c r="T502" s="205"/>
      <c r="U502" s="205"/>
      <c r="V502" s="205"/>
      <c r="W502" s="205"/>
      <c r="X502" s="205"/>
      <c r="Y502" s="205"/>
      <c r="Z502" s="205"/>
      <c r="AA502" s="205"/>
      <c r="AB502" s="205"/>
      <c r="AC502" s="205"/>
      <c r="AD502" s="205"/>
      <c r="AE502" s="205"/>
      <c r="AF502" s="205"/>
      <c r="AG502" s="205"/>
      <c r="AH502" s="205"/>
      <c r="AI502" s="205"/>
      <c r="AJ502" s="205"/>
      <c r="AK502" s="205"/>
      <c r="AL502" s="205"/>
      <c r="AM502" s="205"/>
      <c r="AN502" s="205"/>
      <c r="AO502" s="205"/>
      <c r="AP502" s="205"/>
      <c r="AQ502" s="205"/>
      <c r="AR502" s="205"/>
      <c r="AS502" s="205"/>
      <c r="AT502" s="205"/>
      <c r="AU502" s="205"/>
      <c r="AV502" s="205"/>
      <c r="AW502" s="205"/>
      <c r="AX502" s="205"/>
      <c r="AY502" s="205"/>
      <c r="AZ502" s="205"/>
      <c r="BA502" s="205"/>
      <c r="BB502" s="205"/>
      <c r="BC502" s="205"/>
      <c r="BD502" s="205"/>
      <c r="BE502" s="205"/>
      <c r="BF502" s="205"/>
      <c r="BG502" s="205"/>
      <c r="BH502" s="205"/>
      <c r="BI502" s="205"/>
      <c r="BJ502" s="205"/>
      <c r="BK502" s="205"/>
      <c r="BL502" s="205"/>
      <c r="BM502" s="56"/>
    </row>
    <row r="503" spans="1:65">
      <c r="A503" s="30"/>
      <c r="B503" s="3" t="s">
        <v>86</v>
      </c>
      <c r="C503" s="29"/>
      <c r="D503" s="13">
        <v>2.1413256289028855E-2</v>
      </c>
      <c r="E503" s="13">
        <v>0.1440876319284215</v>
      </c>
      <c r="F503" s="13">
        <v>5.5388923059241063E-2</v>
      </c>
      <c r="G503" s="13">
        <v>3.1941790721577205E-2</v>
      </c>
      <c r="H503" s="13">
        <v>6.1150346427284299E-2</v>
      </c>
      <c r="I503" s="13">
        <v>4.8765984909417026E-2</v>
      </c>
      <c r="J503" s="13" t="s">
        <v>714</v>
      </c>
      <c r="K503" s="152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A504" s="30"/>
      <c r="B504" s="3" t="s">
        <v>270</v>
      </c>
      <c r="C504" s="29"/>
      <c r="D504" s="13">
        <v>-4.2083151999608992E-2</v>
      </c>
      <c r="E504" s="13">
        <v>3.9567527745739239E-2</v>
      </c>
      <c r="F504" s="13">
        <v>-9.4964740550768312E-2</v>
      </c>
      <c r="G504" s="13">
        <v>-0.49862210142702668</v>
      </c>
      <c r="H504" s="13">
        <v>3.3452424641352341E-2</v>
      </c>
      <c r="I504" s="13">
        <v>6.4027940163285946E-2</v>
      </c>
      <c r="J504" s="13" t="s">
        <v>714</v>
      </c>
      <c r="K504" s="152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30"/>
      <c r="B505" s="46" t="s">
        <v>271</v>
      </c>
      <c r="C505" s="47"/>
      <c r="D505" s="45">
        <v>0.67</v>
      </c>
      <c r="E505" s="45">
        <v>0.05</v>
      </c>
      <c r="F505" s="45">
        <v>1.1499999999999999</v>
      </c>
      <c r="G505" s="45">
        <v>4.75</v>
      </c>
      <c r="H505" s="45">
        <v>0</v>
      </c>
      <c r="I505" s="45">
        <v>0.27</v>
      </c>
      <c r="J505" s="45">
        <v>7.15</v>
      </c>
      <c r="K505" s="152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B506" s="31"/>
      <c r="C506" s="20"/>
      <c r="D506" s="20"/>
      <c r="E506" s="20"/>
      <c r="F506" s="20"/>
      <c r="G506" s="20"/>
      <c r="H506" s="20"/>
      <c r="I506" s="20"/>
      <c r="J506" s="20"/>
      <c r="BM506" s="55"/>
    </row>
    <row r="507" spans="1:65" ht="15">
      <c r="B507" s="8" t="s">
        <v>620</v>
      </c>
      <c r="BM507" s="28" t="s">
        <v>67</v>
      </c>
    </row>
    <row r="508" spans="1:65" ht="15">
      <c r="A508" s="25" t="s">
        <v>55</v>
      </c>
      <c r="B508" s="18" t="s">
        <v>114</v>
      </c>
      <c r="C508" s="15" t="s">
        <v>115</v>
      </c>
      <c r="D508" s="16" t="s">
        <v>233</v>
      </c>
      <c r="E508" s="17" t="s">
        <v>233</v>
      </c>
      <c r="F508" s="17" t="s">
        <v>233</v>
      </c>
      <c r="G508" s="17" t="s">
        <v>233</v>
      </c>
      <c r="H508" s="17" t="s">
        <v>233</v>
      </c>
      <c r="I508" s="17" t="s">
        <v>233</v>
      </c>
      <c r="J508" s="17" t="s">
        <v>233</v>
      </c>
      <c r="K508" s="17" t="s">
        <v>233</v>
      </c>
      <c r="L508" s="17" t="s">
        <v>233</v>
      </c>
      <c r="M508" s="17" t="s">
        <v>233</v>
      </c>
      <c r="N508" s="17" t="s">
        <v>233</v>
      </c>
      <c r="O508" s="17" t="s">
        <v>233</v>
      </c>
      <c r="P508" s="17" t="s">
        <v>233</v>
      </c>
      <c r="Q508" s="17" t="s">
        <v>233</v>
      </c>
      <c r="R508" s="17" t="s">
        <v>233</v>
      </c>
      <c r="S508" s="17" t="s">
        <v>233</v>
      </c>
      <c r="T508" s="17" t="s">
        <v>233</v>
      </c>
      <c r="U508" s="152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1</v>
      </c>
    </row>
    <row r="509" spans="1:65">
      <c r="A509" s="30"/>
      <c r="B509" s="19" t="s">
        <v>234</v>
      </c>
      <c r="C509" s="9" t="s">
        <v>234</v>
      </c>
      <c r="D509" s="150" t="s">
        <v>236</v>
      </c>
      <c r="E509" s="151" t="s">
        <v>237</v>
      </c>
      <c r="F509" s="151" t="s">
        <v>240</v>
      </c>
      <c r="G509" s="151" t="s">
        <v>241</v>
      </c>
      <c r="H509" s="151" t="s">
        <v>243</v>
      </c>
      <c r="I509" s="151" t="s">
        <v>244</v>
      </c>
      <c r="J509" s="151" t="s">
        <v>245</v>
      </c>
      <c r="K509" s="151" t="s">
        <v>246</v>
      </c>
      <c r="L509" s="151" t="s">
        <v>247</v>
      </c>
      <c r="M509" s="151" t="s">
        <v>287</v>
      </c>
      <c r="N509" s="151" t="s">
        <v>250</v>
      </c>
      <c r="O509" s="151" t="s">
        <v>251</v>
      </c>
      <c r="P509" s="151" t="s">
        <v>252</v>
      </c>
      <c r="Q509" s="151" t="s">
        <v>253</v>
      </c>
      <c r="R509" s="151" t="s">
        <v>254</v>
      </c>
      <c r="S509" s="151" t="s">
        <v>255</v>
      </c>
      <c r="T509" s="151" t="s">
        <v>257</v>
      </c>
      <c r="U509" s="152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 t="s">
        <v>1</v>
      </c>
    </row>
    <row r="510" spans="1:65">
      <c r="A510" s="30"/>
      <c r="B510" s="19"/>
      <c r="C510" s="9"/>
      <c r="D510" s="10" t="s">
        <v>118</v>
      </c>
      <c r="E510" s="11" t="s">
        <v>118</v>
      </c>
      <c r="F510" s="11" t="s">
        <v>308</v>
      </c>
      <c r="G510" s="11" t="s">
        <v>309</v>
      </c>
      <c r="H510" s="11" t="s">
        <v>308</v>
      </c>
      <c r="I510" s="11" t="s">
        <v>309</v>
      </c>
      <c r="J510" s="11" t="s">
        <v>309</v>
      </c>
      <c r="K510" s="11" t="s">
        <v>309</v>
      </c>
      <c r="L510" s="11" t="s">
        <v>309</v>
      </c>
      <c r="M510" s="11" t="s">
        <v>309</v>
      </c>
      <c r="N510" s="11" t="s">
        <v>308</v>
      </c>
      <c r="O510" s="11" t="s">
        <v>118</v>
      </c>
      <c r="P510" s="11" t="s">
        <v>309</v>
      </c>
      <c r="Q510" s="11" t="s">
        <v>118</v>
      </c>
      <c r="R510" s="11" t="s">
        <v>308</v>
      </c>
      <c r="S510" s="11" t="s">
        <v>308</v>
      </c>
      <c r="T510" s="11" t="s">
        <v>309</v>
      </c>
      <c r="U510" s="152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8">
        <v>2</v>
      </c>
    </row>
    <row r="511" spans="1:65">
      <c r="A511" s="30"/>
      <c r="B511" s="19"/>
      <c r="C511" s="9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152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3</v>
      </c>
    </row>
    <row r="512" spans="1:65">
      <c r="A512" s="30"/>
      <c r="B512" s="18">
        <v>1</v>
      </c>
      <c r="C512" s="14">
        <v>1</v>
      </c>
      <c r="D512" s="22">
        <v>1.4601</v>
      </c>
      <c r="E512" s="22">
        <v>1.5864400000000001</v>
      </c>
      <c r="F512" s="22">
        <v>1.5646597634255095</v>
      </c>
      <c r="G512" s="22">
        <v>1.5700000000000003</v>
      </c>
      <c r="H512" s="22">
        <v>1.44</v>
      </c>
      <c r="I512" s="22">
        <v>1.54</v>
      </c>
      <c r="J512" s="22">
        <v>1.54</v>
      </c>
      <c r="K512" s="22">
        <v>1.47</v>
      </c>
      <c r="L512" s="22">
        <v>1.49</v>
      </c>
      <c r="M512" s="22">
        <v>1.52</v>
      </c>
      <c r="N512" s="147">
        <v>2.0471267034392402</v>
      </c>
      <c r="O512" s="22">
        <v>1.49</v>
      </c>
      <c r="P512" s="22">
        <v>1.36</v>
      </c>
      <c r="Q512" s="22">
        <v>1.4867999999999999</v>
      </c>
      <c r="R512" s="22">
        <v>1.4706999999999999</v>
      </c>
      <c r="S512" s="22">
        <v>1.47</v>
      </c>
      <c r="T512" s="22">
        <v>1.58</v>
      </c>
      <c r="U512" s="152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1</v>
      </c>
    </row>
    <row r="513" spans="1:65">
      <c r="A513" s="30"/>
      <c r="B513" s="19">
        <v>1</v>
      </c>
      <c r="C513" s="9">
        <v>2</v>
      </c>
      <c r="D513" s="11">
        <v>1.4572000000000001</v>
      </c>
      <c r="E513" s="11">
        <v>1.575075</v>
      </c>
      <c r="F513" s="11">
        <v>1.5145081757211856</v>
      </c>
      <c r="G513" s="11">
        <v>1.6</v>
      </c>
      <c r="H513" s="11">
        <v>1.44</v>
      </c>
      <c r="I513" s="11">
        <v>1.53</v>
      </c>
      <c r="J513" s="11">
        <v>1.55</v>
      </c>
      <c r="K513" s="11">
        <v>1.47</v>
      </c>
      <c r="L513" s="11">
        <v>1.48</v>
      </c>
      <c r="M513" s="11">
        <v>1.48</v>
      </c>
      <c r="N513" s="148">
        <v>1.9719690925148556</v>
      </c>
      <c r="O513" s="11">
        <v>1.49</v>
      </c>
      <c r="P513" s="11">
        <v>1.43</v>
      </c>
      <c r="Q513" s="11">
        <v>1.4904000000000002</v>
      </c>
      <c r="R513" s="11">
        <v>1.4725999999999999</v>
      </c>
      <c r="S513" s="11">
        <v>1.43</v>
      </c>
      <c r="T513" s="11">
        <v>1.58</v>
      </c>
      <c r="U513" s="152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10</v>
      </c>
    </row>
    <row r="514" spans="1:65">
      <c r="A514" s="30"/>
      <c r="B514" s="19">
        <v>1</v>
      </c>
      <c r="C514" s="9">
        <v>3</v>
      </c>
      <c r="D514" s="11">
        <v>1.4550000000000001</v>
      </c>
      <c r="E514" s="11">
        <v>1.572295</v>
      </c>
      <c r="F514" s="11">
        <v>1.538031136215726</v>
      </c>
      <c r="G514" s="11">
        <v>1.5700000000000003</v>
      </c>
      <c r="H514" s="11">
        <v>1.5</v>
      </c>
      <c r="I514" s="11">
        <v>1.51</v>
      </c>
      <c r="J514" s="11">
        <v>1.55</v>
      </c>
      <c r="K514" s="11">
        <v>1.47</v>
      </c>
      <c r="L514" s="11">
        <v>1.53</v>
      </c>
      <c r="M514" s="11">
        <v>1.46</v>
      </c>
      <c r="N514" s="148">
        <v>1.762211963174616</v>
      </c>
      <c r="O514" s="11">
        <v>1.49</v>
      </c>
      <c r="P514" s="11">
        <v>1.38</v>
      </c>
      <c r="Q514" s="11">
        <v>1.4917</v>
      </c>
      <c r="R514" s="11">
        <v>1.5266</v>
      </c>
      <c r="S514" s="11">
        <v>1.47</v>
      </c>
      <c r="T514" s="11">
        <v>1.59</v>
      </c>
      <c r="U514" s="152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16</v>
      </c>
    </row>
    <row r="515" spans="1:65">
      <c r="A515" s="30"/>
      <c r="B515" s="19">
        <v>1</v>
      </c>
      <c r="C515" s="9">
        <v>4</v>
      </c>
      <c r="D515" s="11">
        <v>1.4957</v>
      </c>
      <c r="E515" s="11">
        <v>1.5795400000000002</v>
      </c>
      <c r="F515" s="11">
        <v>1.5324013231079499</v>
      </c>
      <c r="G515" s="11">
        <v>1.5700000000000003</v>
      </c>
      <c r="H515" s="11">
        <v>1.41</v>
      </c>
      <c r="I515" s="11">
        <v>1.56</v>
      </c>
      <c r="J515" s="11">
        <v>1.58</v>
      </c>
      <c r="K515" s="11">
        <v>1.44</v>
      </c>
      <c r="L515" s="11">
        <v>1.48</v>
      </c>
      <c r="M515" s="11">
        <v>1.52</v>
      </c>
      <c r="N515" s="148">
        <v>1.86001295752075</v>
      </c>
      <c r="O515" s="11">
        <v>1.51</v>
      </c>
      <c r="P515" s="11">
        <v>1.44</v>
      </c>
      <c r="Q515" s="11">
        <v>1.5992</v>
      </c>
      <c r="R515" s="11">
        <v>1.4973000000000001</v>
      </c>
      <c r="S515" s="11">
        <v>1.45</v>
      </c>
      <c r="T515" s="11">
        <v>1.52</v>
      </c>
      <c r="U515" s="152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1.5062665983175951</v>
      </c>
    </row>
    <row r="516" spans="1:65">
      <c r="A516" s="30"/>
      <c r="B516" s="19">
        <v>1</v>
      </c>
      <c r="C516" s="9">
        <v>5</v>
      </c>
      <c r="D516" s="11">
        <v>1.4479</v>
      </c>
      <c r="E516" s="11">
        <v>1.5920749999999997</v>
      </c>
      <c r="F516" s="11">
        <v>1.509513869177783</v>
      </c>
      <c r="G516" s="11">
        <v>1.6</v>
      </c>
      <c r="H516" s="11">
        <v>1.42</v>
      </c>
      <c r="I516" s="11">
        <v>1.5700000000000003</v>
      </c>
      <c r="J516" s="11">
        <v>1.59</v>
      </c>
      <c r="K516" s="11">
        <v>1.45</v>
      </c>
      <c r="L516" s="11">
        <v>1.47</v>
      </c>
      <c r="M516" s="11">
        <v>1.49</v>
      </c>
      <c r="N516" s="148">
        <v>1.8376276750543084</v>
      </c>
      <c r="O516" s="11">
        <v>1.5</v>
      </c>
      <c r="P516" s="11">
        <v>1.43</v>
      </c>
      <c r="Q516" s="11">
        <v>1.5035000000000001</v>
      </c>
      <c r="R516" s="11">
        <v>1.5064</v>
      </c>
      <c r="S516" s="11">
        <v>1.47</v>
      </c>
      <c r="T516" s="11">
        <v>1.56</v>
      </c>
      <c r="U516" s="152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45</v>
      </c>
    </row>
    <row r="517" spans="1:65">
      <c r="A517" s="30"/>
      <c r="B517" s="19">
        <v>1</v>
      </c>
      <c r="C517" s="9">
        <v>6</v>
      </c>
      <c r="D517" s="11">
        <v>1.4898</v>
      </c>
      <c r="E517" s="11">
        <v>1.5791949999999999</v>
      </c>
      <c r="F517" s="11">
        <v>1.5353591708409424</v>
      </c>
      <c r="G517" s="11">
        <v>1.6200000000000003</v>
      </c>
      <c r="H517" s="11">
        <v>1.53</v>
      </c>
      <c r="I517" s="11">
        <v>1.52</v>
      </c>
      <c r="J517" s="11">
        <v>1.52</v>
      </c>
      <c r="K517" s="11">
        <v>1.46</v>
      </c>
      <c r="L517" s="11">
        <v>1.48</v>
      </c>
      <c r="M517" s="11">
        <v>1.5</v>
      </c>
      <c r="N517" s="148">
        <v>1.872703972443051</v>
      </c>
      <c r="O517" s="11">
        <v>1.49</v>
      </c>
      <c r="P517" s="11">
        <v>1.42</v>
      </c>
      <c r="Q517" s="11">
        <v>1.5147000000000002</v>
      </c>
      <c r="R517" s="11">
        <v>1.5069000000000001</v>
      </c>
      <c r="S517" s="11">
        <v>1.45</v>
      </c>
      <c r="T517" s="11">
        <v>1.56</v>
      </c>
      <c r="U517" s="152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A518" s="30"/>
      <c r="B518" s="20" t="s">
        <v>267</v>
      </c>
      <c r="C518" s="12"/>
      <c r="D518" s="23">
        <v>1.4676166666666666</v>
      </c>
      <c r="E518" s="23">
        <v>1.58077</v>
      </c>
      <c r="F518" s="23">
        <v>1.5324122397481827</v>
      </c>
      <c r="G518" s="23">
        <v>1.5883333333333336</v>
      </c>
      <c r="H518" s="23">
        <v>1.4566666666666668</v>
      </c>
      <c r="I518" s="23">
        <v>1.5383333333333333</v>
      </c>
      <c r="J518" s="23">
        <v>1.5549999999999999</v>
      </c>
      <c r="K518" s="23">
        <v>1.46</v>
      </c>
      <c r="L518" s="23">
        <v>1.4883333333333333</v>
      </c>
      <c r="M518" s="23">
        <v>1.4950000000000001</v>
      </c>
      <c r="N518" s="23">
        <v>1.891942060691137</v>
      </c>
      <c r="O518" s="23">
        <v>1.4949999999999999</v>
      </c>
      <c r="P518" s="23">
        <v>1.41</v>
      </c>
      <c r="Q518" s="23">
        <v>1.5143833333333332</v>
      </c>
      <c r="R518" s="23">
        <v>1.4967500000000002</v>
      </c>
      <c r="S518" s="23">
        <v>1.4566666666666668</v>
      </c>
      <c r="T518" s="23">
        <v>1.5650000000000002</v>
      </c>
      <c r="U518" s="152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55"/>
    </row>
    <row r="519" spans="1:65">
      <c r="A519" s="30"/>
      <c r="B519" s="3" t="s">
        <v>268</v>
      </c>
      <c r="C519" s="29"/>
      <c r="D519" s="11">
        <v>1.45865</v>
      </c>
      <c r="E519" s="11">
        <v>1.5793675</v>
      </c>
      <c r="F519" s="11">
        <v>1.5338802469744461</v>
      </c>
      <c r="G519" s="11">
        <v>1.5850000000000002</v>
      </c>
      <c r="H519" s="11">
        <v>1.44</v>
      </c>
      <c r="I519" s="11">
        <v>1.5350000000000001</v>
      </c>
      <c r="J519" s="11">
        <v>1.55</v>
      </c>
      <c r="K519" s="11">
        <v>1.4649999999999999</v>
      </c>
      <c r="L519" s="11">
        <v>1.48</v>
      </c>
      <c r="M519" s="11">
        <v>1.4950000000000001</v>
      </c>
      <c r="N519" s="11">
        <v>1.8663584649819005</v>
      </c>
      <c r="O519" s="11">
        <v>1.49</v>
      </c>
      <c r="P519" s="11">
        <v>1.4249999999999998</v>
      </c>
      <c r="Q519" s="11">
        <v>1.4976</v>
      </c>
      <c r="R519" s="11">
        <v>1.5018500000000001</v>
      </c>
      <c r="S519" s="11">
        <v>1.46</v>
      </c>
      <c r="T519" s="11">
        <v>1.57</v>
      </c>
      <c r="U519" s="152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5"/>
    </row>
    <row r="520" spans="1:65">
      <c r="A520" s="30"/>
      <c r="B520" s="3" t="s">
        <v>269</v>
      </c>
      <c r="C520" s="29"/>
      <c r="D520" s="24">
        <v>1.9968516887006581E-2</v>
      </c>
      <c r="E520" s="24">
        <v>7.3239893500740925E-3</v>
      </c>
      <c r="F520" s="24">
        <v>1.962167264192017E-2</v>
      </c>
      <c r="G520" s="24">
        <v>2.1369760566432777E-2</v>
      </c>
      <c r="H520" s="24">
        <v>4.7609522856952378E-2</v>
      </c>
      <c r="I520" s="24">
        <v>2.3166067138525488E-2</v>
      </c>
      <c r="J520" s="24">
        <v>2.588435821108959E-2</v>
      </c>
      <c r="K520" s="24">
        <v>1.2649110640673528E-2</v>
      </c>
      <c r="L520" s="24">
        <v>2.1369760566432826E-2</v>
      </c>
      <c r="M520" s="24">
        <v>2.3452078799117166E-2</v>
      </c>
      <c r="N520" s="24">
        <v>0.1016426303524554</v>
      </c>
      <c r="O520" s="24">
        <v>8.3666002653407633E-3</v>
      </c>
      <c r="P520" s="24">
        <v>3.2249030993194157E-2</v>
      </c>
      <c r="Q520" s="24">
        <v>4.2808850331054957E-2</v>
      </c>
      <c r="R520" s="24">
        <v>2.1676231222239762E-2</v>
      </c>
      <c r="S520" s="24">
        <v>1.6329931618554533E-2</v>
      </c>
      <c r="T520" s="24">
        <v>2.5099800796022288E-2</v>
      </c>
      <c r="U520" s="204"/>
      <c r="V520" s="205"/>
      <c r="W520" s="205"/>
      <c r="X520" s="205"/>
      <c r="Y520" s="205"/>
      <c r="Z520" s="205"/>
      <c r="AA520" s="205"/>
      <c r="AB520" s="205"/>
      <c r="AC520" s="205"/>
      <c r="AD520" s="205"/>
      <c r="AE520" s="205"/>
      <c r="AF520" s="205"/>
      <c r="AG520" s="205"/>
      <c r="AH520" s="205"/>
      <c r="AI520" s="205"/>
      <c r="AJ520" s="205"/>
      <c r="AK520" s="205"/>
      <c r="AL520" s="205"/>
      <c r="AM520" s="205"/>
      <c r="AN520" s="205"/>
      <c r="AO520" s="205"/>
      <c r="AP520" s="205"/>
      <c r="AQ520" s="205"/>
      <c r="AR520" s="205"/>
      <c r="AS520" s="205"/>
      <c r="AT520" s="205"/>
      <c r="AU520" s="205"/>
      <c r="AV520" s="205"/>
      <c r="AW520" s="205"/>
      <c r="AX520" s="205"/>
      <c r="AY520" s="205"/>
      <c r="AZ520" s="205"/>
      <c r="BA520" s="205"/>
      <c r="BB520" s="205"/>
      <c r="BC520" s="205"/>
      <c r="BD520" s="205"/>
      <c r="BE520" s="205"/>
      <c r="BF520" s="205"/>
      <c r="BG520" s="205"/>
      <c r="BH520" s="205"/>
      <c r="BI520" s="205"/>
      <c r="BJ520" s="205"/>
      <c r="BK520" s="205"/>
      <c r="BL520" s="205"/>
      <c r="BM520" s="56"/>
    </row>
    <row r="521" spans="1:65">
      <c r="A521" s="30"/>
      <c r="B521" s="3" t="s">
        <v>86</v>
      </c>
      <c r="C521" s="29"/>
      <c r="D521" s="13">
        <v>1.3606084845275162E-2</v>
      </c>
      <c r="E521" s="13">
        <v>4.633178356164459E-3</v>
      </c>
      <c r="F521" s="13">
        <v>1.280443482045311E-2</v>
      </c>
      <c r="G521" s="13">
        <v>1.3454203924301852E-2</v>
      </c>
      <c r="H521" s="13">
        <v>3.2683882968159522E-2</v>
      </c>
      <c r="I521" s="13">
        <v>1.5059198573256004E-2</v>
      </c>
      <c r="J521" s="13">
        <v>1.6645889524816458E-2</v>
      </c>
      <c r="K521" s="13">
        <v>8.6637744114202251E-3</v>
      </c>
      <c r="L521" s="13">
        <v>1.4358181791556211E-2</v>
      </c>
      <c r="M521" s="13">
        <v>1.5687009230178704E-2</v>
      </c>
      <c r="N521" s="13">
        <v>5.3723965688106098E-2</v>
      </c>
      <c r="O521" s="13">
        <v>5.596388137351682E-3</v>
      </c>
      <c r="P521" s="13">
        <v>2.2871653186662524E-2</v>
      </c>
      <c r="Q521" s="13">
        <v>2.82681731822997E-2</v>
      </c>
      <c r="R521" s="13">
        <v>1.4482198912470191E-2</v>
      </c>
      <c r="S521" s="13">
        <v>1.1210479372005399E-2</v>
      </c>
      <c r="T521" s="13">
        <v>1.6038211371260245E-2</v>
      </c>
      <c r="U521" s="152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A522" s="30"/>
      <c r="B522" s="3" t="s">
        <v>270</v>
      </c>
      <c r="C522" s="29"/>
      <c r="D522" s="13">
        <v>-2.5659422903022699E-2</v>
      </c>
      <c r="E522" s="13">
        <v>4.9462294235044668E-2</v>
      </c>
      <c r="F522" s="13">
        <v>1.7357910916826258E-2</v>
      </c>
      <c r="G522" s="13">
        <v>5.4483539041098039E-2</v>
      </c>
      <c r="H522" s="13">
        <v>-3.2929052337964837E-2</v>
      </c>
      <c r="I522" s="13">
        <v>2.1288884087023341E-2</v>
      </c>
      <c r="J522" s="13">
        <v>3.2353769071714833E-2</v>
      </c>
      <c r="K522" s="13">
        <v>-3.0716075341026605E-2</v>
      </c>
      <c r="L522" s="13">
        <v>-1.1905770867051135E-2</v>
      </c>
      <c r="M522" s="13">
        <v>-7.4798168731744497E-3</v>
      </c>
      <c r="N522" s="13">
        <v>0.25604727795485682</v>
      </c>
      <c r="O522" s="13">
        <v>-7.4798168731745607E-3</v>
      </c>
      <c r="P522" s="13">
        <v>-6.3910730295101081E-2</v>
      </c>
      <c r="Q522" s="13">
        <v>5.3886443640216442E-3</v>
      </c>
      <c r="R522" s="13">
        <v>-6.3180039497817697E-3</v>
      </c>
      <c r="S522" s="13">
        <v>-3.2929052337964837E-2</v>
      </c>
      <c r="T522" s="13">
        <v>3.8992700062529861E-2</v>
      </c>
      <c r="U522" s="152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30"/>
      <c r="B523" s="46" t="s">
        <v>271</v>
      </c>
      <c r="C523" s="47"/>
      <c r="D523" s="45">
        <v>0.49</v>
      </c>
      <c r="E523" s="45">
        <v>1.41</v>
      </c>
      <c r="F523" s="45">
        <v>0.6</v>
      </c>
      <c r="G523" s="45">
        <v>1.54</v>
      </c>
      <c r="H523" s="45">
        <v>0.67</v>
      </c>
      <c r="I523" s="45">
        <v>0.7</v>
      </c>
      <c r="J523" s="45">
        <v>0.98</v>
      </c>
      <c r="K523" s="45">
        <v>0.62</v>
      </c>
      <c r="L523" s="45">
        <v>0.14000000000000001</v>
      </c>
      <c r="M523" s="45">
        <v>0.03</v>
      </c>
      <c r="N523" s="45">
        <v>6.65</v>
      </c>
      <c r="O523" s="45">
        <v>0.03</v>
      </c>
      <c r="P523" s="45">
        <v>1.46</v>
      </c>
      <c r="Q523" s="45">
        <v>0.3</v>
      </c>
      <c r="R523" s="45">
        <v>0</v>
      </c>
      <c r="S523" s="45">
        <v>0.67</v>
      </c>
      <c r="T523" s="45">
        <v>1.1499999999999999</v>
      </c>
      <c r="U523" s="152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B524" s="31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BM524" s="55"/>
    </row>
    <row r="525" spans="1:65" ht="15">
      <c r="B525" s="8" t="s">
        <v>621</v>
      </c>
      <c r="BM525" s="28" t="s">
        <v>67</v>
      </c>
    </row>
    <row r="526" spans="1:65" ht="15">
      <c r="A526" s="25" t="s">
        <v>56</v>
      </c>
      <c r="B526" s="18" t="s">
        <v>114</v>
      </c>
      <c r="C526" s="15" t="s">
        <v>115</v>
      </c>
      <c r="D526" s="16" t="s">
        <v>233</v>
      </c>
      <c r="E526" s="17" t="s">
        <v>233</v>
      </c>
      <c r="F526" s="17" t="s">
        <v>233</v>
      </c>
      <c r="G526" s="17" t="s">
        <v>233</v>
      </c>
      <c r="H526" s="17" t="s">
        <v>233</v>
      </c>
      <c r="I526" s="17" t="s">
        <v>233</v>
      </c>
      <c r="J526" s="17" t="s">
        <v>233</v>
      </c>
      <c r="K526" s="17" t="s">
        <v>233</v>
      </c>
      <c r="L526" s="17" t="s">
        <v>233</v>
      </c>
      <c r="M526" s="17" t="s">
        <v>233</v>
      </c>
      <c r="N526" s="17" t="s">
        <v>233</v>
      </c>
      <c r="O526" s="17" t="s">
        <v>233</v>
      </c>
      <c r="P526" s="17" t="s">
        <v>233</v>
      </c>
      <c r="Q526" s="17" t="s">
        <v>233</v>
      </c>
      <c r="R526" s="17" t="s">
        <v>233</v>
      </c>
      <c r="S526" s="17" t="s">
        <v>233</v>
      </c>
      <c r="T526" s="17" t="s">
        <v>233</v>
      </c>
      <c r="U526" s="152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</v>
      </c>
    </row>
    <row r="527" spans="1:65">
      <c r="A527" s="30"/>
      <c r="B527" s="19" t="s">
        <v>234</v>
      </c>
      <c r="C527" s="9" t="s">
        <v>234</v>
      </c>
      <c r="D527" s="150" t="s">
        <v>236</v>
      </c>
      <c r="E527" s="151" t="s">
        <v>237</v>
      </c>
      <c r="F527" s="151" t="s">
        <v>240</v>
      </c>
      <c r="G527" s="151" t="s">
        <v>241</v>
      </c>
      <c r="H527" s="151" t="s">
        <v>243</v>
      </c>
      <c r="I527" s="151" t="s">
        <v>244</v>
      </c>
      <c r="J527" s="151" t="s">
        <v>245</v>
      </c>
      <c r="K527" s="151" t="s">
        <v>246</v>
      </c>
      <c r="L527" s="151" t="s">
        <v>247</v>
      </c>
      <c r="M527" s="151" t="s">
        <v>287</v>
      </c>
      <c r="N527" s="151" t="s">
        <v>250</v>
      </c>
      <c r="O527" s="151" t="s">
        <v>251</v>
      </c>
      <c r="P527" s="151" t="s">
        <v>252</v>
      </c>
      <c r="Q527" s="151" t="s">
        <v>253</v>
      </c>
      <c r="R527" s="151" t="s">
        <v>254</v>
      </c>
      <c r="S527" s="151" t="s">
        <v>255</v>
      </c>
      <c r="T527" s="151" t="s">
        <v>257</v>
      </c>
      <c r="U527" s="152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 t="s">
        <v>1</v>
      </c>
    </row>
    <row r="528" spans="1:65">
      <c r="A528" s="30"/>
      <c r="B528" s="19"/>
      <c r="C528" s="9"/>
      <c r="D528" s="10" t="s">
        <v>118</v>
      </c>
      <c r="E528" s="11" t="s">
        <v>118</v>
      </c>
      <c r="F528" s="11" t="s">
        <v>308</v>
      </c>
      <c r="G528" s="11" t="s">
        <v>309</v>
      </c>
      <c r="H528" s="11" t="s">
        <v>308</v>
      </c>
      <c r="I528" s="11" t="s">
        <v>309</v>
      </c>
      <c r="J528" s="11" t="s">
        <v>309</v>
      </c>
      <c r="K528" s="11" t="s">
        <v>309</v>
      </c>
      <c r="L528" s="11" t="s">
        <v>309</v>
      </c>
      <c r="M528" s="11" t="s">
        <v>309</v>
      </c>
      <c r="N528" s="11" t="s">
        <v>308</v>
      </c>
      <c r="O528" s="11" t="s">
        <v>118</v>
      </c>
      <c r="P528" s="11" t="s">
        <v>309</v>
      </c>
      <c r="Q528" s="11" t="s">
        <v>308</v>
      </c>
      <c r="R528" s="11" t="s">
        <v>308</v>
      </c>
      <c r="S528" s="11" t="s">
        <v>308</v>
      </c>
      <c r="T528" s="11" t="s">
        <v>309</v>
      </c>
      <c r="U528" s="152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3</v>
      </c>
    </row>
    <row r="529" spans="1:65">
      <c r="A529" s="30"/>
      <c r="B529" s="19"/>
      <c r="C529" s="9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152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8">
        <v>3</v>
      </c>
    </row>
    <row r="530" spans="1:65">
      <c r="A530" s="30"/>
      <c r="B530" s="18">
        <v>1</v>
      </c>
      <c r="C530" s="14">
        <v>1</v>
      </c>
      <c r="D530" s="215">
        <v>6.1700000000000005E-2</v>
      </c>
      <c r="E530" s="215">
        <v>6.2290900000000017E-2</v>
      </c>
      <c r="F530" s="215">
        <v>6.3374720343650007E-2</v>
      </c>
      <c r="G530" s="215">
        <v>6.4299999999999996E-2</v>
      </c>
      <c r="H530" s="215">
        <v>6.0499999999999998E-2</v>
      </c>
      <c r="I530" s="215">
        <v>6.1399999999999996E-2</v>
      </c>
      <c r="J530" s="215">
        <v>6.2E-2</v>
      </c>
      <c r="K530" s="215">
        <v>6.1600000000000002E-2</v>
      </c>
      <c r="L530" s="215">
        <v>6.1799999999999994E-2</v>
      </c>
      <c r="M530" s="215">
        <v>6.2399999999999997E-2</v>
      </c>
      <c r="N530" s="227">
        <v>7.2051046197475002E-2</v>
      </c>
      <c r="O530" s="215">
        <v>6.2E-2</v>
      </c>
      <c r="P530" s="215">
        <v>6.359999999999999E-2</v>
      </c>
      <c r="Q530" s="215">
        <v>6.2799999999999995E-2</v>
      </c>
      <c r="R530" s="215">
        <v>6.0100000000000001E-2</v>
      </c>
      <c r="S530" s="227">
        <v>5.6070000000000002E-2</v>
      </c>
      <c r="T530" s="215">
        <v>6.6799999999999998E-2</v>
      </c>
      <c r="U530" s="204"/>
      <c r="V530" s="205"/>
      <c r="W530" s="205"/>
      <c r="X530" s="205"/>
      <c r="Y530" s="205"/>
      <c r="Z530" s="205"/>
      <c r="AA530" s="205"/>
      <c r="AB530" s="205"/>
      <c r="AC530" s="205"/>
      <c r="AD530" s="205"/>
      <c r="AE530" s="205"/>
      <c r="AF530" s="205"/>
      <c r="AG530" s="205"/>
      <c r="AH530" s="205"/>
      <c r="AI530" s="205"/>
      <c r="AJ530" s="205"/>
      <c r="AK530" s="205"/>
      <c r="AL530" s="205"/>
      <c r="AM530" s="205"/>
      <c r="AN530" s="205"/>
      <c r="AO530" s="205"/>
      <c r="AP530" s="205"/>
      <c r="AQ530" s="205"/>
      <c r="AR530" s="205"/>
      <c r="AS530" s="205"/>
      <c r="AT530" s="205"/>
      <c r="AU530" s="205"/>
      <c r="AV530" s="205"/>
      <c r="AW530" s="205"/>
      <c r="AX530" s="205"/>
      <c r="AY530" s="205"/>
      <c r="AZ530" s="205"/>
      <c r="BA530" s="205"/>
      <c r="BB530" s="205"/>
      <c r="BC530" s="205"/>
      <c r="BD530" s="205"/>
      <c r="BE530" s="205"/>
      <c r="BF530" s="205"/>
      <c r="BG530" s="205"/>
      <c r="BH530" s="205"/>
      <c r="BI530" s="205"/>
      <c r="BJ530" s="205"/>
      <c r="BK530" s="205"/>
      <c r="BL530" s="205"/>
      <c r="BM530" s="216">
        <v>1</v>
      </c>
    </row>
    <row r="531" spans="1:65">
      <c r="A531" s="30"/>
      <c r="B531" s="19">
        <v>1</v>
      </c>
      <c r="C531" s="9">
        <v>2</v>
      </c>
      <c r="D531" s="24">
        <v>6.1399999999999996E-2</v>
      </c>
      <c r="E531" s="24">
        <v>6.2448500000000004E-2</v>
      </c>
      <c r="F531" s="24">
        <v>6.1985966045900003E-2</v>
      </c>
      <c r="G531" s="24">
        <v>6.4799999999999996E-2</v>
      </c>
      <c r="H531" s="24">
        <v>6.0299999999999999E-2</v>
      </c>
      <c r="I531" s="24">
        <v>6.1799999999999994E-2</v>
      </c>
      <c r="J531" s="24">
        <v>6.2E-2</v>
      </c>
      <c r="K531" s="24">
        <v>6.2299999999999994E-2</v>
      </c>
      <c r="L531" s="24">
        <v>6.1399999999999996E-2</v>
      </c>
      <c r="M531" s="24">
        <v>0.06</v>
      </c>
      <c r="N531" s="228">
        <v>7.189900343914761E-2</v>
      </c>
      <c r="O531" s="24">
        <v>6.1600000000000002E-2</v>
      </c>
      <c r="P531" s="24">
        <v>6.54E-2</v>
      </c>
      <c r="Q531" s="24">
        <v>6.3500000000000001E-2</v>
      </c>
      <c r="R531" s="24">
        <v>6.0400000000000002E-2</v>
      </c>
      <c r="S531" s="228">
        <v>5.4550000000000001E-2</v>
      </c>
      <c r="T531" s="24">
        <v>6.6100000000000006E-2</v>
      </c>
      <c r="U531" s="204"/>
      <c r="V531" s="205"/>
      <c r="W531" s="205"/>
      <c r="X531" s="205"/>
      <c r="Y531" s="205"/>
      <c r="Z531" s="205"/>
      <c r="AA531" s="205"/>
      <c r="AB531" s="205"/>
      <c r="AC531" s="205"/>
      <c r="AD531" s="205"/>
      <c r="AE531" s="205"/>
      <c r="AF531" s="205"/>
      <c r="AG531" s="205"/>
      <c r="AH531" s="205"/>
      <c r="AI531" s="205"/>
      <c r="AJ531" s="205"/>
      <c r="AK531" s="205"/>
      <c r="AL531" s="205"/>
      <c r="AM531" s="205"/>
      <c r="AN531" s="205"/>
      <c r="AO531" s="205"/>
      <c r="AP531" s="205"/>
      <c r="AQ531" s="205"/>
      <c r="AR531" s="205"/>
      <c r="AS531" s="205"/>
      <c r="AT531" s="205"/>
      <c r="AU531" s="205"/>
      <c r="AV531" s="205"/>
      <c r="AW531" s="205"/>
      <c r="AX531" s="205"/>
      <c r="AY531" s="205"/>
      <c r="AZ531" s="205"/>
      <c r="BA531" s="205"/>
      <c r="BB531" s="205"/>
      <c r="BC531" s="205"/>
      <c r="BD531" s="205"/>
      <c r="BE531" s="205"/>
      <c r="BF531" s="205"/>
      <c r="BG531" s="205"/>
      <c r="BH531" s="205"/>
      <c r="BI531" s="205"/>
      <c r="BJ531" s="205"/>
      <c r="BK531" s="205"/>
      <c r="BL531" s="205"/>
      <c r="BM531" s="216">
        <v>11</v>
      </c>
    </row>
    <row r="532" spans="1:65">
      <c r="A532" s="30"/>
      <c r="B532" s="19">
        <v>1</v>
      </c>
      <c r="C532" s="9">
        <v>3</v>
      </c>
      <c r="D532" s="24">
        <v>6.1399999999999996E-2</v>
      </c>
      <c r="E532" s="24">
        <v>6.2432800000000004E-2</v>
      </c>
      <c r="F532" s="24">
        <v>6.3005165952449996E-2</v>
      </c>
      <c r="G532" s="24">
        <v>6.3699999999999993E-2</v>
      </c>
      <c r="H532" s="24">
        <v>5.8500000000000003E-2</v>
      </c>
      <c r="I532" s="24">
        <v>6.0999999999999999E-2</v>
      </c>
      <c r="J532" s="24">
        <v>6.2799999999999995E-2</v>
      </c>
      <c r="K532" s="24">
        <v>6.2200000000000005E-2</v>
      </c>
      <c r="L532" s="24">
        <v>6.3299999999999995E-2</v>
      </c>
      <c r="M532" s="24">
        <v>5.9900000000000002E-2</v>
      </c>
      <c r="N532" s="229">
        <v>6.9479004969792105E-2</v>
      </c>
      <c r="O532" s="24">
        <v>6.1700000000000005E-2</v>
      </c>
      <c r="P532" s="24">
        <v>6.3799999999999996E-2</v>
      </c>
      <c r="Q532" s="24">
        <v>6.3100000000000003E-2</v>
      </c>
      <c r="R532" s="24">
        <v>6.2600000000000003E-2</v>
      </c>
      <c r="S532" s="228">
        <v>5.7520000000000002E-2</v>
      </c>
      <c r="T532" s="24">
        <v>6.7699999999999996E-2</v>
      </c>
      <c r="U532" s="204"/>
      <c r="V532" s="205"/>
      <c r="W532" s="205"/>
      <c r="X532" s="205"/>
      <c r="Y532" s="205"/>
      <c r="Z532" s="205"/>
      <c r="AA532" s="205"/>
      <c r="AB532" s="205"/>
      <c r="AC532" s="205"/>
      <c r="AD532" s="205"/>
      <c r="AE532" s="205"/>
      <c r="AF532" s="205"/>
      <c r="AG532" s="205"/>
      <c r="AH532" s="205"/>
      <c r="AI532" s="205"/>
      <c r="AJ532" s="205"/>
      <c r="AK532" s="205"/>
      <c r="AL532" s="205"/>
      <c r="AM532" s="205"/>
      <c r="AN532" s="205"/>
      <c r="AO532" s="205"/>
      <c r="AP532" s="205"/>
      <c r="AQ532" s="205"/>
      <c r="AR532" s="205"/>
      <c r="AS532" s="205"/>
      <c r="AT532" s="205"/>
      <c r="AU532" s="205"/>
      <c r="AV532" s="205"/>
      <c r="AW532" s="205"/>
      <c r="AX532" s="205"/>
      <c r="AY532" s="205"/>
      <c r="AZ532" s="205"/>
      <c r="BA532" s="205"/>
      <c r="BB532" s="205"/>
      <c r="BC532" s="205"/>
      <c r="BD532" s="205"/>
      <c r="BE532" s="205"/>
      <c r="BF532" s="205"/>
      <c r="BG532" s="205"/>
      <c r="BH532" s="205"/>
      <c r="BI532" s="205"/>
      <c r="BJ532" s="205"/>
      <c r="BK532" s="205"/>
      <c r="BL532" s="205"/>
      <c r="BM532" s="216">
        <v>16</v>
      </c>
    </row>
    <row r="533" spans="1:65">
      <c r="A533" s="30"/>
      <c r="B533" s="19">
        <v>1</v>
      </c>
      <c r="C533" s="9">
        <v>4</v>
      </c>
      <c r="D533" s="24">
        <v>6.3E-2</v>
      </c>
      <c r="E533" s="24">
        <v>6.2645099999999995E-2</v>
      </c>
      <c r="F533" s="24">
        <v>6.2761369404650005E-2</v>
      </c>
      <c r="G533" s="24">
        <v>6.4000000000000001E-2</v>
      </c>
      <c r="H533" s="24">
        <v>6.0100000000000001E-2</v>
      </c>
      <c r="I533" s="24">
        <v>6.2E-2</v>
      </c>
      <c r="J533" s="24">
        <v>6.3199999999999992E-2</v>
      </c>
      <c r="K533" s="24">
        <v>6.0100000000000001E-2</v>
      </c>
      <c r="L533" s="24">
        <v>6.0700000000000004E-2</v>
      </c>
      <c r="M533" s="24">
        <v>6.2100000000000002E-2</v>
      </c>
      <c r="N533" s="228">
        <v>7.2492212260044098E-2</v>
      </c>
      <c r="O533" s="24">
        <v>6.3199999999999992E-2</v>
      </c>
      <c r="P533" s="24">
        <v>6.5700000000000008E-2</v>
      </c>
      <c r="Q533" s="24">
        <v>6.7000000000000004E-2</v>
      </c>
      <c r="R533" s="24">
        <v>6.1200000000000004E-2</v>
      </c>
      <c r="S533" s="228">
        <v>5.5719999999999999E-2</v>
      </c>
      <c r="T533" s="24">
        <v>6.4299999999999996E-2</v>
      </c>
      <c r="U533" s="204"/>
      <c r="V533" s="205"/>
      <c r="W533" s="205"/>
      <c r="X533" s="205"/>
      <c r="Y533" s="205"/>
      <c r="Z533" s="205"/>
      <c r="AA533" s="205"/>
      <c r="AB533" s="205"/>
      <c r="AC533" s="205"/>
      <c r="AD533" s="205"/>
      <c r="AE533" s="205"/>
      <c r="AF533" s="205"/>
      <c r="AG533" s="205"/>
      <c r="AH533" s="205"/>
      <c r="AI533" s="205"/>
      <c r="AJ533" s="205"/>
      <c r="AK533" s="205"/>
      <c r="AL533" s="205"/>
      <c r="AM533" s="205"/>
      <c r="AN533" s="205"/>
      <c r="AO533" s="205"/>
      <c r="AP533" s="205"/>
      <c r="AQ533" s="205"/>
      <c r="AR533" s="205"/>
      <c r="AS533" s="205"/>
      <c r="AT533" s="205"/>
      <c r="AU533" s="205"/>
      <c r="AV533" s="205"/>
      <c r="AW533" s="205"/>
      <c r="AX533" s="205"/>
      <c r="AY533" s="205"/>
      <c r="AZ533" s="205"/>
      <c r="BA533" s="205"/>
      <c r="BB533" s="205"/>
      <c r="BC533" s="205"/>
      <c r="BD533" s="205"/>
      <c r="BE533" s="205"/>
      <c r="BF533" s="205"/>
      <c r="BG533" s="205"/>
      <c r="BH533" s="205"/>
      <c r="BI533" s="205"/>
      <c r="BJ533" s="205"/>
      <c r="BK533" s="205"/>
      <c r="BL533" s="205"/>
      <c r="BM533" s="216">
        <v>6.2503838209543888E-2</v>
      </c>
    </row>
    <row r="534" spans="1:65">
      <c r="A534" s="30"/>
      <c r="B534" s="19">
        <v>1</v>
      </c>
      <c r="C534" s="9">
        <v>5</v>
      </c>
      <c r="D534" s="24">
        <v>6.1100000000000002E-2</v>
      </c>
      <c r="E534" s="24">
        <v>6.2330499999999997E-2</v>
      </c>
      <c r="F534" s="24">
        <v>6.1042483375999997E-2</v>
      </c>
      <c r="G534" s="24">
        <v>6.54E-2</v>
      </c>
      <c r="H534" s="24">
        <v>5.9400000000000001E-2</v>
      </c>
      <c r="I534" s="24">
        <v>6.3100000000000003E-2</v>
      </c>
      <c r="J534" s="24">
        <v>6.4399999999999999E-2</v>
      </c>
      <c r="K534" s="24">
        <v>6.0499999999999998E-2</v>
      </c>
      <c r="L534" s="24">
        <v>6.0800000000000007E-2</v>
      </c>
      <c r="M534" s="24">
        <v>6.1600000000000002E-2</v>
      </c>
      <c r="N534" s="228">
        <v>7.171310937981891E-2</v>
      </c>
      <c r="O534" s="24">
        <v>6.2799999999999995E-2</v>
      </c>
      <c r="P534" s="24">
        <v>6.4899999999999999E-2</v>
      </c>
      <c r="Q534" s="24">
        <v>6.2E-2</v>
      </c>
      <c r="R534" s="24">
        <v>6.1399999999999996E-2</v>
      </c>
      <c r="S534" s="228">
        <v>5.6510000000000005E-2</v>
      </c>
      <c r="T534" s="24">
        <v>6.5600000000000006E-2</v>
      </c>
      <c r="U534" s="204"/>
      <c r="V534" s="205"/>
      <c r="W534" s="205"/>
      <c r="X534" s="205"/>
      <c r="Y534" s="205"/>
      <c r="Z534" s="205"/>
      <c r="AA534" s="205"/>
      <c r="AB534" s="205"/>
      <c r="AC534" s="205"/>
      <c r="AD534" s="205"/>
      <c r="AE534" s="205"/>
      <c r="AF534" s="205"/>
      <c r="AG534" s="205"/>
      <c r="AH534" s="205"/>
      <c r="AI534" s="205"/>
      <c r="AJ534" s="205"/>
      <c r="AK534" s="205"/>
      <c r="AL534" s="205"/>
      <c r="AM534" s="205"/>
      <c r="AN534" s="205"/>
      <c r="AO534" s="205"/>
      <c r="AP534" s="205"/>
      <c r="AQ534" s="205"/>
      <c r="AR534" s="205"/>
      <c r="AS534" s="205"/>
      <c r="AT534" s="205"/>
      <c r="AU534" s="205"/>
      <c r="AV534" s="205"/>
      <c r="AW534" s="205"/>
      <c r="AX534" s="205"/>
      <c r="AY534" s="205"/>
      <c r="AZ534" s="205"/>
      <c r="BA534" s="205"/>
      <c r="BB534" s="205"/>
      <c r="BC534" s="205"/>
      <c r="BD534" s="205"/>
      <c r="BE534" s="205"/>
      <c r="BF534" s="205"/>
      <c r="BG534" s="205"/>
      <c r="BH534" s="205"/>
      <c r="BI534" s="205"/>
      <c r="BJ534" s="205"/>
      <c r="BK534" s="205"/>
      <c r="BL534" s="205"/>
      <c r="BM534" s="216">
        <v>46</v>
      </c>
    </row>
    <row r="535" spans="1:65">
      <c r="A535" s="30"/>
      <c r="B535" s="19">
        <v>1</v>
      </c>
      <c r="C535" s="9">
        <v>6</v>
      </c>
      <c r="D535" s="24">
        <v>6.2600000000000003E-2</v>
      </c>
      <c r="E535" s="24">
        <v>6.2450400000000003E-2</v>
      </c>
      <c r="F535" s="24">
        <v>6.277753373629999E-2</v>
      </c>
      <c r="G535" s="24">
        <v>6.4799999999999996E-2</v>
      </c>
      <c r="H535" s="24">
        <v>6.0499999999999998E-2</v>
      </c>
      <c r="I535" s="24">
        <v>6.2E-2</v>
      </c>
      <c r="J535" s="24">
        <v>6.1499999999999999E-2</v>
      </c>
      <c r="K535" s="24">
        <v>6.1899999999999997E-2</v>
      </c>
      <c r="L535" s="24">
        <v>6.1100000000000002E-2</v>
      </c>
      <c r="M535" s="24">
        <v>6.0899999999999996E-2</v>
      </c>
      <c r="N535" s="228">
        <v>7.2485294820274326E-2</v>
      </c>
      <c r="O535" s="24">
        <v>6.2E-2</v>
      </c>
      <c r="P535" s="24">
        <v>6.4399999999999999E-2</v>
      </c>
      <c r="Q535" s="24">
        <v>6.4399999999999999E-2</v>
      </c>
      <c r="R535" s="24">
        <v>6.1100000000000002E-2</v>
      </c>
      <c r="S535" s="228">
        <v>5.5670000000000004E-2</v>
      </c>
      <c r="T535" s="24">
        <v>6.5300000000000011E-2</v>
      </c>
      <c r="U535" s="204"/>
      <c r="V535" s="205"/>
      <c r="W535" s="205"/>
      <c r="X535" s="205"/>
      <c r="Y535" s="205"/>
      <c r="Z535" s="205"/>
      <c r="AA535" s="205"/>
      <c r="AB535" s="205"/>
      <c r="AC535" s="205"/>
      <c r="AD535" s="205"/>
      <c r="AE535" s="205"/>
      <c r="AF535" s="205"/>
      <c r="AG535" s="205"/>
      <c r="AH535" s="205"/>
      <c r="AI535" s="205"/>
      <c r="AJ535" s="205"/>
      <c r="AK535" s="205"/>
      <c r="AL535" s="205"/>
      <c r="AM535" s="205"/>
      <c r="AN535" s="205"/>
      <c r="AO535" s="205"/>
      <c r="AP535" s="205"/>
      <c r="AQ535" s="205"/>
      <c r="AR535" s="205"/>
      <c r="AS535" s="205"/>
      <c r="AT535" s="205"/>
      <c r="AU535" s="205"/>
      <c r="AV535" s="205"/>
      <c r="AW535" s="205"/>
      <c r="AX535" s="205"/>
      <c r="AY535" s="205"/>
      <c r="AZ535" s="205"/>
      <c r="BA535" s="205"/>
      <c r="BB535" s="205"/>
      <c r="BC535" s="205"/>
      <c r="BD535" s="205"/>
      <c r="BE535" s="205"/>
      <c r="BF535" s="205"/>
      <c r="BG535" s="205"/>
      <c r="BH535" s="205"/>
      <c r="BI535" s="205"/>
      <c r="BJ535" s="205"/>
      <c r="BK535" s="205"/>
      <c r="BL535" s="205"/>
      <c r="BM535" s="56"/>
    </row>
    <row r="536" spans="1:65">
      <c r="A536" s="30"/>
      <c r="B536" s="20" t="s">
        <v>267</v>
      </c>
      <c r="C536" s="12"/>
      <c r="D536" s="217">
        <v>6.186666666666666E-2</v>
      </c>
      <c r="E536" s="217">
        <v>6.2433033333333339E-2</v>
      </c>
      <c r="F536" s="217">
        <v>6.2491206476491666E-2</v>
      </c>
      <c r="G536" s="217">
        <v>6.4500000000000002E-2</v>
      </c>
      <c r="H536" s="217">
        <v>5.9883333333333337E-2</v>
      </c>
      <c r="I536" s="217">
        <v>6.1883333333333325E-2</v>
      </c>
      <c r="J536" s="217">
        <v>6.2649999999999997E-2</v>
      </c>
      <c r="K536" s="217">
        <v>6.1433333333333333E-2</v>
      </c>
      <c r="L536" s="217">
        <v>6.1516666666666664E-2</v>
      </c>
      <c r="M536" s="217">
        <v>6.1150000000000003E-2</v>
      </c>
      <c r="N536" s="217">
        <v>7.1686611844425333E-2</v>
      </c>
      <c r="O536" s="217">
        <v>6.221666666666667E-2</v>
      </c>
      <c r="P536" s="217">
        <v>6.4633333333333334E-2</v>
      </c>
      <c r="Q536" s="217">
        <v>6.3800000000000009E-2</v>
      </c>
      <c r="R536" s="217">
        <v>6.1133333333333324E-2</v>
      </c>
      <c r="S536" s="217">
        <v>5.600666666666667E-2</v>
      </c>
      <c r="T536" s="217">
        <v>6.5966666666666673E-2</v>
      </c>
      <c r="U536" s="204"/>
      <c r="V536" s="205"/>
      <c r="W536" s="205"/>
      <c r="X536" s="205"/>
      <c r="Y536" s="205"/>
      <c r="Z536" s="205"/>
      <c r="AA536" s="205"/>
      <c r="AB536" s="205"/>
      <c r="AC536" s="205"/>
      <c r="AD536" s="205"/>
      <c r="AE536" s="205"/>
      <c r="AF536" s="205"/>
      <c r="AG536" s="205"/>
      <c r="AH536" s="205"/>
      <c r="AI536" s="205"/>
      <c r="AJ536" s="205"/>
      <c r="AK536" s="205"/>
      <c r="AL536" s="205"/>
      <c r="AM536" s="205"/>
      <c r="AN536" s="205"/>
      <c r="AO536" s="205"/>
      <c r="AP536" s="205"/>
      <c r="AQ536" s="205"/>
      <c r="AR536" s="205"/>
      <c r="AS536" s="205"/>
      <c r="AT536" s="205"/>
      <c r="AU536" s="205"/>
      <c r="AV536" s="205"/>
      <c r="AW536" s="205"/>
      <c r="AX536" s="205"/>
      <c r="AY536" s="205"/>
      <c r="AZ536" s="205"/>
      <c r="BA536" s="205"/>
      <c r="BB536" s="205"/>
      <c r="BC536" s="205"/>
      <c r="BD536" s="205"/>
      <c r="BE536" s="205"/>
      <c r="BF536" s="205"/>
      <c r="BG536" s="205"/>
      <c r="BH536" s="205"/>
      <c r="BI536" s="205"/>
      <c r="BJ536" s="205"/>
      <c r="BK536" s="205"/>
      <c r="BL536" s="205"/>
      <c r="BM536" s="56"/>
    </row>
    <row r="537" spans="1:65">
      <c r="A537" s="30"/>
      <c r="B537" s="3" t="s">
        <v>268</v>
      </c>
      <c r="C537" s="29"/>
      <c r="D537" s="24">
        <v>6.1550000000000001E-2</v>
      </c>
      <c r="E537" s="24">
        <v>6.244065E-2</v>
      </c>
      <c r="F537" s="24">
        <v>6.2769451570475004E-2</v>
      </c>
      <c r="G537" s="24">
        <v>6.4549999999999996E-2</v>
      </c>
      <c r="H537" s="24">
        <v>6.0200000000000004E-2</v>
      </c>
      <c r="I537" s="24">
        <v>6.1899999999999997E-2</v>
      </c>
      <c r="J537" s="24">
        <v>6.2399999999999997E-2</v>
      </c>
      <c r="K537" s="24">
        <v>6.1749999999999999E-2</v>
      </c>
      <c r="L537" s="24">
        <v>6.1249999999999999E-2</v>
      </c>
      <c r="M537" s="24">
        <v>6.1249999999999999E-2</v>
      </c>
      <c r="N537" s="24">
        <v>7.1975024818311306E-2</v>
      </c>
      <c r="O537" s="24">
        <v>6.2E-2</v>
      </c>
      <c r="P537" s="24">
        <v>6.4649999999999999E-2</v>
      </c>
      <c r="Q537" s="24">
        <v>6.3299999999999995E-2</v>
      </c>
      <c r="R537" s="24">
        <v>6.1150000000000003E-2</v>
      </c>
      <c r="S537" s="24">
        <v>5.5895E-2</v>
      </c>
      <c r="T537" s="24">
        <v>6.5850000000000006E-2</v>
      </c>
      <c r="U537" s="204"/>
      <c r="V537" s="205"/>
      <c r="W537" s="205"/>
      <c r="X537" s="205"/>
      <c r="Y537" s="205"/>
      <c r="Z537" s="205"/>
      <c r="AA537" s="205"/>
      <c r="AB537" s="205"/>
      <c r="AC537" s="205"/>
      <c r="AD537" s="205"/>
      <c r="AE537" s="205"/>
      <c r="AF537" s="205"/>
      <c r="AG537" s="205"/>
      <c r="AH537" s="205"/>
      <c r="AI537" s="205"/>
      <c r="AJ537" s="205"/>
      <c r="AK537" s="205"/>
      <c r="AL537" s="205"/>
      <c r="AM537" s="205"/>
      <c r="AN537" s="205"/>
      <c r="AO537" s="205"/>
      <c r="AP537" s="205"/>
      <c r="AQ537" s="205"/>
      <c r="AR537" s="205"/>
      <c r="AS537" s="205"/>
      <c r="AT537" s="205"/>
      <c r="AU537" s="205"/>
      <c r="AV537" s="205"/>
      <c r="AW537" s="205"/>
      <c r="AX537" s="205"/>
      <c r="AY537" s="205"/>
      <c r="AZ537" s="205"/>
      <c r="BA537" s="205"/>
      <c r="BB537" s="205"/>
      <c r="BC537" s="205"/>
      <c r="BD537" s="205"/>
      <c r="BE537" s="205"/>
      <c r="BF537" s="205"/>
      <c r="BG537" s="205"/>
      <c r="BH537" s="205"/>
      <c r="BI537" s="205"/>
      <c r="BJ537" s="205"/>
      <c r="BK537" s="205"/>
      <c r="BL537" s="205"/>
      <c r="BM537" s="56"/>
    </row>
    <row r="538" spans="1:65">
      <c r="A538" s="30"/>
      <c r="B538" s="3" t="s">
        <v>269</v>
      </c>
      <c r="C538" s="29"/>
      <c r="D538" s="24">
        <v>7.5806771905065871E-4</v>
      </c>
      <c r="E538" s="24">
        <v>1.2347316577566747E-4</v>
      </c>
      <c r="F538" s="24">
        <v>8.430645192927436E-4</v>
      </c>
      <c r="G538" s="24">
        <v>6.1967733539318784E-4</v>
      </c>
      <c r="H538" s="24">
        <v>7.9099093968683593E-4</v>
      </c>
      <c r="I538" s="24">
        <v>7.1110243050257513E-4</v>
      </c>
      <c r="J538" s="24">
        <v>1.0540398474441078E-3</v>
      </c>
      <c r="K538" s="24">
        <v>9.2014491612281717E-4</v>
      </c>
      <c r="L538" s="24">
        <v>9.621157241551867E-4</v>
      </c>
      <c r="M538" s="24">
        <v>1.0597169433391167E-3</v>
      </c>
      <c r="N538" s="24">
        <v>1.1259697460462566E-3</v>
      </c>
      <c r="O538" s="24">
        <v>6.4005208121422513E-4</v>
      </c>
      <c r="P538" s="24">
        <v>8.5009803356240977E-4</v>
      </c>
      <c r="Q538" s="24">
        <v>1.7561321134812171E-3</v>
      </c>
      <c r="R538" s="24">
        <v>8.7559503577091331E-4</v>
      </c>
      <c r="S538" s="24">
        <v>9.8640086509829629E-4</v>
      </c>
      <c r="T538" s="24">
        <v>1.1893976066339896E-3</v>
      </c>
      <c r="U538" s="204"/>
      <c r="V538" s="205"/>
      <c r="W538" s="205"/>
      <c r="X538" s="205"/>
      <c r="Y538" s="205"/>
      <c r="Z538" s="205"/>
      <c r="AA538" s="205"/>
      <c r="AB538" s="205"/>
      <c r="AC538" s="205"/>
      <c r="AD538" s="205"/>
      <c r="AE538" s="205"/>
      <c r="AF538" s="205"/>
      <c r="AG538" s="205"/>
      <c r="AH538" s="205"/>
      <c r="AI538" s="205"/>
      <c r="AJ538" s="205"/>
      <c r="AK538" s="205"/>
      <c r="AL538" s="205"/>
      <c r="AM538" s="205"/>
      <c r="AN538" s="205"/>
      <c r="AO538" s="205"/>
      <c r="AP538" s="205"/>
      <c r="AQ538" s="205"/>
      <c r="AR538" s="205"/>
      <c r="AS538" s="205"/>
      <c r="AT538" s="205"/>
      <c r="AU538" s="205"/>
      <c r="AV538" s="205"/>
      <c r="AW538" s="205"/>
      <c r="AX538" s="205"/>
      <c r="AY538" s="205"/>
      <c r="AZ538" s="205"/>
      <c r="BA538" s="205"/>
      <c r="BB538" s="205"/>
      <c r="BC538" s="205"/>
      <c r="BD538" s="205"/>
      <c r="BE538" s="205"/>
      <c r="BF538" s="205"/>
      <c r="BG538" s="205"/>
      <c r="BH538" s="205"/>
      <c r="BI538" s="205"/>
      <c r="BJ538" s="205"/>
      <c r="BK538" s="205"/>
      <c r="BL538" s="205"/>
      <c r="BM538" s="56"/>
    </row>
    <row r="539" spans="1:65">
      <c r="A539" s="30"/>
      <c r="B539" s="3" t="s">
        <v>86</v>
      </c>
      <c r="C539" s="29"/>
      <c r="D539" s="13">
        <v>1.2253249769137805E-2</v>
      </c>
      <c r="E539" s="13">
        <v>1.977689680980861E-3</v>
      </c>
      <c r="F539" s="13">
        <v>1.3490930433706588E-2</v>
      </c>
      <c r="G539" s="13">
        <v>9.6074005487315935E-3</v>
      </c>
      <c r="H539" s="13">
        <v>1.3208866234681368E-2</v>
      </c>
      <c r="I539" s="13">
        <v>1.1491016921668332E-2</v>
      </c>
      <c r="J539" s="13">
        <v>1.682425933669765E-2</v>
      </c>
      <c r="K539" s="13">
        <v>1.49779422049292E-2</v>
      </c>
      <c r="L539" s="13">
        <v>1.5639919655733189E-2</v>
      </c>
      <c r="M539" s="13">
        <v>1.7329794658039521E-2</v>
      </c>
      <c r="N539" s="13">
        <v>1.5706834471265599E-2</v>
      </c>
      <c r="O539" s="13">
        <v>1.0287469829320521E-2</v>
      </c>
      <c r="P539" s="13">
        <v>1.3152625583740224E-2</v>
      </c>
      <c r="Q539" s="13">
        <v>2.7525581716006536E-2</v>
      </c>
      <c r="R539" s="13">
        <v>1.4322710508793567E-2</v>
      </c>
      <c r="S539" s="13">
        <v>1.7612204471461067E-2</v>
      </c>
      <c r="T539" s="13">
        <v>1.8030282061151936E-2</v>
      </c>
      <c r="U539" s="152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5"/>
    </row>
    <row r="540" spans="1:65">
      <c r="A540" s="30"/>
      <c r="B540" s="3" t="s">
        <v>270</v>
      </c>
      <c r="C540" s="29"/>
      <c r="D540" s="13">
        <v>-1.0194118651419615E-2</v>
      </c>
      <c r="E540" s="13">
        <v>-1.1328084520694226E-3</v>
      </c>
      <c r="F540" s="13">
        <v>-2.0209531788872859E-4</v>
      </c>
      <c r="G540" s="13">
        <v>3.1936627375809934E-2</v>
      </c>
      <c r="H540" s="13">
        <v>-4.1925503317497337E-2</v>
      </c>
      <c r="I540" s="13">
        <v>-9.9274683601081604E-3</v>
      </c>
      <c r="J540" s="13">
        <v>2.3384450402246237E-3</v>
      </c>
      <c r="K540" s="13">
        <v>-1.7127026225520647E-2</v>
      </c>
      <c r="L540" s="13">
        <v>-1.5793774768962709E-2</v>
      </c>
      <c r="M540" s="13">
        <v>-2.166008117781737E-2</v>
      </c>
      <c r="N540" s="13">
        <v>0.14691535588736526</v>
      </c>
      <c r="O540" s="13">
        <v>-4.5944625338762979E-3</v>
      </c>
      <c r="P540" s="13">
        <v>3.4069829706302457E-2</v>
      </c>
      <c r="Q540" s="13">
        <v>2.0737315140723744E-2</v>
      </c>
      <c r="R540" s="13">
        <v>-2.1926731469129157E-2</v>
      </c>
      <c r="S540" s="13">
        <v>-0.10394836107657057</v>
      </c>
      <c r="T540" s="13">
        <v>5.5401853011229019E-2</v>
      </c>
      <c r="U540" s="152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5"/>
    </row>
    <row r="541" spans="1:65">
      <c r="A541" s="30"/>
      <c r="B541" s="46" t="s">
        <v>271</v>
      </c>
      <c r="C541" s="47"/>
      <c r="D541" s="45">
        <v>0.22</v>
      </c>
      <c r="E541" s="45">
        <v>0.14000000000000001</v>
      </c>
      <c r="F541" s="45">
        <v>0.17</v>
      </c>
      <c r="G541" s="45">
        <v>1.44</v>
      </c>
      <c r="H541" s="45">
        <v>1.48</v>
      </c>
      <c r="I541" s="45">
        <v>0.21</v>
      </c>
      <c r="J541" s="45">
        <v>0.27</v>
      </c>
      <c r="K541" s="45">
        <v>0.5</v>
      </c>
      <c r="L541" s="45">
        <v>0.44</v>
      </c>
      <c r="M541" s="45">
        <v>0.67</v>
      </c>
      <c r="N541" s="45">
        <v>5.99</v>
      </c>
      <c r="O541" s="45">
        <v>0</v>
      </c>
      <c r="P541" s="45">
        <v>1.53</v>
      </c>
      <c r="Q541" s="45">
        <v>1</v>
      </c>
      <c r="R541" s="45">
        <v>0.68</v>
      </c>
      <c r="S541" s="45">
        <v>3.93</v>
      </c>
      <c r="T541" s="45">
        <v>2.37</v>
      </c>
      <c r="U541" s="152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5"/>
    </row>
    <row r="542" spans="1:65">
      <c r="B542" s="31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BM542" s="55"/>
    </row>
    <row r="543" spans="1:65" ht="15">
      <c r="B543" s="8" t="s">
        <v>622</v>
      </c>
      <c r="BM543" s="28" t="s">
        <v>67</v>
      </c>
    </row>
    <row r="544" spans="1:65" ht="15">
      <c r="A544" s="25" t="s">
        <v>26</v>
      </c>
      <c r="B544" s="18" t="s">
        <v>114</v>
      </c>
      <c r="C544" s="15" t="s">
        <v>115</v>
      </c>
      <c r="D544" s="16" t="s">
        <v>233</v>
      </c>
      <c r="E544" s="17" t="s">
        <v>233</v>
      </c>
      <c r="F544" s="17" t="s">
        <v>233</v>
      </c>
      <c r="G544" s="17" t="s">
        <v>233</v>
      </c>
      <c r="H544" s="17" t="s">
        <v>233</v>
      </c>
      <c r="I544" s="17" t="s">
        <v>233</v>
      </c>
      <c r="J544" s="17" t="s">
        <v>233</v>
      </c>
      <c r="K544" s="17" t="s">
        <v>233</v>
      </c>
      <c r="L544" s="17" t="s">
        <v>233</v>
      </c>
      <c r="M544" s="17" t="s">
        <v>233</v>
      </c>
      <c r="N544" s="17" t="s">
        <v>233</v>
      </c>
      <c r="O544" s="17" t="s">
        <v>233</v>
      </c>
      <c r="P544" s="17" t="s">
        <v>233</v>
      </c>
      <c r="Q544" s="17" t="s">
        <v>233</v>
      </c>
      <c r="R544" s="17" t="s">
        <v>233</v>
      </c>
      <c r="S544" s="17" t="s">
        <v>233</v>
      </c>
      <c r="T544" s="17" t="s">
        <v>233</v>
      </c>
      <c r="U544" s="152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8">
        <v>1</v>
      </c>
    </row>
    <row r="545" spans="1:65">
      <c r="A545" s="30"/>
      <c r="B545" s="19" t="s">
        <v>234</v>
      </c>
      <c r="C545" s="9" t="s">
        <v>234</v>
      </c>
      <c r="D545" s="150" t="s">
        <v>236</v>
      </c>
      <c r="E545" s="151" t="s">
        <v>237</v>
      </c>
      <c r="F545" s="151" t="s">
        <v>240</v>
      </c>
      <c r="G545" s="151" t="s">
        <v>241</v>
      </c>
      <c r="H545" s="151" t="s">
        <v>243</v>
      </c>
      <c r="I545" s="151" t="s">
        <v>244</v>
      </c>
      <c r="J545" s="151" t="s">
        <v>245</v>
      </c>
      <c r="K545" s="151" t="s">
        <v>246</v>
      </c>
      <c r="L545" s="151" t="s">
        <v>247</v>
      </c>
      <c r="M545" s="151" t="s">
        <v>287</v>
      </c>
      <c r="N545" s="151" t="s">
        <v>250</v>
      </c>
      <c r="O545" s="151" t="s">
        <v>251</v>
      </c>
      <c r="P545" s="151" t="s">
        <v>252</v>
      </c>
      <c r="Q545" s="151" t="s">
        <v>253</v>
      </c>
      <c r="R545" s="151" t="s">
        <v>254</v>
      </c>
      <c r="S545" s="151" t="s">
        <v>255</v>
      </c>
      <c r="T545" s="151" t="s">
        <v>257</v>
      </c>
      <c r="U545" s="152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8" t="s">
        <v>3</v>
      </c>
    </row>
    <row r="546" spans="1:65">
      <c r="A546" s="30"/>
      <c r="B546" s="19"/>
      <c r="C546" s="9"/>
      <c r="D546" s="10" t="s">
        <v>308</v>
      </c>
      <c r="E546" s="11" t="s">
        <v>118</v>
      </c>
      <c r="F546" s="11" t="s">
        <v>308</v>
      </c>
      <c r="G546" s="11" t="s">
        <v>309</v>
      </c>
      <c r="H546" s="11" t="s">
        <v>308</v>
      </c>
      <c r="I546" s="11" t="s">
        <v>309</v>
      </c>
      <c r="J546" s="11" t="s">
        <v>309</v>
      </c>
      <c r="K546" s="11" t="s">
        <v>309</v>
      </c>
      <c r="L546" s="11" t="s">
        <v>309</v>
      </c>
      <c r="M546" s="11" t="s">
        <v>309</v>
      </c>
      <c r="N546" s="11" t="s">
        <v>308</v>
      </c>
      <c r="O546" s="11" t="s">
        <v>308</v>
      </c>
      <c r="P546" s="11" t="s">
        <v>309</v>
      </c>
      <c r="Q546" s="11" t="s">
        <v>308</v>
      </c>
      <c r="R546" s="11" t="s">
        <v>308</v>
      </c>
      <c r="S546" s="11" t="s">
        <v>308</v>
      </c>
      <c r="T546" s="11" t="s">
        <v>309</v>
      </c>
      <c r="U546" s="152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8">
        <v>2</v>
      </c>
    </row>
    <row r="547" spans="1:65">
      <c r="A547" s="30"/>
      <c r="B547" s="19"/>
      <c r="C547" s="9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152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8">
        <v>3</v>
      </c>
    </row>
    <row r="548" spans="1:65">
      <c r="A548" s="30"/>
      <c r="B548" s="18">
        <v>1</v>
      </c>
      <c r="C548" s="14">
        <v>1</v>
      </c>
      <c r="D548" s="147">
        <v>1</v>
      </c>
      <c r="E548" s="147" t="s">
        <v>96</v>
      </c>
      <c r="F548" s="147" t="s">
        <v>105</v>
      </c>
      <c r="G548" s="147" t="s">
        <v>106</v>
      </c>
      <c r="H548" s="22">
        <v>1.03</v>
      </c>
      <c r="I548" s="22">
        <v>0.97000000000000008</v>
      </c>
      <c r="J548" s="22">
        <v>0.92</v>
      </c>
      <c r="K548" s="154">
        <v>1.41</v>
      </c>
      <c r="L548" s="22">
        <v>0.91</v>
      </c>
      <c r="M548" s="22">
        <v>0.93</v>
      </c>
      <c r="N548" s="147">
        <v>3.2144842943852301</v>
      </c>
      <c r="O548" s="147">
        <v>0.7</v>
      </c>
      <c r="P548" s="22">
        <v>1.05</v>
      </c>
      <c r="Q548" s="147">
        <v>1</v>
      </c>
      <c r="R548" s="147">
        <v>2.2999999999999998</v>
      </c>
      <c r="S548" s="147" t="s">
        <v>310</v>
      </c>
      <c r="T548" s="147">
        <v>1</v>
      </c>
      <c r="U548" s="152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>
        <v>1</v>
      </c>
      <c r="C549" s="9">
        <v>2</v>
      </c>
      <c r="D549" s="148">
        <v>0.9</v>
      </c>
      <c r="E549" s="148" t="s">
        <v>96</v>
      </c>
      <c r="F549" s="148" t="s">
        <v>105</v>
      </c>
      <c r="G549" s="148" t="s">
        <v>106</v>
      </c>
      <c r="H549" s="11">
        <v>1.1200000000000001</v>
      </c>
      <c r="I549" s="11">
        <v>0.91</v>
      </c>
      <c r="J549" s="11">
        <v>0.95</v>
      </c>
      <c r="K549" s="11">
        <v>1</v>
      </c>
      <c r="L549" s="11">
        <v>0.94</v>
      </c>
      <c r="M549" s="11">
        <v>0.91</v>
      </c>
      <c r="N549" s="148">
        <v>3.2291735737751002</v>
      </c>
      <c r="O549" s="148">
        <v>0.7</v>
      </c>
      <c r="P549" s="11">
        <v>1.08</v>
      </c>
      <c r="Q549" s="148">
        <v>0.9</v>
      </c>
      <c r="R549" s="148">
        <v>2.2999999999999998</v>
      </c>
      <c r="S549" s="148" t="s">
        <v>310</v>
      </c>
      <c r="T549" s="148">
        <v>0.9</v>
      </c>
      <c r="U549" s="152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>
        <v>12</v>
      </c>
    </row>
    <row r="550" spans="1:65">
      <c r="A550" s="30"/>
      <c r="B550" s="19">
        <v>1</v>
      </c>
      <c r="C550" s="9">
        <v>3</v>
      </c>
      <c r="D550" s="148">
        <v>1</v>
      </c>
      <c r="E550" s="148" t="s">
        <v>96</v>
      </c>
      <c r="F550" s="148" t="s">
        <v>105</v>
      </c>
      <c r="G550" s="148" t="s">
        <v>106</v>
      </c>
      <c r="H550" s="11">
        <v>1.18</v>
      </c>
      <c r="I550" s="11">
        <v>0.89</v>
      </c>
      <c r="J550" s="11">
        <v>0.97000000000000008</v>
      </c>
      <c r="K550" s="11">
        <v>0.97000000000000008</v>
      </c>
      <c r="L550" s="11">
        <v>1</v>
      </c>
      <c r="M550" s="11">
        <v>0.89</v>
      </c>
      <c r="N550" s="148">
        <v>3.2019699962116999</v>
      </c>
      <c r="O550" s="148">
        <v>0.7</v>
      </c>
      <c r="P550" s="11">
        <v>1.02</v>
      </c>
      <c r="Q550" s="148">
        <v>0.9</v>
      </c>
      <c r="R550" s="148">
        <v>2.2999999999999998</v>
      </c>
      <c r="S550" s="148" t="s">
        <v>310</v>
      </c>
      <c r="T550" s="148">
        <v>1.1000000000000001</v>
      </c>
      <c r="U550" s="152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16</v>
      </c>
    </row>
    <row r="551" spans="1:65">
      <c r="A551" s="30"/>
      <c r="B551" s="19">
        <v>1</v>
      </c>
      <c r="C551" s="9">
        <v>4</v>
      </c>
      <c r="D551" s="148">
        <v>1</v>
      </c>
      <c r="E551" s="148" t="s">
        <v>96</v>
      </c>
      <c r="F551" s="148" t="s">
        <v>105</v>
      </c>
      <c r="G551" s="148" t="s">
        <v>106</v>
      </c>
      <c r="H551" s="11">
        <v>1.07</v>
      </c>
      <c r="I551" s="11">
        <v>0.92</v>
      </c>
      <c r="J551" s="11">
        <v>0.95</v>
      </c>
      <c r="K551" s="11">
        <v>1.01</v>
      </c>
      <c r="L551" s="11">
        <v>0.94</v>
      </c>
      <c r="M551" s="11">
        <v>0.9</v>
      </c>
      <c r="N551" s="148">
        <v>3.20849330862481</v>
      </c>
      <c r="O551" s="148">
        <v>0.8</v>
      </c>
      <c r="P551" s="11">
        <v>1.06</v>
      </c>
      <c r="Q551" s="148">
        <v>1</v>
      </c>
      <c r="R551" s="148">
        <v>2</v>
      </c>
      <c r="S551" s="148" t="s">
        <v>310</v>
      </c>
      <c r="T551" s="148">
        <v>0.8</v>
      </c>
      <c r="U551" s="152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0.95874999999999999</v>
      </c>
    </row>
    <row r="552" spans="1:65">
      <c r="A552" s="30"/>
      <c r="B552" s="19">
        <v>1</v>
      </c>
      <c r="C552" s="9">
        <v>5</v>
      </c>
      <c r="D552" s="148">
        <v>1</v>
      </c>
      <c r="E552" s="148" t="s">
        <v>96</v>
      </c>
      <c r="F552" s="148" t="s">
        <v>105</v>
      </c>
      <c r="G552" s="148" t="s">
        <v>106</v>
      </c>
      <c r="H552" s="11">
        <v>1.1399999999999999</v>
      </c>
      <c r="I552" s="11">
        <v>0.95</v>
      </c>
      <c r="J552" s="11">
        <v>0.96</v>
      </c>
      <c r="K552" s="11">
        <v>0.98</v>
      </c>
      <c r="L552" s="11">
        <v>0.98</v>
      </c>
      <c r="M552" s="11">
        <v>0.93</v>
      </c>
      <c r="N552" s="148">
        <v>3.1470272519603602</v>
      </c>
      <c r="O552" s="148">
        <v>0.7</v>
      </c>
      <c r="P552" s="11">
        <v>1.07</v>
      </c>
      <c r="Q552" s="148">
        <v>1</v>
      </c>
      <c r="R552" s="148">
        <v>2</v>
      </c>
      <c r="S552" s="11">
        <v>0.8</v>
      </c>
      <c r="T552" s="148">
        <v>1</v>
      </c>
      <c r="U552" s="152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47</v>
      </c>
    </row>
    <row r="553" spans="1:65">
      <c r="A553" s="30"/>
      <c r="B553" s="19">
        <v>1</v>
      </c>
      <c r="C553" s="9">
        <v>6</v>
      </c>
      <c r="D553" s="148">
        <v>0.9</v>
      </c>
      <c r="E553" s="148" t="s">
        <v>96</v>
      </c>
      <c r="F553" s="148" t="s">
        <v>105</v>
      </c>
      <c r="G553" s="148" t="s">
        <v>106</v>
      </c>
      <c r="H553" s="11">
        <v>1.05</v>
      </c>
      <c r="I553" s="11">
        <v>0.86</v>
      </c>
      <c r="J553" s="11">
        <v>0.94</v>
      </c>
      <c r="K553" s="11">
        <v>0.9900000000000001</v>
      </c>
      <c r="L553" s="11">
        <v>0.95</v>
      </c>
      <c r="M553" s="11">
        <v>0.94</v>
      </c>
      <c r="N553" s="148">
        <v>3.2460329406735799</v>
      </c>
      <c r="O553" s="148">
        <v>0.6</v>
      </c>
      <c r="P553" s="11">
        <v>1</v>
      </c>
      <c r="Q553" s="148">
        <v>1</v>
      </c>
      <c r="R553" s="148">
        <v>2.2999999999999998</v>
      </c>
      <c r="S553" s="148" t="s">
        <v>310</v>
      </c>
      <c r="T553" s="148">
        <v>1.1000000000000001</v>
      </c>
      <c r="U553" s="152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5"/>
    </row>
    <row r="554" spans="1:65">
      <c r="A554" s="30"/>
      <c r="B554" s="20" t="s">
        <v>267</v>
      </c>
      <c r="C554" s="12"/>
      <c r="D554" s="23">
        <v>0.96666666666666679</v>
      </c>
      <c r="E554" s="23" t="s">
        <v>714</v>
      </c>
      <c r="F554" s="23" t="s">
        <v>714</v>
      </c>
      <c r="G554" s="23" t="s">
        <v>714</v>
      </c>
      <c r="H554" s="23">
        <v>1.0983333333333334</v>
      </c>
      <c r="I554" s="23">
        <v>0.91666666666666663</v>
      </c>
      <c r="J554" s="23">
        <v>0.94833333333333325</v>
      </c>
      <c r="K554" s="23">
        <v>1.0600000000000003</v>
      </c>
      <c r="L554" s="23">
        <v>0.95333333333333325</v>
      </c>
      <c r="M554" s="23">
        <v>0.91666666666666663</v>
      </c>
      <c r="N554" s="23">
        <v>3.2078635609384634</v>
      </c>
      <c r="O554" s="23">
        <v>0.69999999999999984</v>
      </c>
      <c r="P554" s="23">
        <v>1.0466666666666666</v>
      </c>
      <c r="Q554" s="23">
        <v>0.96666666666666667</v>
      </c>
      <c r="R554" s="23">
        <v>2.1999999999999997</v>
      </c>
      <c r="S554" s="23">
        <v>0.8</v>
      </c>
      <c r="T554" s="23">
        <v>0.98333333333333339</v>
      </c>
      <c r="U554" s="152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5"/>
    </row>
    <row r="555" spans="1:65">
      <c r="A555" s="30"/>
      <c r="B555" s="3" t="s">
        <v>268</v>
      </c>
      <c r="C555" s="29"/>
      <c r="D555" s="11">
        <v>1</v>
      </c>
      <c r="E555" s="11" t="s">
        <v>714</v>
      </c>
      <c r="F555" s="11" t="s">
        <v>714</v>
      </c>
      <c r="G555" s="11" t="s">
        <v>714</v>
      </c>
      <c r="H555" s="11">
        <v>1.0950000000000002</v>
      </c>
      <c r="I555" s="11">
        <v>0.91500000000000004</v>
      </c>
      <c r="J555" s="11">
        <v>0.95</v>
      </c>
      <c r="K555" s="11">
        <v>0.99500000000000011</v>
      </c>
      <c r="L555" s="11">
        <v>0.94499999999999995</v>
      </c>
      <c r="M555" s="11">
        <v>0.92</v>
      </c>
      <c r="N555" s="11">
        <v>3.2114888015050198</v>
      </c>
      <c r="O555" s="11">
        <v>0.7</v>
      </c>
      <c r="P555" s="11">
        <v>1.0550000000000002</v>
      </c>
      <c r="Q555" s="11">
        <v>1</v>
      </c>
      <c r="R555" s="11">
        <v>2.2999999999999998</v>
      </c>
      <c r="S555" s="11">
        <v>0.8</v>
      </c>
      <c r="T555" s="11">
        <v>1</v>
      </c>
      <c r="U555" s="152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5"/>
    </row>
    <row r="556" spans="1:65">
      <c r="A556" s="30"/>
      <c r="B556" s="3" t="s">
        <v>269</v>
      </c>
      <c r="C556" s="29"/>
      <c r="D556" s="24">
        <v>5.1639777949432218E-2</v>
      </c>
      <c r="E556" s="24" t="s">
        <v>714</v>
      </c>
      <c r="F556" s="24" t="s">
        <v>714</v>
      </c>
      <c r="G556" s="24" t="s">
        <v>714</v>
      </c>
      <c r="H556" s="24">
        <v>5.776388721914983E-2</v>
      </c>
      <c r="I556" s="24">
        <v>3.983298465677243E-2</v>
      </c>
      <c r="J556" s="24">
        <v>1.7224014243685092E-2</v>
      </c>
      <c r="K556" s="24">
        <v>0.17204650534085081</v>
      </c>
      <c r="L556" s="24">
        <v>3.2041639575194444E-2</v>
      </c>
      <c r="M556" s="24">
        <v>1.9663841605003493E-2</v>
      </c>
      <c r="N556" s="24">
        <v>3.3737336839918294E-2</v>
      </c>
      <c r="O556" s="24">
        <v>6.324555320336761E-2</v>
      </c>
      <c r="P556" s="24">
        <v>3.076794869123823E-2</v>
      </c>
      <c r="Q556" s="24">
        <v>5.1639777949432218E-2</v>
      </c>
      <c r="R556" s="24">
        <v>0.15491933384829659</v>
      </c>
      <c r="S556" s="24" t="s">
        <v>714</v>
      </c>
      <c r="T556" s="24">
        <v>0.11690451944500123</v>
      </c>
      <c r="U556" s="204"/>
      <c r="V556" s="205"/>
      <c r="W556" s="205"/>
      <c r="X556" s="205"/>
      <c r="Y556" s="205"/>
      <c r="Z556" s="205"/>
      <c r="AA556" s="205"/>
      <c r="AB556" s="205"/>
      <c r="AC556" s="205"/>
      <c r="AD556" s="205"/>
      <c r="AE556" s="205"/>
      <c r="AF556" s="205"/>
      <c r="AG556" s="205"/>
      <c r="AH556" s="205"/>
      <c r="AI556" s="205"/>
      <c r="AJ556" s="205"/>
      <c r="AK556" s="205"/>
      <c r="AL556" s="205"/>
      <c r="AM556" s="205"/>
      <c r="AN556" s="205"/>
      <c r="AO556" s="205"/>
      <c r="AP556" s="205"/>
      <c r="AQ556" s="205"/>
      <c r="AR556" s="205"/>
      <c r="AS556" s="205"/>
      <c r="AT556" s="205"/>
      <c r="AU556" s="205"/>
      <c r="AV556" s="205"/>
      <c r="AW556" s="205"/>
      <c r="AX556" s="205"/>
      <c r="AY556" s="205"/>
      <c r="AZ556" s="205"/>
      <c r="BA556" s="205"/>
      <c r="BB556" s="205"/>
      <c r="BC556" s="205"/>
      <c r="BD556" s="205"/>
      <c r="BE556" s="205"/>
      <c r="BF556" s="205"/>
      <c r="BG556" s="205"/>
      <c r="BH556" s="205"/>
      <c r="BI556" s="205"/>
      <c r="BJ556" s="205"/>
      <c r="BK556" s="205"/>
      <c r="BL556" s="205"/>
      <c r="BM556" s="56"/>
    </row>
    <row r="557" spans="1:65">
      <c r="A557" s="30"/>
      <c r="B557" s="3" t="s">
        <v>86</v>
      </c>
      <c r="C557" s="29"/>
      <c r="D557" s="13">
        <v>5.3420459947688494E-2</v>
      </c>
      <c r="E557" s="13" t="s">
        <v>714</v>
      </c>
      <c r="F557" s="13" t="s">
        <v>714</v>
      </c>
      <c r="G557" s="13" t="s">
        <v>714</v>
      </c>
      <c r="H557" s="13">
        <v>5.2592310062958871E-2</v>
      </c>
      <c r="I557" s="13">
        <v>4.3454165080115383E-2</v>
      </c>
      <c r="J557" s="13">
        <v>1.8162405177875318E-2</v>
      </c>
      <c r="K557" s="13">
        <v>0.16230802390646298</v>
      </c>
      <c r="L557" s="13">
        <v>3.3610111442511657E-2</v>
      </c>
      <c r="M557" s="13">
        <v>2.145146356909472E-2</v>
      </c>
      <c r="N557" s="13">
        <v>1.0517073497367951E-2</v>
      </c>
      <c r="O557" s="13">
        <v>9.0350790290525174E-2</v>
      </c>
      <c r="P557" s="13">
        <v>2.9396129322839075E-2</v>
      </c>
      <c r="Q557" s="13">
        <v>5.3420459947688501E-2</v>
      </c>
      <c r="R557" s="13">
        <v>7.0417879021953012E-2</v>
      </c>
      <c r="S557" s="13" t="s">
        <v>714</v>
      </c>
      <c r="T557" s="13">
        <v>0.11888595197796735</v>
      </c>
      <c r="U557" s="152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270</v>
      </c>
      <c r="C558" s="29"/>
      <c r="D558" s="13">
        <v>8.2572794437203445E-3</v>
      </c>
      <c r="E558" s="13" t="s">
        <v>714</v>
      </c>
      <c r="F558" s="13" t="s">
        <v>714</v>
      </c>
      <c r="G558" s="13" t="s">
        <v>714</v>
      </c>
      <c r="H558" s="13">
        <v>0.14558887440243384</v>
      </c>
      <c r="I558" s="13">
        <v>-4.3893959148196493E-2</v>
      </c>
      <c r="J558" s="13">
        <v>-1.0864841373316003E-2</v>
      </c>
      <c r="K558" s="13">
        <v>0.10560625814863123</v>
      </c>
      <c r="L558" s="13">
        <v>-5.6497175141243527E-3</v>
      </c>
      <c r="M558" s="13">
        <v>-4.3893959148196493E-2</v>
      </c>
      <c r="N558" s="13">
        <v>2.3458811587363373</v>
      </c>
      <c r="O558" s="13">
        <v>-0.26988265971316838</v>
      </c>
      <c r="P558" s="13">
        <v>9.169926119078653E-2</v>
      </c>
      <c r="Q558" s="13">
        <v>8.2572794437201225E-3</v>
      </c>
      <c r="R558" s="13">
        <v>1.2946544980443284</v>
      </c>
      <c r="S558" s="13">
        <v>-0.16558018252933504</v>
      </c>
      <c r="T558" s="13">
        <v>2.5641025641025772E-2</v>
      </c>
      <c r="U558" s="152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271</v>
      </c>
      <c r="C559" s="47"/>
      <c r="D559" s="45" t="s">
        <v>272</v>
      </c>
      <c r="E559" s="45">
        <v>20.51</v>
      </c>
      <c r="F559" s="45">
        <v>124.25</v>
      </c>
      <c r="G559" s="45">
        <v>2.84</v>
      </c>
      <c r="H559" s="45">
        <v>0.27</v>
      </c>
      <c r="I559" s="45">
        <v>0.67</v>
      </c>
      <c r="J559" s="45">
        <v>0.51</v>
      </c>
      <c r="K559" s="45">
        <v>7.0000000000000007E-2</v>
      </c>
      <c r="L559" s="45">
        <v>0.48</v>
      </c>
      <c r="M559" s="45">
        <v>0.67</v>
      </c>
      <c r="N559" s="45">
        <v>11.21</v>
      </c>
      <c r="O559" s="45" t="s">
        <v>272</v>
      </c>
      <c r="P559" s="45">
        <v>0</v>
      </c>
      <c r="Q559" s="45" t="s">
        <v>272</v>
      </c>
      <c r="R559" s="45">
        <v>5.98</v>
      </c>
      <c r="S559" s="45">
        <v>4.09</v>
      </c>
      <c r="T559" s="45" t="s">
        <v>272</v>
      </c>
      <c r="U559" s="152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 t="s">
        <v>316</v>
      </c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BM560" s="55"/>
    </row>
    <row r="561" spans="1:65">
      <c r="BM561" s="55"/>
    </row>
    <row r="562" spans="1:65" ht="15">
      <c r="B562" s="8" t="s">
        <v>623</v>
      </c>
      <c r="BM562" s="28" t="s">
        <v>67</v>
      </c>
    </row>
    <row r="563" spans="1:65" ht="15">
      <c r="A563" s="25" t="s">
        <v>57</v>
      </c>
      <c r="B563" s="18" t="s">
        <v>114</v>
      </c>
      <c r="C563" s="15" t="s">
        <v>115</v>
      </c>
      <c r="D563" s="16" t="s">
        <v>233</v>
      </c>
      <c r="E563" s="17" t="s">
        <v>233</v>
      </c>
      <c r="F563" s="17" t="s">
        <v>233</v>
      </c>
      <c r="G563" s="17" t="s">
        <v>233</v>
      </c>
      <c r="H563" s="17" t="s">
        <v>233</v>
      </c>
      <c r="I563" s="17" t="s">
        <v>233</v>
      </c>
      <c r="J563" s="17" t="s">
        <v>233</v>
      </c>
      <c r="K563" s="17" t="s">
        <v>233</v>
      </c>
      <c r="L563" s="17" t="s">
        <v>233</v>
      </c>
      <c r="M563" s="17" t="s">
        <v>233</v>
      </c>
      <c r="N563" s="17" t="s">
        <v>233</v>
      </c>
      <c r="O563" s="17" t="s">
        <v>233</v>
      </c>
      <c r="P563" s="17" t="s">
        <v>233</v>
      </c>
      <c r="Q563" s="17" t="s">
        <v>233</v>
      </c>
      <c r="R563" s="17" t="s">
        <v>233</v>
      </c>
      <c r="S563" s="17" t="s">
        <v>233</v>
      </c>
      <c r="T563" s="17" t="s">
        <v>233</v>
      </c>
      <c r="U563" s="152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>
        <v>1</v>
      </c>
    </row>
    <row r="564" spans="1:65">
      <c r="A564" s="30"/>
      <c r="B564" s="19" t="s">
        <v>234</v>
      </c>
      <c r="C564" s="9" t="s">
        <v>234</v>
      </c>
      <c r="D564" s="150" t="s">
        <v>236</v>
      </c>
      <c r="E564" s="151" t="s">
        <v>237</v>
      </c>
      <c r="F564" s="151" t="s">
        <v>240</v>
      </c>
      <c r="G564" s="151" t="s">
        <v>241</v>
      </c>
      <c r="H564" s="151" t="s">
        <v>243</v>
      </c>
      <c r="I564" s="151" t="s">
        <v>244</v>
      </c>
      <c r="J564" s="151" t="s">
        <v>245</v>
      </c>
      <c r="K564" s="151" t="s">
        <v>246</v>
      </c>
      <c r="L564" s="151" t="s">
        <v>247</v>
      </c>
      <c r="M564" s="151" t="s">
        <v>287</v>
      </c>
      <c r="N564" s="151" t="s">
        <v>250</v>
      </c>
      <c r="O564" s="151" t="s">
        <v>251</v>
      </c>
      <c r="P564" s="151" t="s">
        <v>252</v>
      </c>
      <c r="Q564" s="151" t="s">
        <v>253</v>
      </c>
      <c r="R564" s="151" t="s">
        <v>254</v>
      </c>
      <c r="S564" s="151" t="s">
        <v>255</v>
      </c>
      <c r="T564" s="151" t="s">
        <v>257</v>
      </c>
      <c r="U564" s="152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 t="s">
        <v>1</v>
      </c>
    </row>
    <row r="565" spans="1:65">
      <c r="A565" s="30"/>
      <c r="B565" s="19"/>
      <c r="C565" s="9"/>
      <c r="D565" s="10" t="s">
        <v>118</v>
      </c>
      <c r="E565" s="11" t="s">
        <v>118</v>
      </c>
      <c r="F565" s="11" t="s">
        <v>308</v>
      </c>
      <c r="G565" s="11" t="s">
        <v>309</v>
      </c>
      <c r="H565" s="11" t="s">
        <v>308</v>
      </c>
      <c r="I565" s="11" t="s">
        <v>309</v>
      </c>
      <c r="J565" s="11" t="s">
        <v>309</v>
      </c>
      <c r="K565" s="11" t="s">
        <v>309</v>
      </c>
      <c r="L565" s="11" t="s">
        <v>309</v>
      </c>
      <c r="M565" s="11" t="s">
        <v>309</v>
      </c>
      <c r="N565" s="11" t="s">
        <v>308</v>
      </c>
      <c r="O565" s="11" t="s">
        <v>118</v>
      </c>
      <c r="P565" s="11" t="s">
        <v>309</v>
      </c>
      <c r="Q565" s="11" t="s">
        <v>118</v>
      </c>
      <c r="R565" s="11" t="s">
        <v>308</v>
      </c>
      <c r="S565" s="11" t="s">
        <v>308</v>
      </c>
      <c r="T565" s="11" t="s">
        <v>309</v>
      </c>
      <c r="U565" s="152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3</v>
      </c>
    </row>
    <row r="566" spans="1:65">
      <c r="A566" s="30"/>
      <c r="B566" s="19"/>
      <c r="C566" s="9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152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>
        <v>3</v>
      </c>
    </row>
    <row r="567" spans="1:65">
      <c r="A567" s="30"/>
      <c r="B567" s="18">
        <v>1</v>
      </c>
      <c r="C567" s="14">
        <v>1</v>
      </c>
      <c r="D567" s="215">
        <v>0.5091</v>
      </c>
      <c r="E567" s="227">
        <v>0.60434100000000002</v>
      </c>
      <c r="F567" s="215">
        <v>0.54079580999999999</v>
      </c>
      <c r="G567" s="215">
        <v>0.55000000000000004</v>
      </c>
      <c r="H567" s="215">
        <v>0.52</v>
      </c>
      <c r="I567" s="215">
        <v>0.53</v>
      </c>
      <c r="J567" s="215">
        <v>0.52</v>
      </c>
      <c r="K567" s="215">
        <v>0.52</v>
      </c>
      <c r="L567" s="215">
        <v>0.51</v>
      </c>
      <c r="M567" s="215">
        <v>0.53</v>
      </c>
      <c r="N567" s="227">
        <v>0.77596897624589811</v>
      </c>
      <c r="O567" s="215">
        <v>0.51100000000000001</v>
      </c>
      <c r="P567" s="227">
        <v>0.68</v>
      </c>
      <c r="Q567" s="215">
        <v>0.52280000000000004</v>
      </c>
      <c r="R567" s="215">
        <v>0.4763</v>
      </c>
      <c r="S567" s="215">
        <v>0.51</v>
      </c>
      <c r="T567" s="215">
        <v>0.53</v>
      </c>
      <c r="U567" s="204"/>
      <c r="V567" s="205"/>
      <c r="W567" s="205"/>
      <c r="X567" s="205"/>
      <c r="Y567" s="205"/>
      <c r="Z567" s="205"/>
      <c r="AA567" s="205"/>
      <c r="AB567" s="205"/>
      <c r="AC567" s="205"/>
      <c r="AD567" s="205"/>
      <c r="AE567" s="205"/>
      <c r="AF567" s="205"/>
      <c r="AG567" s="205"/>
      <c r="AH567" s="205"/>
      <c r="AI567" s="205"/>
      <c r="AJ567" s="205"/>
      <c r="AK567" s="205"/>
      <c r="AL567" s="205"/>
      <c r="AM567" s="205"/>
      <c r="AN567" s="205"/>
      <c r="AO567" s="205"/>
      <c r="AP567" s="205"/>
      <c r="AQ567" s="205"/>
      <c r="AR567" s="205"/>
      <c r="AS567" s="205"/>
      <c r="AT567" s="205"/>
      <c r="AU567" s="205"/>
      <c r="AV567" s="205"/>
      <c r="AW567" s="205"/>
      <c r="AX567" s="205"/>
      <c r="AY567" s="205"/>
      <c r="AZ567" s="205"/>
      <c r="BA567" s="205"/>
      <c r="BB567" s="205"/>
      <c r="BC567" s="205"/>
      <c r="BD567" s="205"/>
      <c r="BE567" s="205"/>
      <c r="BF567" s="205"/>
      <c r="BG567" s="205"/>
      <c r="BH567" s="205"/>
      <c r="BI567" s="205"/>
      <c r="BJ567" s="205"/>
      <c r="BK567" s="205"/>
      <c r="BL567" s="205"/>
      <c r="BM567" s="216">
        <v>1</v>
      </c>
    </row>
    <row r="568" spans="1:65">
      <c r="A568" s="30"/>
      <c r="B568" s="19">
        <v>1</v>
      </c>
      <c r="C568" s="9">
        <v>2</v>
      </c>
      <c r="D568" s="24">
        <v>0.50949999999999995</v>
      </c>
      <c r="E568" s="228">
        <v>0.60560100000000006</v>
      </c>
      <c r="F568" s="24">
        <v>0.53337021000000007</v>
      </c>
      <c r="G568" s="24">
        <v>0.55000000000000004</v>
      </c>
      <c r="H568" s="24">
        <v>0.51</v>
      </c>
      <c r="I568" s="24">
        <v>0.53</v>
      </c>
      <c r="J568" s="24">
        <v>0.52</v>
      </c>
      <c r="K568" s="24">
        <v>0.52</v>
      </c>
      <c r="L568" s="24">
        <v>0.51</v>
      </c>
      <c r="M568" s="24">
        <v>0.52</v>
      </c>
      <c r="N568" s="228">
        <v>0.75216725842878618</v>
      </c>
      <c r="O568" s="24">
        <v>0.51200000000000001</v>
      </c>
      <c r="P568" s="228">
        <v>0.71</v>
      </c>
      <c r="Q568" s="24">
        <v>0.51639999999999997</v>
      </c>
      <c r="R568" s="24">
        <v>0.47939999999999994</v>
      </c>
      <c r="S568" s="24">
        <v>0.5</v>
      </c>
      <c r="T568" s="24">
        <v>0.53</v>
      </c>
      <c r="U568" s="204"/>
      <c r="V568" s="205"/>
      <c r="W568" s="205"/>
      <c r="X568" s="205"/>
      <c r="Y568" s="205"/>
      <c r="Z568" s="205"/>
      <c r="AA568" s="205"/>
      <c r="AB568" s="205"/>
      <c r="AC568" s="205"/>
      <c r="AD568" s="205"/>
      <c r="AE568" s="205"/>
      <c r="AF568" s="205"/>
      <c r="AG568" s="205"/>
      <c r="AH568" s="205"/>
      <c r="AI568" s="205"/>
      <c r="AJ568" s="205"/>
      <c r="AK568" s="205"/>
      <c r="AL568" s="205"/>
      <c r="AM568" s="205"/>
      <c r="AN568" s="205"/>
      <c r="AO568" s="205"/>
      <c r="AP568" s="205"/>
      <c r="AQ568" s="205"/>
      <c r="AR568" s="205"/>
      <c r="AS568" s="205"/>
      <c r="AT568" s="205"/>
      <c r="AU568" s="205"/>
      <c r="AV568" s="205"/>
      <c r="AW568" s="205"/>
      <c r="AX568" s="205"/>
      <c r="AY568" s="205"/>
      <c r="AZ568" s="205"/>
      <c r="BA568" s="205"/>
      <c r="BB568" s="205"/>
      <c r="BC568" s="205"/>
      <c r="BD568" s="205"/>
      <c r="BE568" s="205"/>
      <c r="BF568" s="205"/>
      <c r="BG568" s="205"/>
      <c r="BH568" s="205"/>
      <c r="BI568" s="205"/>
      <c r="BJ568" s="205"/>
      <c r="BK568" s="205"/>
      <c r="BL568" s="205"/>
      <c r="BM568" s="216" t="e">
        <v>#N/A</v>
      </c>
    </row>
    <row r="569" spans="1:65">
      <c r="A569" s="30"/>
      <c r="B569" s="19">
        <v>1</v>
      </c>
      <c r="C569" s="9">
        <v>3</v>
      </c>
      <c r="D569" s="24">
        <v>0.50870000000000004</v>
      </c>
      <c r="E569" s="228">
        <v>0.60618000000000005</v>
      </c>
      <c r="F569" s="24">
        <v>0.53624152999999997</v>
      </c>
      <c r="G569" s="24">
        <v>0.54</v>
      </c>
      <c r="H569" s="24">
        <v>0.52</v>
      </c>
      <c r="I569" s="24">
        <v>0.52</v>
      </c>
      <c r="J569" s="24">
        <v>0.53</v>
      </c>
      <c r="K569" s="24">
        <v>0.53</v>
      </c>
      <c r="L569" s="24">
        <v>0.53</v>
      </c>
      <c r="M569" s="24">
        <v>0.51</v>
      </c>
      <c r="N569" s="228">
        <v>0.67526911096798803</v>
      </c>
      <c r="O569" s="24">
        <v>0.51400000000000001</v>
      </c>
      <c r="P569" s="228">
        <v>0.67</v>
      </c>
      <c r="Q569" s="24">
        <v>0.51760000000000006</v>
      </c>
      <c r="R569" s="24">
        <v>0.49459999999999998</v>
      </c>
      <c r="S569" s="24">
        <v>0.52</v>
      </c>
      <c r="T569" s="24">
        <v>0.53</v>
      </c>
      <c r="U569" s="204"/>
      <c r="V569" s="205"/>
      <c r="W569" s="205"/>
      <c r="X569" s="205"/>
      <c r="Y569" s="205"/>
      <c r="Z569" s="205"/>
      <c r="AA569" s="205"/>
      <c r="AB569" s="205"/>
      <c r="AC569" s="205"/>
      <c r="AD569" s="205"/>
      <c r="AE569" s="205"/>
      <c r="AF569" s="205"/>
      <c r="AG569" s="205"/>
      <c r="AH569" s="205"/>
      <c r="AI569" s="205"/>
      <c r="AJ569" s="205"/>
      <c r="AK569" s="205"/>
      <c r="AL569" s="205"/>
      <c r="AM569" s="205"/>
      <c r="AN569" s="205"/>
      <c r="AO569" s="205"/>
      <c r="AP569" s="205"/>
      <c r="AQ569" s="205"/>
      <c r="AR569" s="205"/>
      <c r="AS569" s="205"/>
      <c r="AT569" s="205"/>
      <c r="AU569" s="205"/>
      <c r="AV569" s="205"/>
      <c r="AW569" s="205"/>
      <c r="AX569" s="205"/>
      <c r="AY569" s="205"/>
      <c r="AZ569" s="205"/>
      <c r="BA569" s="205"/>
      <c r="BB569" s="205"/>
      <c r="BC569" s="205"/>
      <c r="BD569" s="205"/>
      <c r="BE569" s="205"/>
      <c r="BF569" s="205"/>
      <c r="BG569" s="205"/>
      <c r="BH569" s="205"/>
      <c r="BI569" s="205"/>
      <c r="BJ569" s="205"/>
      <c r="BK569" s="205"/>
      <c r="BL569" s="205"/>
      <c r="BM569" s="216">
        <v>16</v>
      </c>
    </row>
    <row r="570" spans="1:65">
      <c r="A570" s="30"/>
      <c r="B570" s="19">
        <v>1</v>
      </c>
      <c r="C570" s="9">
        <v>4</v>
      </c>
      <c r="D570" s="24">
        <v>0.52280000000000004</v>
      </c>
      <c r="E570" s="228">
        <v>0.60497000000000012</v>
      </c>
      <c r="F570" s="24">
        <v>0.53895782000000003</v>
      </c>
      <c r="G570" s="24">
        <v>0.54</v>
      </c>
      <c r="H570" s="24">
        <v>0.51</v>
      </c>
      <c r="I570" s="24">
        <v>0.53</v>
      </c>
      <c r="J570" s="24">
        <v>0.54</v>
      </c>
      <c r="K570" s="24">
        <v>0.51</v>
      </c>
      <c r="L570" s="24">
        <v>0.51</v>
      </c>
      <c r="M570" s="24">
        <v>0.53</v>
      </c>
      <c r="N570" s="228">
        <v>0.70370800355884799</v>
      </c>
      <c r="O570" s="24">
        <v>0.51600000000000001</v>
      </c>
      <c r="P570" s="228">
        <v>0.69</v>
      </c>
      <c r="Q570" s="229">
        <v>0.55519999999999992</v>
      </c>
      <c r="R570" s="24">
        <v>0.48560000000000003</v>
      </c>
      <c r="S570" s="24">
        <v>0.51</v>
      </c>
      <c r="T570" s="24">
        <v>0.52</v>
      </c>
      <c r="U570" s="204"/>
      <c r="V570" s="205"/>
      <c r="W570" s="205"/>
      <c r="X570" s="205"/>
      <c r="Y570" s="205"/>
      <c r="Z570" s="205"/>
      <c r="AA570" s="205"/>
      <c r="AB570" s="205"/>
      <c r="AC570" s="205"/>
      <c r="AD570" s="205"/>
      <c r="AE570" s="205"/>
      <c r="AF570" s="205"/>
      <c r="AG570" s="205"/>
      <c r="AH570" s="205"/>
      <c r="AI570" s="205"/>
      <c r="AJ570" s="205"/>
      <c r="AK570" s="205"/>
      <c r="AL570" s="205"/>
      <c r="AM570" s="205"/>
      <c r="AN570" s="205"/>
      <c r="AO570" s="205"/>
      <c r="AP570" s="205"/>
      <c r="AQ570" s="205"/>
      <c r="AR570" s="205"/>
      <c r="AS570" s="205"/>
      <c r="AT570" s="205"/>
      <c r="AU570" s="205"/>
      <c r="AV570" s="205"/>
      <c r="AW570" s="205"/>
      <c r="AX570" s="205"/>
      <c r="AY570" s="205"/>
      <c r="AZ570" s="205"/>
      <c r="BA570" s="205"/>
      <c r="BB570" s="205"/>
      <c r="BC570" s="205"/>
      <c r="BD570" s="205"/>
      <c r="BE570" s="205"/>
      <c r="BF570" s="205"/>
      <c r="BG570" s="205"/>
      <c r="BH570" s="205"/>
      <c r="BI570" s="205"/>
      <c r="BJ570" s="205"/>
      <c r="BK570" s="205"/>
      <c r="BL570" s="205"/>
      <c r="BM570" s="216">
        <v>0.52001054916666667</v>
      </c>
    </row>
    <row r="571" spans="1:65">
      <c r="A571" s="30"/>
      <c r="B571" s="19">
        <v>1</v>
      </c>
      <c r="C571" s="9">
        <v>5</v>
      </c>
      <c r="D571" s="24">
        <v>0.50359999999999994</v>
      </c>
      <c r="E571" s="228">
        <v>0.60389199999999998</v>
      </c>
      <c r="F571" s="24">
        <v>0.52336042999999988</v>
      </c>
      <c r="G571" s="229">
        <v>0.56999999999999995</v>
      </c>
      <c r="H571" s="24">
        <v>0.52</v>
      </c>
      <c r="I571" s="24">
        <v>0.53</v>
      </c>
      <c r="J571" s="24">
        <v>0.54</v>
      </c>
      <c r="K571" s="24">
        <v>0.51</v>
      </c>
      <c r="L571" s="24">
        <v>0.5</v>
      </c>
      <c r="M571" s="24">
        <v>0.53</v>
      </c>
      <c r="N571" s="228">
        <v>0.69789013949167855</v>
      </c>
      <c r="O571" s="24">
        <v>0.51</v>
      </c>
      <c r="P571" s="228">
        <v>0.72</v>
      </c>
      <c r="Q571" s="24">
        <v>0.52280000000000004</v>
      </c>
      <c r="R571" s="24">
        <v>0.48700000000000004</v>
      </c>
      <c r="S571" s="24">
        <v>0.52</v>
      </c>
      <c r="T571" s="24">
        <v>0.52</v>
      </c>
      <c r="U571" s="204"/>
      <c r="V571" s="205"/>
      <c r="W571" s="205"/>
      <c r="X571" s="205"/>
      <c r="Y571" s="205"/>
      <c r="Z571" s="205"/>
      <c r="AA571" s="205"/>
      <c r="AB571" s="205"/>
      <c r="AC571" s="205"/>
      <c r="AD571" s="205"/>
      <c r="AE571" s="205"/>
      <c r="AF571" s="205"/>
      <c r="AG571" s="205"/>
      <c r="AH571" s="205"/>
      <c r="AI571" s="205"/>
      <c r="AJ571" s="205"/>
      <c r="AK571" s="205"/>
      <c r="AL571" s="205"/>
      <c r="AM571" s="205"/>
      <c r="AN571" s="205"/>
      <c r="AO571" s="205"/>
      <c r="AP571" s="205"/>
      <c r="AQ571" s="205"/>
      <c r="AR571" s="205"/>
      <c r="AS571" s="205"/>
      <c r="AT571" s="205"/>
      <c r="AU571" s="205"/>
      <c r="AV571" s="205"/>
      <c r="AW571" s="205"/>
      <c r="AX571" s="205"/>
      <c r="AY571" s="205"/>
      <c r="AZ571" s="205"/>
      <c r="BA571" s="205"/>
      <c r="BB571" s="205"/>
      <c r="BC571" s="205"/>
      <c r="BD571" s="205"/>
      <c r="BE571" s="205"/>
      <c r="BF571" s="205"/>
      <c r="BG571" s="205"/>
      <c r="BH571" s="205"/>
      <c r="BI571" s="205"/>
      <c r="BJ571" s="205"/>
      <c r="BK571" s="205"/>
      <c r="BL571" s="205"/>
      <c r="BM571" s="216">
        <v>48</v>
      </c>
    </row>
    <row r="572" spans="1:65">
      <c r="A572" s="30"/>
      <c r="B572" s="19">
        <v>1</v>
      </c>
      <c r="C572" s="9">
        <v>6</v>
      </c>
      <c r="D572" s="24">
        <v>0.52090000000000003</v>
      </c>
      <c r="E572" s="228">
        <v>0.60623499999999997</v>
      </c>
      <c r="F572" s="24">
        <v>0.54068032999999993</v>
      </c>
      <c r="G572" s="24">
        <v>0.55000000000000004</v>
      </c>
      <c r="H572" s="24">
        <v>0.53</v>
      </c>
      <c r="I572" s="24">
        <v>0.52</v>
      </c>
      <c r="J572" s="24">
        <v>0.52</v>
      </c>
      <c r="K572" s="24">
        <v>0.52</v>
      </c>
      <c r="L572" s="24">
        <v>0.5</v>
      </c>
      <c r="M572" s="24">
        <v>0.53</v>
      </c>
      <c r="N572" s="228">
        <v>0.71144263536507724</v>
      </c>
      <c r="O572" s="24">
        <v>0.51600000000000001</v>
      </c>
      <c r="P572" s="228">
        <v>0.73</v>
      </c>
      <c r="Q572" s="24">
        <v>0.52429999999999999</v>
      </c>
      <c r="R572" s="24">
        <v>0.49030000000000001</v>
      </c>
      <c r="S572" s="24">
        <v>0.52</v>
      </c>
      <c r="T572" s="24">
        <v>0.53</v>
      </c>
      <c r="U572" s="204"/>
      <c r="V572" s="205"/>
      <c r="W572" s="205"/>
      <c r="X572" s="205"/>
      <c r="Y572" s="205"/>
      <c r="Z572" s="205"/>
      <c r="AA572" s="205"/>
      <c r="AB572" s="205"/>
      <c r="AC572" s="205"/>
      <c r="AD572" s="205"/>
      <c r="AE572" s="205"/>
      <c r="AF572" s="205"/>
      <c r="AG572" s="205"/>
      <c r="AH572" s="205"/>
      <c r="AI572" s="205"/>
      <c r="AJ572" s="205"/>
      <c r="AK572" s="205"/>
      <c r="AL572" s="205"/>
      <c r="AM572" s="205"/>
      <c r="AN572" s="205"/>
      <c r="AO572" s="205"/>
      <c r="AP572" s="205"/>
      <c r="AQ572" s="205"/>
      <c r="AR572" s="205"/>
      <c r="AS572" s="205"/>
      <c r="AT572" s="205"/>
      <c r="AU572" s="205"/>
      <c r="AV572" s="205"/>
      <c r="AW572" s="205"/>
      <c r="AX572" s="205"/>
      <c r="AY572" s="205"/>
      <c r="AZ572" s="205"/>
      <c r="BA572" s="205"/>
      <c r="BB572" s="205"/>
      <c r="BC572" s="205"/>
      <c r="BD572" s="205"/>
      <c r="BE572" s="205"/>
      <c r="BF572" s="205"/>
      <c r="BG572" s="205"/>
      <c r="BH572" s="205"/>
      <c r="BI572" s="205"/>
      <c r="BJ572" s="205"/>
      <c r="BK572" s="205"/>
      <c r="BL572" s="205"/>
      <c r="BM572" s="56"/>
    </row>
    <row r="573" spans="1:65">
      <c r="A573" s="30"/>
      <c r="B573" s="20" t="s">
        <v>267</v>
      </c>
      <c r="C573" s="12"/>
      <c r="D573" s="217">
        <v>0.51243333333333341</v>
      </c>
      <c r="E573" s="217">
        <v>0.60520316666666674</v>
      </c>
      <c r="F573" s="217">
        <v>0.53556768833333324</v>
      </c>
      <c r="G573" s="217">
        <v>0.54999999999999993</v>
      </c>
      <c r="H573" s="217">
        <v>0.51833333333333342</v>
      </c>
      <c r="I573" s="217">
        <v>0.52666666666666673</v>
      </c>
      <c r="J573" s="217">
        <v>0.52833333333333343</v>
      </c>
      <c r="K573" s="217">
        <v>0.51833333333333331</v>
      </c>
      <c r="L573" s="217">
        <v>0.51</v>
      </c>
      <c r="M573" s="217">
        <v>0.52500000000000002</v>
      </c>
      <c r="N573" s="217">
        <v>0.71940768734304594</v>
      </c>
      <c r="O573" s="217">
        <v>0.51316666666666666</v>
      </c>
      <c r="P573" s="217">
        <v>0.69999999999999984</v>
      </c>
      <c r="Q573" s="217">
        <v>0.52651666666666674</v>
      </c>
      <c r="R573" s="217">
        <v>0.48553333333333332</v>
      </c>
      <c r="S573" s="217">
        <v>0.51333333333333331</v>
      </c>
      <c r="T573" s="217">
        <v>0.52666666666666673</v>
      </c>
      <c r="U573" s="204"/>
      <c r="V573" s="205"/>
      <c r="W573" s="205"/>
      <c r="X573" s="205"/>
      <c r="Y573" s="205"/>
      <c r="Z573" s="205"/>
      <c r="AA573" s="205"/>
      <c r="AB573" s="205"/>
      <c r="AC573" s="205"/>
      <c r="AD573" s="205"/>
      <c r="AE573" s="205"/>
      <c r="AF573" s="205"/>
      <c r="AG573" s="205"/>
      <c r="AH573" s="205"/>
      <c r="AI573" s="205"/>
      <c r="AJ573" s="205"/>
      <c r="AK573" s="205"/>
      <c r="AL573" s="205"/>
      <c r="AM573" s="205"/>
      <c r="AN573" s="205"/>
      <c r="AO573" s="205"/>
      <c r="AP573" s="205"/>
      <c r="AQ573" s="205"/>
      <c r="AR573" s="205"/>
      <c r="AS573" s="205"/>
      <c r="AT573" s="205"/>
      <c r="AU573" s="205"/>
      <c r="AV573" s="205"/>
      <c r="AW573" s="205"/>
      <c r="AX573" s="205"/>
      <c r="AY573" s="205"/>
      <c r="AZ573" s="205"/>
      <c r="BA573" s="205"/>
      <c r="BB573" s="205"/>
      <c r="BC573" s="205"/>
      <c r="BD573" s="205"/>
      <c r="BE573" s="205"/>
      <c r="BF573" s="205"/>
      <c r="BG573" s="205"/>
      <c r="BH573" s="205"/>
      <c r="BI573" s="205"/>
      <c r="BJ573" s="205"/>
      <c r="BK573" s="205"/>
      <c r="BL573" s="205"/>
      <c r="BM573" s="56"/>
    </row>
    <row r="574" spans="1:65">
      <c r="A574" s="30"/>
      <c r="B574" s="3" t="s">
        <v>268</v>
      </c>
      <c r="C574" s="29"/>
      <c r="D574" s="24">
        <v>0.50929999999999997</v>
      </c>
      <c r="E574" s="24">
        <v>0.60528550000000014</v>
      </c>
      <c r="F574" s="24">
        <v>0.53759967500000005</v>
      </c>
      <c r="G574" s="24">
        <v>0.55000000000000004</v>
      </c>
      <c r="H574" s="24">
        <v>0.52</v>
      </c>
      <c r="I574" s="24">
        <v>0.53</v>
      </c>
      <c r="J574" s="24">
        <v>0.52500000000000002</v>
      </c>
      <c r="K574" s="24">
        <v>0.52</v>
      </c>
      <c r="L574" s="24">
        <v>0.51</v>
      </c>
      <c r="M574" s="24">
        <v>0.53</v>
      </c>
      <c r="N574" s="24">
        <v>0.70757531946196262</v>
      </c>
      <c r="O574" s="24">
        <v>0.51300000000000001</v>
      </c>
      <c r="P574" s="24">
        <v>0.7</v>
      </c>
      <c r="Q574" s="24">
        <v>0.52280000000000004</v>
      </c>
      <c r="R574" s="24">
        <v>0.48630000000000007</v>
      </c>
      <c r="S574" s="24">
        <v>0.51500000000000001</v>
      </c>
      <c r="T574" s="24">
        <v>0.53</v>
      </c>
      <c r="U574" s="204"/>
      <c r="V574" s="205"/>
      <c r="W574" s="205"/>
      <c r="X574" s="205"/>
      <c r="Y574" s="205"/>
      <c r="Z574" s="205"/>
      <c r="AA574" s="205"/>
      <c r="AB574" s="205"/>
      <c r="AC574" s="205"/>
      <c r="AD574" s="205"/>
      <c r="AE574" s="205"/>
      <c r="AF574" s="205"/>
      <c r="AG574" s="205"/>
      <c r="AH574" s="205"/>
      <c r="AI574" s="205"/>
      <c r="AJ574" s="205"/>
      <c r="AK574" s="205"/>
      <c r="AL574" s="205"/>
      <c r="AM574" s="205"/>
      <c r="AN574" s="205"/>
      <c r="AO574" s="205"/>
      <c r="AP574" s="205"/>
      <c r="AQ574" s="205"/>
      <c r="AR574" s="205"/>
      <c r="AS574" s="205"/>
      <c r="AT574" s="205"/>
      <c r="AU574" s="205"/>
      <c r="AV574" s="205"/>
      <c r="AW574" s="205"/>
      <c r="AX574" s="205"/>
      <c r="AY574" s="205"/>
      <c r="AZ574" s="205"/>
      <c r="BA574" s="205"/>
      <c r="BB574" s="205"/>
      <c r="BC574" s="205"/>
      <c r="BD574" s="205"/>
      <c r="BE574" s="205"/>
      <c r="BF574" s="205"/>
      <c r="BG574" s="205"/>
      <c r="BH574" s="205"/>
      <c r="BI574" s="205"/>
      <c r="BJ574" s="205"/>
      <c r="BK574" s="205"/>
      <c r="BL574" s="205"/>
      <c r="BM574" s="56"/>
    </row>
    <row r="575" spans="1:65">
      <c r="A575" s="30"/>
      <c r="B575" s="3" t="s">
        <v>269</v>
      </c>
      <c r="C575" s="29"/>
      <c r="D575" s="24">
        <v>7.626707459098399E-3</v>
      </c>
      <c r="E575" s="24">
        <v>9.6891803918942182E-4</v>
      </c>
      <c r="F575" s="24">
        <v>6.622167067123653E-3</v>
      </c>
      <c r="G575" s="24">
        <v>1.0954451150103291E-2</v>
      </c>
      <c r="H575" s="24">
        <v>7.5277265270908165E-3</v>
      </c>
      <c r="I575" s="24">
        <v>5.1639777949432268E-3</v>
      </c>
      <c r="J575" s="24">
        <v>9.8319208025017604E-3</v>
      </c>
      <c r="K575" s="24">
        <v>7.5277265270908174E-3</v>
      </c>
      <c r="L575" s="24">
        <v>1.0954451150103331E-2</v>
      </c>
      <c r="M575" s="24">
        <v>8.3666002653407633E-3</v>
      </c>
      <c r="N575" s="24">
        <v>3.7399224093453684E-2</v>
      </c>
      <c r="O575" s="24">
        <v>2.5625508125043449E-3</v>
      </c>
      <c r="P575" s="24">
        <v>2.3664319132398436E-2</v>
      </c>
      <c r="Q575" s="24">
        <v>1.4402279912106469E-2</v>
      </c>
      <c r="R575" s="24">
        <v>6.7816418857579623E-3</v>
      </c>
      <c r="S575" s="24">
        <v>8.1649658092772665E-3</v>
      </c>
      <c r="T575" s="24">
        <v>5.1639777949432268E-3</v>
      </c>
      <c r="U575" s="204"/>
      <c r="V575" s="205"/>
      <c r="W575" s="205"/>
      <c r="X575" s="205"/>
      <c r="Y575" s="205"/>
      <c r="Z575" s="205"/>
      <c r="AA575" s="205"/>
      <c r="AB575" s="205"/>
      <c r="AC575" s="205"/>
      <c r="AD575" s="205"/>
      <c r="AE575" s="205"/>
      <c r="AF575" s="205"/>
      <c r="AG575" s="205"/>
      <c r="AH575" s="205"/>
      <c r="AI575" s="205"/>
      <c r="AJ575" s="205"/>
      <c r="AK575" s="205"/>
      <c r="AL575" s="205"/>
      <c r="AM575" s="205"/>
      <c r="AN575" s="205"/>
      <c r="AO575" s="205"/>
      <c r="AP575" s="205"/>
      <c r="AQ575" s="205"/>
      <c r="AR575" s="205"/>
      <c r="AS575" s="205"/>
      <c r="AT575" s="205"/>
      <c r="AU575" s="205"/>
      <c r="AV575" s="205"/>
      <c r="AW575" s="205"/>
      <c r="AX575" s="205"/>
      <c r="AY575" s="205"/>
      <c r="AZ575" s="205"/>
      <c r="BA575" s="205"/>
      <c r="BB575" s="205"/>
      <c r="BC575" s="205"/>
      <c r="BD575" s="205"/>
      <c r="BE575" s="205"/>
      <c r="BF575" s="205"/>
      <c r="BG575" s="205"/>
      <c r="BH575" s="205"/>
      <c r="BI575" s="205"/>
      <c r="BJ575" s="205"/>
      <c r="BK575" s="205"/>
      <c r="BL575" s="205"/>
      <c r="BM575" s="56"/>
    </row>
    <row r="576" spans="1:65">
      <c r="A576" s="30"/>
      <c r="B576" s="3" t="s">
        <v>86</v>
      </c>
      <c r="C576" s="29"/>
      <c r="D576" s="13">
        <v>1.4883316449160992E-2</v>
      </c>
      <c r="E576" s="13">
        <v>1.6009797908461401E-3</v>
      </c>
      <c r="F576" s="13">
        <v>1.2364762123218432E-2</v>
      </c>
      <c r="G576" s="13">
        <v>1.9917183909278713E-2</v>
      </c>
      <c r="H576" s="13">
        <v>1.4522945068342409E-2</v>
      </c>
      <c r="I576" s="13">
        <v>9.8050211296390379E-3</v>
      </c>
      <c r="J576" s="13">
        <v>1.8609313821769891E-2</v>
      </c>
      <c r="K576" s="13">
        <v>1.4522945068342414E-2</v>
      </c>
      <c r="L576" s="13">
        <v>2.1479315980594767E-2</v>
      </c>
      <c r="M576" s="13">
        <v>1.5936381457791929E-2</v>
      </c>
      <c r="N576" s="13">
        <v>5.1986133525454045E-2</v>
      </c>
      <c r="O576" s="13">
        <v>4.9936034020870634E-3</v>
      </c>
      <c r="P576" s="13">
        <v>3.380617018914063E-2</v>
      </c>
      <c r="Q576" s="13">
        <v>2.735389176431224E-2</v>
      </c>
      <c r="R576" s="13">
        <v>1.3967407426386028E-2</v>
      </c>
      <c r="S576" s="13">
        <v>1.590577755054013E-2</v>
      </c>
      <c r="T576" s="13">
        <v>9.8050211296390379E-3</v>
      </c>
      <c r="U576" s="152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5"/>
    </row>
    <row r="577" spans="1:65">
      <c r="A577" s="30"/>
      <c r="B577" s="3" t="s">
        <v>270</v>
      </c>
      <c r="C577" s="29"/>
      <c r="D577" s="13">
        <v>-1.4571273304889609E-2</v>
      </c>
      <c r="E577" s="13">
        <v>0.16382863316239238</v>
      </c>
      <c r="F577" s="13">
        <v>2.9916968399193777E-2</v>
      </c>
      <c r="G577" s="13">
        <v>5.7670850872914681E-2</v>
      </c>
      <c r="H577" s="13">
        <v>-3.2253496318892516E-3</v>
      </c>
      <c r="I577" s="13">
        <v>1.2799966290427456E-2</v>
      </c>
      <c r="J577" s="13">
        <v>1.6005029474891019E-2</v>
      </c>
      <c r="K577" s="13">
        <v>-3.2253496318894737E-3</v>
      </c>
      <c r="L577" s="13">
        <v>-1.9250665554206292E-2</v>
      </c>
      <c r="M577" s="13">
        <v>9.5949031059641143E-3</v>
      </c>
      <c r="N577" s="13">
        <v>0.3834482559938821</v>
      </c>
      <c r="O577" s="13">
        <v>-1.3161045503725877E-2</v>
      </c>
      <c r="P577" s="13">
        <v>0.34612653747461852</v>
      </c>
      <c r="Q577" s="13">
        <v>1.2511510603825826E-2</v>
      </c>
      <c r="R577" s="13">
        <v>-6.630099310212878E-2</v>
      </c>
      <c r="S577" s="13">
        <v>-1.2840539185279609E-2</v>
      </c>
      <c r="T577" s="13">
        <v>1.2799966290427456E-2</v>
      </c>
      <c r="U577" s="152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A578" s="30"/>
      <c r="B578" s="46" t="s">
        <v>271</v>
      </c>
      <c r="C578" s="47"/>
      <c r="D578" s="45">
        <v>0.72</v>
      </c>
      <c r="E578" s="45">
        <v>4.0199999999999996</v>
      </c>
      <c r="F578" s="45">
        <v>0.46</v>
      </c>
      <c r="G578" s="45">
        <v>1.2</v>
      </c>
      <c r="H578" s="45">
        <v>0.42</v>
      </c>
      <c r="I578" s="45">
        <v>0.01</v>
      </c>
      <c r="J578" s="45">
        <v>0.09</v>
      </c>
      <c r="K578" s="45">
        <v>0.42</v>
      </c>
      <c r="L578" s="45">
        <v>0.84</v>
      </c>
      <c r="M578" s="45">
        <v>0.08</v>
      </c>
      <c r="N578" s="45">
        <v>9.8699999999999992</v>
      </c>
      <c r="O578" s="45">
        <v>0.68</v>
      </c>
      <c r="P578" s="45">
        <v>8.8699999999999992</v>
      </c>
      <c r="Q578" s="45">
        <v>0</v>
      </c>
      <c r="R578" s="45">
        <v>2.1</v>
      </c>
      <c r="S578" s="45">
        <v>0.67</v>
      </c>
      <c r="T578" s="45">
        <v>0.01</v>
      </c>
      <c r="U578" s="152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B579" s="31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BM579" s="55"/>
    </row>
    <row r="580" spans="1:65" ht="15">
      <c r="B580" s="8" t="s">
        <v>624</v>
      </c>
      <c r="BM580" s="28" t="s">
        <v>67</v>
      </c>
    </row>
    <row r="581" spans="1:65" ht="15">
      <c r="A581" s="25" t="s">
        <v>29</v>
      </c>
      <c r="B581" s="18" t="s">
        <v>114</v>
      </c>
      <c r="C581" s="15" t="s">
        <v>115</v>
      </c>
      <c r="D581" s="16" t="s">
        <v>233</v>
      </c>
      <c r="E581" s="17" t="s">
        <v>233</v>
      </c>
      <c r="F581" s="17" t="s">
        <v>233</v>
      </c>
      <c r="G581" s="17" t="s">
        <v>233</v>
      </c>
      <c r="H581" s="17" t="s">
        <v>233</v>
      </c>
      <c r="I581" s="17" t="s">
        <v>233</v>
      </c>
      <c r="J581" s="17" t="s">
        <v>233</v>
      </c>
      <c r="K581" s="17" t="s">
        <v>233</v>
      </c>
      <c r="L581" s="17" t="s">
        <v>233</v>
      </c>
      <c r="M581" s="17" t="s">
        <v>233</v>
      </c>
      <c r="N581" s="17" t="s">
        <v>233</v>
      </c>
      <c r="O581" s="17" t="s">
        <v>233</v>
      </c>
      <c r="P581" s="17" t="s">
        <v>233</v>
      </c>
      <c r="Q581" s="17" t="s">
        <v>233</v>
      </c>
      <c r="R581" s="17" t="s">
        <v>233</v>
      </c>
      <c r="S581" s="152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1</v>
      </c>
    </row>
    <row r="582" spans="1:65">
      <c r="A582" s="30"/>
      <c r="B582" s="19" t="s">
        <v>234</v>
      </c>
      <c r="C582" s="9" t="s">
        <v>234</v>
      </c>
      <c r="D582" s="150" t="s">
        <v>236</v>
      </c>
      <c r="E582" s="151" t="s">
        <v>240</v>
      </c>
      <c r="F582" s="151" t="s">
        <v>241</v>
      </c>
      <c r="G582" s="151" t="s">
        <v>243</v>
      </c>
      <c r="H582" s="151" t="s">
        <v>244</v>
      </c>
      <c r="I582" s="151" t="s">
        <v>245</v>
      </c>
      <c r="J582" s="151" t="s">
        <v>246</v>
      </c>
      <c r="K582" s="151" t="s">
        <v>247</v>
      </c>
      <c r="L582" s="151" t="s">
        <v>287</v>
      </c>
      <c r="M582" s="151" t="s">
        <v>250</v>
      </c>
      <c r="N582" s="151" t="s">
        <v>251</v>
      </c>
      <c r="O582" s="151" t="s">
        <v>252</v>
      </c>
      <c r="P582" s="151" t="s">
        <v>253</v>
      </c>
      <c r="Q582" s="151" t="s">
        <v>255</v>
      </c>
      <c r="R582" s="151" t="s">
        <v>257</v>
      </c>
      <c r="S582" s="152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 t="s">
        <v>3</v>
      </c>
    </row>
    <row r="583" spans="1:65">
      <c r="A583" s="30"/>
      <c r="B583" s="19"/>
      <c r="C583" s="9"/>
      <c r="D583" s="10" t="s">
        <v>308</v>
      </c>
      <c r="E583" s="11" t="s">
        <v>308</v>
      </c>
      <c r="F583" s="11" t="s">
        <v>309</v>
      </c>
      <c r="G583" s="11" t="s">
        <v>308</v>
      </c>
      <c r="H583" s="11" t="s">
        <v>309</v>
      </c>
      <c r="I583" s="11" t="s">
        <v>309</v>
      </c>
      <c r="J583" s="11" t="s">
        <v>309</v>
      </c>
      <c r="K583" s="11" t="s">
        <v>309</v>
      </c>
      <c r="L583" s="11" t="s">
        <v>309</v>
      </c>
      <c r="M583" s="11" t="s">
        <v>308</v>
      </c>
      <c r="N583" s="11" t="s">
        <v>308</v>
      </c>
      <c r="O583" s="11" t="s">
        <v>309</v>
      </c>
      <c r="P583" s="11" t="s">
        <v>308</v>
      </c>
      <c r="Q583" s="11" t="s">
        <v>308</v>
      </c>
      <c r="R583" s="11" t="s">
        <v>309</v>
      </c>
      <c r="S583" s="152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1</v>
      </c>
    </row>
    <row r="584" spans="1:65">
      <c r="A584" s="30"/>
      <c r="B584" s="19"/>
      <c r="C584" s="9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152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2</v>
      </c>
    </row>
    <row r="585" spans="1:65">
      <c r="A585" s="30"/>
      <c r="B585" s="18">
        <v>1</v>
      </c>
      <c r="C585" s="14">
        <v>1</v>
      </c>
      <c r="D585" s="226">
        <v>14.15</v>
      </c>
      <c r="E585" s="226">
        <v>13.435352609702843</v>
      </c>
      <c r="F585" s="226">
        <v>11.4</v>
      </c>
      <c r="G585" s="218">
        <v>17.8</v>
      </c>
      <c r="H585" s="226">
        <v>14.3</v>
      </c>
      <c r="I585" s="226">
        <v>14.2</v>
      </c>
      <c r="J585" s="226">
        <v>14.1</v>
      </c>
      <c r="K585" s="226">
        <v>13.5</v>
      </c>
      <c r="L585" s="226">
        <v>14.2</v>
      </c>
      <c r="M585" s="218">
        <v>19.526884539138599</v>
      </c>
      <c r="N585" s="218">
        <v>9.8000000000000007</v>
      </c>
      <c r="O585" s="218">
        <v>10</v>
      </c>
      <c r="P585" s="226">
        <v>12.84</v>
      </c>
      <c r="Q585" s="226">
        <v>14.42</v>
      </c>
      <c r="R585" s="226">
        <v>14</v>
      </c>
      <c r="S585" s="219"/>
      <c r="T585" s="220"/>
      <c r="U585" s="220"/>
      <c r="V585" s="220"/>
      <c r="W585" s="220"/>
      <c r="X585" s="220"/>
      <c r="Y585" s="220"/>
      <c r="Z585" s="220"/>
      <c r="AA585" s="220"/>
      <c r="AB585" s="220"/>
      <c r="AC585" s="220"/>
      <c r="AD585" s="220"/>
      <c r="AE585" s="220"/>
      <c r="AF585" s="220"/>
      <c r="AG585" s="220"/>
      <c r="AH585" s="220"/>
      <c r="AI585" s="220"/>
      <c r="AJ585" s="220"/>
      <c r="AK585" s="220"/>
      <c r="AL585" s="220"/>
      <c r="AM585" s="220"/>
      <c r="AN585" s="220"/>
      <c r="AO585" s="220"/>
      <c r="AP585" s="220"/>
      <c r="AQ585" s="220"/>
      <c r="AR585" s="220"/>
      <c r="AS585" s="220"/>
      <c r="AT585" s="220"/>
      <c r="AU585" s="220"/>
      <c r="AV585" s="220"/>
      <c r="AW585" s="220"/>
      <c r="AX585" s="220"/>
      <c r="AY585" s="220"/>
      <c r="AZ585" s="220"/>
      <c r="BA585" s="220"/>
      <c r="BB585" s="220"/>
      <c r="BC585" s="220"/>
      <c r="BD585" s="220"/>
      <c r="BE585" s="220"/>
      <c r="BF585" s="220"/>
      <c r="BG585" s="220"/>
      <c r="BH585" s="220"/>
      <c r="BI585" s="220"/>
      <c r="BJ585" s="220"/>
      <c r="BK585" s="220"/>
      <c r="BL585" s="220"/>
      <c r="BM585" s="221">
        <v>1</v>
      </c>
    </row>
    <row r="586" spans="1:65">
      <c r="A586" s="30"/>
      <c r="B586" s="19">
        <v>1</v>
      </c>
      <c r="C586" s="9">
        <v>2</v>
      </c>
      <c r="D586" s="225">
        <v>14.38</v>
      </c>
      <c r="E586" s="225">
        <v>12.694048974677841</v>
      </c>
      <c r="F586" s="225">
        <v>11.8</v>
      </c>
      <c r="G586" s="222">
        <v>18.3</v>
      </c>
      <c r="H586" s="225">
        <v>13.8</v>
      </c>
      <c r="I586" s="225">
        <v>14.3</v>
      </c>
      <c r="J586" s="225">
        <v>14</v>
      </c>
      <c r="K586" s="225">
        <v>13.1</v>
      </c>
      <c r="L586" s="225">
        <v>13.9</v>
      </c>
      <c r="M586" s="222">
        <v>18.315405370355901</v>
      </c>
      <c r="N586" s="222">
        <v>9.6999999999999993</v>
      </c>
      <c r="O586" s="222">
        <v>10.199999999999999</v>
      </c>
      <c r="P586" s="225">
        <v>12.06</v>
      </c>
      <c r="Q586" s="225">
        <v>14.58</v>
      </c>
      <c r="R586" s="225">
        <v>13.1</v>
      </c>
      <c r="S586" s="219"/>
      <c r="T586" s="220"/>
      <c r="U586" s="220"/>
      <c r="V586" s="220"/>
      <c r="W586" s="220"/>
      <c r="X586" s="220"/>
      <c r="Y586" s="220"/>
      <c r="Z586" s="220"/>
      <c r="AA586" s="220"/>
      <c r="AB586" s="220"/>
      <c r="AC586" s="220"/>
      <c r="AD586" s="220"/>
      <c r="AE586" s="220"/>
      <c r="AF586" s="220"/>
      <c r="AG586" s="220"/>
      <c r="AH586" s="220"/>
      <c r="AI586" s="220"/>
      <c r="AJ586" s="220"/>
      <c r="AK586" s="220"/>
      <c r="AL586" s="220"/>
      <c r="AM586" s="220"/>
      <c r="AN586" s="220"/>
      <c r="AO586" s="220"/>
      <c r="AP586" s="220"/>
      <c r="AQ586" s="220"/>
      <c r="AR586" s="220"/>
      <c r="AS586" s="220"/>
      <c r="AT586" s="220"/>
      <c r="AU586" s="220"/>
      <c r="AV586" s="220"/>
      <c r="AW586" s="220"/>
      <c r="AX586" s="220"/>
      <c r="AY586" s="220"/>
      <c r="AZ586" s="220"/>
      <c r="BA586" s="220"/>
      <c r="BB586" s="220"/>
      <c r="BC586" s="220"/>
      <c r="BD586" s="220"/>
      <c r="BE586" s="220"/>
      <c r="BF586" s="220"/>
      <c r="BG586" s="220"/>
      <c r="BH586" s="220"/>
      <c r="BI586" s="220"/>
      <c r="BJ586" s="220"/>
      <c r="BK586" s="220"/>
      <c r="BL586" s="220"/>
      <c r="BM586" s="221">
        <v>13</v>
      </c>
    </row>
    <row r="587" spans="1:65">
      <c r="A587" s="30"/>
      <c r="B587" s="19">
        <v>1</v>
      </c>
      <c r="C587" s="9">
        <v>3</v>
      </c>
      <c r="D587" s="225">
        <v>13.68</v>
      </c>
      <c r="E587" s="225">
        <v>12.296406261267535</v>
      </c>
      <c r="F587" s="225">
        <v>12.3</v>
      </c>
      <c r="G587" s="222">
        <v>17</v>
      </c>
      <c r="H587" s="225">
        <v>14</v>
      </c>
      <c r="I587" s="225">
        <v>14.8</v>
      </c>
      <c r="J587" s="225">
        <v>14.2</v>
      </c>
      <c r="K587" s="225">
        <v>13.5</v>
      </c>
      <c r="L587" s="225">
        <v>13.6</v>
      </c>
      <c r="M587" s="222">
        <v>15.956970268808401</v>
      </c>
      <c r="N587" s="222">
        <v>9.6999999999999993</v>
      </c>
      <c r="O587" s="222">
        <v>9.9</v>
      </c>
      <c r="P587" s="225">
        <v>13.06</v>
      </c>
      <c r="Q587" s="225">
        <v>14.39</v>
      </c>
      <c r="R587" s="225">
        <v>12.6</v>
      </c>
      <c r="S587" s="219"/>
      <c r="T587" s="220"/>
      <c r="U587" s="220"/>
      <c r="V587" s="220"/>
      <c r="W587" s="220"/>
      <c r="X587" s="220"/>
      <c r="Y587" s="220"/>
      <c r="Z587" s="220"/>
      <c r="AA587" s="220"/>
      <c r="AB587" s="220"/>
      <c r="AC587" s="220"/>
      <c r="AD587" s="220"/>
      <c r="AE587" s="220"/>
      <c r="AF587" s="220"/>
      <c r="AG587" s="220"/>
      <c r="AH587" s="220"/>
      <c r="AI587" s="220"/>
      <c r="AJ587" s="220"/>
      <c r="AK587" s="220"/>
      <c r="AL587" s="220"/>
      <c r="AM587" s="220"/>
      <c r="AN587" s="220"/>
      <c r="AO587" s="220"/>
      <c r="AP587" s="220"/>
      <c r="AQ587" s="220"/>
      <c r="AR587" s="220"/>
      <c r="AS587" s="220"/>
      <c r="AT587" s="220"/>
      <c r="AU587" s="220"/>
      <c r="AV587" s="220"/>
      <c r="AW587" s="220"/>
      <c r="AX587" s="220"/>
      <c r="AY587" s="220"/>
      <c r="AZ587" s="220"/>
      <c r="BA587" s="220"/>
      <c r="BB587" s="220"/>
      <c r="BC587" s="220"/>
      <c r="BD587" s="220"/>
      <c r="BE587" s="220"/>
      <c r="BF587" s="220"/>
      <c r="BG587" s="220"/>
      <c r="BH587" s="220"/>
      <c r="BI587" s="220"/>
      <c r="BJ587" s="220"/>
      <c r="BK587" s="220"/>
      <c r="BL587" s="220"/>
      <c r="BM587" s="221">
        <v>16</v>
      </c>
    </row>
    <row r="588" spans="1:65">
      <c r="A588" s="30"/>
      <c r="B588" s="19">
        <v>1</v>
      </c>
      <c r="C588" s="9">
        <v>4</v>
      </c>
      <c r="D588" s="225">
        <v>14.25</v>
      </c>
      <c r="E588" s="225">
        <v>12.752959201840326</v>
      </c>
      <c r="F588" s="225">
        <v>11.4</v>
      </c>
      <c r="G588" s="222">
        <v>18.7</v>
      </c>
      <c r="H588" s="225">
        <v>13.2</v>
      </c>
      <c r="I588" s="225">
        <v>14.4</v>
      </c>
      <c r="J588" s="225">
        <v>14</v>
      </c>
      <c r="K588" s="225">
        <v>13.1</v>
      </c>
      <c r="L588" s="225">
        <v>13.9</v>
      </c>
      <c r="M588" s="222">
        <v>16.715163502166</v>
      </c>
      <c r="N588" s="222">
        <v>9.5</v>
      </c>
      <c r="O588" s="222">
        <v>10.5</v>
      </c>
      <c r="P588" s="225">
        <v>13.56</v>
      </c>
      <c r="Q588" s="225">
        <v>14.49</v>
      </c>
      <c r="R588" s="225">
        <v>12.6</v>
      </c>
      <c r="S588" s="219"/>
      <c r="T588" s="220"/>
      <c r="U588" s="220"/>
      <c r="V588" s="220"/>
      <c r="W588" s="220"/>
      <c r="X588" s="220"/>
      <c r="Y588" s="220"/>
      <c r="Z588" s="220"/>
      <c r="AA588" s="220"/>
      <c r="AB588" s="220"/>
      <c r="AC588" s="220"/>
      <c r="AD588" s="220"/>
      <c r="AE588" s="220"/>
      <c r="AF588" s="220"/>
      <c r="AG588" s="220"/>
      <c r="AH588" s="220"/>
      <c r="AI588" s="220"/>
      <c r="AJ588" s="220"/>
      <c r="AK588" s="220"/>
      <c r="AL588" s="220"/>
      <c r="AM588" s="220"/>
      <c r="AN588" s="220"/>
      <c r="AO588" s="220"/>
      <c r="AP588" s="220"/>
      <c r="AQ588" s="220"/>
      <c r="AR588" s="220"/>
      <c r="AS588" s="220"/>
      <c r="AT588" s="220"/>
      <c r="AU588" s="220"/>
      <c r="AV588" s="220"/>
      <c r="AW588" s="220"/>
      <c r="AX588" s="220"/>
      <c r="AY588" s="220"/>
      <c r="AZ588" s="220"/>
      <c r="BA588" s="220"/>
      <c r="BB588" s="220"/>
      <c r="BC588" s="220"/>
      <c r="BD588" s="220"/>
      <c r="BE588" s="220"/>
      <c r="BF588" s="220"/>
      <c r="BG588" s="220"/>
      <c r="BH588" s="220"/>
      <c r="BI588" s="220"/>
      <c r="BJ588" s="220"/>
      <c r="BK588" s="220"/>
      <c r="BL588" s="220"/>
      <c r="BM588" s="221">
        <v>13.499320977060956</v>
      </c>
    </row>
    <row r="589" spans="1:65">
      <c r="A589" s="30"/>
      <c r="B589" s="19">
        <v>1</v>
      </c>
      <c r="C589" s="9">
        <v>5</v>
      </c>
      <c r="D589" s="225">
        <v>13.81</v>
      </c>
      <c r="E589" s="225">
        <v>12.168545759228531</v>
      </c>
      <c r="F589" s="225">
        <v>12</v>
      </c>
      <c r="G589" s="222">
        <v>18.2</v>
      </c>
      <c r="H589" s="225">
        <v>14</v>
      </c>
      <c r="I589" s="225">
        <v>15</v>
      </c>
      <c r="J589" s="225">
        <v>14</v>
      </c>
      <c r="K589" s="225">
        <v>14</v>
      </c>
      <c r="L589" s="225">
        <v>14.5</v>
      </c>
      <c r="M589" s="222">
        <v>16.360293914285698</v>
      </c>
      <c r="N589" s="222">
        <v>9.6999999999999993</v>
      </c>
      <c r="O589" s="222">
        <v>10.4</v>
      </c>
      <c r="P589" s="225">
        <v>12.62</v>
      </c>
      <c r="Q589" s="225">
        <v>14.28</v>
      </c>
      <c r="R589" s="225">
        <v>13.5</v>
      </c>
      <c r="S589" s="219"/>
      <c r="T589" s="220"/>
      <c r="U589" s="220"/>
      <c r="V589" s="220"/>
      <c r="W589" s="220"/>
      <c r="X589" s="220"/>
      <c r="Y589" s="220"/>
      <c r="Z589" s="220"/>
      <c r="AA589" s="220"/>
      <c r="AB589" s="220"/>
      <c r="AC589" s="220"/>
      <c r="AD589" s="220"/>
      <c r="AE589" s="220"/>
      <c r="AF589" s="220"/>
      <c r="AG589" s="220"/>
      <c r="AH589" s="220"/>
      <c r="AI589" s="220"/>
      <c r="AJ589" s="220"/>
      <c r="AK589" s="220"/>
      <c r="AL589" s="220"/>
      <c r="AM589" s="220"/>
      <c r="AN589" s="220"/>
      <c r="AO589" s="220"/>
      <c r="AP589" s="220"/>
      <c r="AQ589" s="220"/>
      <c r="AR589" s="220"/>
      <c r="AS589" s="220"/>
      <c r="AT589" s="220"/>
      <c r="AU589" s="220"/>
      <c r="AV589" s="220"/>
      <c r="AW589" s="220"/>
      <c r="AX589" s="220"/>
      <c r="AY589" s="220"/>
      <c r="AZ589" s="220"/>
      <c r="BA589" s="220"/>
      <c r="BB589" s="220"/>
      <c r="BC589" s="220"/>
      <c r="BD589" s="220"/>
      <c r="BE589" s="220"/>
      <c r="BF589" s="220"/>
      <c r="BG589" s="220"/>
      <c r="BH589" s="220"/>
      <c r="BI589" s="220"/>
      <c r="BJ589" s="220"/>
      <c r="BK589" s="220"/>
      <c r="BL589" s="220"/>
      <c r="BM589" s="221">
        <v>49</v>
      </c>
    </row>
    <row r="590" spans="1:65">
      <c r="A590" s="30"/>
      <c r="B590" s="19">
        <v>1</v>
      </c>
      <c r="C590" s="9">
        <v>6</v>
      </c>
      <c r="D590" s="225">
        <v>13.9</v>
      </c>
      <c r="E590" s="225">
        <v>13.097871679305994</v>
      </c>
      <c r="F590" s="225">
        <v>11.9</v>
      </c>
      <c r="G590" s="222">
        <v>18.100000000000001</v>
      </c>
      <c r="H590" s="225">
        <v>14</v>
      </c>
      <c r="I590" s="225">
        <v>13.9</v>
      </c>
      <c r="J590" s="225">
        <v>14.2</v>
      </c>
      <c r="K590" s="225">
        <v>13</v>
      </c>
      <c r="L590" s="225">
        <v>13.7</v>
      </c>
      <c r="M590" s="222">
        <v>17.2756127088836</v>
      </c>
      <c r="N590" s="222">
        <v>9.5</v>
      </c>
      <c r="O590" s="222">
        <v>10.4</v>
      </c>
      <c r="P590" s="225">
        <v>12.15</v>
      </c>
      <c r="Q590" s="225">
        <v>14.19</v>
      </c>
      <c r="R590" s="225">
        <v>12.7</v>
      </c>
      <c r="S590" s="219"/>
      <c r="T590" s="220"/>
      <c r="U590" s="220"/>
      <c r="V590" s="220"/>
      <c r="W590" s="220"/>
      <c r="X590" s="220"/>
      <c r="Y590" s="220"/>
      <c r="Z590" s="220"/>
      <c r="AA590" s="220"/>
      <c r="AB590" s="220"/>
      <c r="AC590" s="220"/>
      <c r="AD590" s="220"/>
      <c r="AE590" s="220"/>
      <c r="AF590" s="220"/>
      <c r="AG590" s="220"/>
      <c r="AH590" s="220"/>
      <c r="AI590" s="220"/>
      <c r="AJ590" s="220"/>
      <c r="AK590" s="220"/>
      <c r="AL590" s="220"/>
      <c r="AM590" s="220"/>
      <c r="AN590" s="220"/>
      <c r="AO590" s="220"/>
      <c r="AP590" s="220"/>
      <c r="AQ590" s="220"/>
      <c r="AR590" s="220"/>
      <c r="AS590" s="220"/>
      <c r="AT590" s="220"/>
      <c r="AU590" s="220"/>
      <c r="AV590" s="220"/>
      <c r="AW590" s="220"/>
      <c r="AX590" s="220"/>
      <c r="AY590" s="220"/>
      <c r="AZ590" s="220"/>
      <c r="BA590" s="220"/>
      <c r="BB590" s="220"/>
      <c r="BC590" s="220"/>
      <c r="BD590" s="220"/>
      <c r="BE590" s="220"/>
      <c r="BF590" s="220"/>
      <c r="BG590" s="220"/>
      <c r="BH590" s="220"/>
      <c r="BI590" s="220"/>
      <c r="BJ590" s="220"/>
      <c r="BK590" s="220"/>
      <c r="BL590" s="220"/>
      <c r="BM590" s="223"/>
    </row>
    <row r="591" spans="1:65">
      <c r="A591" s="30"/>
      <c r="B591" s="20" t="s">
        <v>267</v>
      </c>
      <c r="C591" s="12"/>
      <c r="D591" s="224">
        <v>14.028333333333334</v>
      </c>
      <c r="E591" s="224">
        <v>12.740864081003844</v>
      </c>
      <c r="F591" s="224">
        <v>11.799999999999999</v>
      </c>
      <c r="G591" s="224">
        <v>18.016666666666666</v>
      </c>
      <c r="H591" s="224">
        <v>13.883333333333333</v>
      </c>
      <c r="I591" s="224">
        <v>14.433333333333332</v>
      </c>
      <c r="J591" s="224">
        <v>14.083333333333334</v>
      </c>
      <c r="K591" s="224">
        <v>13.366666666666667</v>
      </c>
      <c r="L591" s="224">
        <v>13.966666666666667</v>
      </c>
      <c r="M591" s="224">
        <v>17.358388383939701</v>
      </c>
      <c r="N591" s="224">
        <v>9.65</v>
      </c>
      <c r="O591" s="224">
        <v>10.233333333333333</v>
      </c>
      <c r="P591" s="224">
        <v>12.715000000000002</v>
      </c>
      <c r="Q591" s="224">
        <v>14.391666666666666</v>
      </c>
      <c r="R591" s="224">
        <v>13.083333333333336</v>
      </c>
      <c r="S591" s="219"/>
      <c r="T591" s="220"/>
      <c r="U591" s="220"/>
      <c r="V591" s="220"/>
      <c r="W591" s="220"/>
      <c r="X591" s="220"/>
      <c r="Y591" s="220"/>
      <c r="Z591" s="220"/>
      <c r="AA591" s="220"/>
      <c r="AB591" s="220"/>
      <c r="AC591" s="220"/>
      <c r="AD591" s="220"/>
      <c r="AE591" s="220"/>
      <c r="AF591" s="220"/>
      <c r="AG591" s="220"/>
      <c r="AH591" s="220"/>
      <c r="AI591" s="220"/>
      <c r="AJ591" s="220"/>
      <c r="AK591" s="220"/>
      <c r="AL591" s="220"/>
      <c r="AM591" s="220"/>
      <c r="AN591" s="220"/>
      <c r="AO591" s="220"/>
      <c r="AP591" s="220"/>
      <c r="AQ591" s="220"/>
      <c r="AR591" s="220"/>
      <c r="AS591" s="220"/>
      <c r="AT591" s="220"/>
      <c r="AU591" s="220"/>
      <c r="AV591" s="220"/>
      <c r="AW591" s="220"/>
      <c r="AX591" s="220"/>
      <c r="AY591" s="220"/>
      <c r="AZ591" s="220"/>
      <c r="BA591" s="220"/>
      <c r="BB591" s="220"/>
      <c r="BC591" s="220"/>
      <c r="BD591" s="220"/>
      <c r="BE591" s="220"/>
      <c r="BF591" s="220"/>
      <c r="BG591" s="220"/>
      <c r="BH591" s="220"/>
      <c r="BI591" s="220"/>
      <c r="BJ591" s="220"/>
      <c r="BK591" s="220"/>
      <c r="BL591" s="220"/>
      <c r="BM591" s="223"/>
    </row>
    <row r="592" spans="1:65">
      <c r="A592" s="30"/>
      <c r="B592" s="3" t="s">
        <v>268</v>
      </c>
      <c r="C592" s="29"/>
      <c r="D592" s="225">
        <v>14.025</v>
      </c>
      <c r="E592" s="225">
        <v>12.723504088259084</v>
      </c>
      <c r="F592" s="225">
        <v>11.850000000000001</v>
      </c>
      <c r="G592" s="225">
        <v>18.149999999999999</v>
      </c>
      <c r="H592" s="225">
        <v>14</v>
      </c>
      <c r="I592" s="225">
        <v>14.350000000000001</v>
      </c>
      <c r="J592" s="225">
        <v>14.05</v>
      </c>
      <c r="K592" s="225">
        <v>13.3</v>
      </c>
      <c r="L592" s="225">
        <v>13.9</v>
      </c>
      <c r="M592" s="225">
        <v>16.9953881055248</v>
      </c>
      <c r="N592" s="225">
        <v>9.6999999999999993</v>
      </c>
      <c r="O592" s="225">
        <v>10.3</v>
      </c>
      <c r="P592" s="225">
        <v>12.73</v>
      </c>
      <c r="Q592" s="225">
        <v>14.405000000000001</v>
      </c>
      <c r="R592" s="225">
        <v>12.899999999999999</v>
      </c>
      <c r="S592" s="219"/>
      <c r="T592" s="220"/>
      <c r="U592" s="220"/>
      <c r="V592" s="220"/>
      <c r="W592" s="220"/>
      <c r="X592" s="220"/>
      <c r="Y592" s="220"/>
      <c r="Z592" s="220"/>
      <c r="AA592" s="220"/>
      <c r="AB592" s="220"/>
      <c r="AC592" s="220"/>
      <c r="AD592" s="220"/>
      <c r="AE592" s="220"/>
      <c r="AF592" s="220"/>
      <c r="AG592" s="220"/>
      <c r="AH592" s="220"/>
      <c r="AI592" s="220"/>
      <c r="AJ592" s="220"/>
      <c r="AK592" s="220"/>
      <c r="AL592" s="220"/>
      <c r="AM592" s="220"/>
      <c r="AN592" s="220"/>
      <c r="AO592" s="220"/>
      <c r="AP592" s="220"/>
      <c r="AQ592" s="220"/>
      <c r="AR592" s="220"/>
      <c r="AS592" s="220"/>
      <c r="AT592" s="220"/>
      <c r="AU592" s="220"/>
      <c r="AV592" s="220"/>
      <c r="AW592" s="220"/>
      <c r="AX592" s="220"/>
      <c r="AY592" s="220"/>
      <c r="AZ592" s="220"/>
      <c r="BA592" s="220"/>
      <c r="BB592" s="220"/>
      <c r="BC592" s="220"/>
      <c r="BD592" s="220"/>
      <c r="BE592" s="220"/>
      <c r="BF592" s="220"/>
      <c r="BG592" s="220"/>
      <c r="BH592" s="220"/>
      <c r="BI592" s="220"/>
      <c r="BJ592" s="220"/>
      <c r="BK592" s="220"/>
      <c r="BL592" s="220"/>
      <c r="BM592" s="223"/>
    </row>
    <row r="593" spans="1:65">
      <c r="A593" s="30"/>
      <c r="B593" s="3" t="s">
        <v>269</v>
      </c>
      <c r="C593" s="29"/>
      <c r="D593" s="24">
        <v>0.2731605144721081</v>
      </c>
      <c r="E593" s="24">
        <v>0.47690621778978687</v>
      </c>
      <c r="F593" s="24">
        <v>0.35213633723318022</v>
      </c>
      <c r="G593" s="24">
        <v>0.57763887219149868</v>
      </c>
      <c r="H593" s="24">
        <v>0.37103458958251717</v>
      </c>
      <c r="I593" s="24">
        <v>0.40331955899344474</v>
      </c>
      <c r="J593" s="24">
        <v>9.831920802501716E-2</v>
      </c>
      <c r="K593" s="24">
        <v>0.37771241264574135</v>
      </c>
      <c r="L593" s="24">
        <v>0.33266599866332403</v>
      </c>
      <c r="M593" s="24">
        <v>1.3415671770051179</v>
      </c>
      <c r="N593" s="24">
        <v>0.1224744871391589</v>
      </c>
      <c r="O593" s="24">
        <v>0.24221202832779937</v>
      </c>
      <c r="P593" s="24">
        <v>0.56673627023510686</v>
      </c>
      <c r="Q593" s="24">
        <v>0.14077168275852481</v>
      </c>
      <c r="R593" s="24">
        <v>0.57067211835402198</v>
      </c>
      <c r="S593" s="152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5"/>
    </row>
    <row r="594" spans="1:65">
      <c r="A594" s="30"/>
      <c r="B594" s="3" t="s">
        <v>86</v>
      </c>
      <c r="C594" s="29"/>
      <c r="D594" s="13">
        <v>1.9472057583849928E-2</v>
      </c>
      <c r="E594" s="13">
        <v>3.7431230311987737E-2</v>
      </c>
      <c r="F594" s="13">
        <v>2.9842062477388156E-2</v>
      </c>
      <c r="G594" s="13">
        <v>3.2061362008778835E-2</v>
      </c>
      <c r="H594" s="13">
        <v>2.6725180522150099E-2</v>
      </c>
      <c r="I594" s="13">
        <v>2.7943618406012342E-2</v>
      </c>
      <c r="J594" s="13">
        <v>6.9812455402379044E-3</v>
      </c>
      <c r="K594" s="13">
        <v>2.8257786482225038E-2</v>
      </c>
      <c r="L594" s="13">
        <v>2.3818567923388354E-2</v>
      </c>
      <c r="M594" s="13">
        <v>7.7286390149350528E-2</v>
      </c>
      <c r="N594" s="13">
        <v>1.2691656698358434E-2</v>
      </c>
      <c r="O594" s="13">
        <v>2.3668927849622091E-2</v>
      </c>
      <c r="P594" s="13">
        <v>4.457225876799896E-2</v>
      </c>
      <c r="Q594" s="13">
        <v>9.7814718766780408E-3</v>
      </c>
      <c r="R594" s="13">
        <v>4.3618251084383837E-2</v>
      </c>
      <c r="S594" s="152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5"/>
    </row>
    <row r="595" spans="1:65">
      <c r="A595" s="30"/>
      <c r="B595" s="3" t="s">
        <v>270</v>
      </c>
      <c r="C595" s="29"/>
      <c r="D595" s="13">
        <v>3.9188071546066405E-2</v>
      </c>
      <c r="E595" s="13">
        <v>-5.6184818284263138E-2</v>
      </c>
      <c r="F595" s="13">
        <v>-0.12588195954067383</v>
      </c>
      <c r="G595" s="13">
        <v>0.33463503070131595</v>
      </c>
      <c r="H595" s="13">
        <v>2.8446790540421985E-2</v>
      </c>
      <c r="I595" s="13">
        <v>6.9189580561831221E-2</v>
      </c>
      <c r="J595" s="13">
        <v>4.3262350548207262E-2</v>
      </c>
      <c r="K595" s="13">
        <v>-9.8267394796897056E-3</v>
      </c>
      <c r="L595" s="13">
        <v>3.4619940543665795E-2</v>
      </c>
      <c r="M595" s="13">
        <v>0.28587122370350015</v>
      </c>
      <c r="N595" s="13">
        <v>-0.28514922962436451</v>
      </c>
      <c r="O595" s="13">
        <v>-0.24193717960165784</v>
      </c>
      <c r="P595" s="13">
        <v>-5.8100772505056408E-2</v>
      </c>
      <c r="Q595" s="13">
        <v>6.6103005560209205E-2</v>
      </c>
      <c r="R595" s="13">
        <v>-3.0815449490718572E-2</v>
      </c>
      <c r="S595" s="152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5"/>
    </row>
    <row r="596" spans="1:65">
      <c r="A596" s="30"/>
      <c r="B596" s="46" t="s">
        <v>271</v>
      </c>
      <c r="C596" s="47"/>
      <c r="D596" s="45">
        <v>0.12</v>
      </c>
      <c r="E596" s="45">
        <v>0.96</v>
      </c>
      <c r="F596" s="45">
        <v>1.76</v>
      </c>
      <c r="G596" s="45">
        <v>3.48</v>
      </c>
      <c r="H596" s="45">
        <v>0</v>
      </c>
      <c r="I596" s="45">
        <v>0.46</v>
      </c>
      <c r="J596" s="45">
        <v>0.17</v>
      </c>
      <c r="K596" s="45">
        <v>0.44</v>
      </c>
      <c r="L596" s="45">
        <v>7.0000000000000007E-2</v>
      </c>
      <c r="M596" s="45">
        <v>2.93</v>
      </c>
      <c r="N596" s="45">
        <v>3.57</v>
      </c>
      <c r="O596" s="45">
        <v>3.08</v>
      </c>
      <c r="P596" s="45">
        <v>0.98</v>
      </c>
      <c r="Q596" s="45">
        <v>0.43</v>
      </c>
      <c r="R596" s="45">
        <v>0.67</v>
      </c>
      <c r="S596" s="152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5"/>
    </row>
    <row r="597" spans="1:65">
      <c r="B597" s="31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BM597" s="55"/>
    </row>
    <row r="598" spans="1:65" ht="15">
      <c r="B598" s="8" t="s">
        <v>625</v>
      </c>
      <c r="BM598" s="28" t="s">
        <v>67</v>
      </c>
    </row>
    <row r="599" spans="1:65" ht="15">
      <c r="A599" s="25" t="s">
        <v>31</v>
      </c>
      <c r="B599" s="18" t="s">
        <v>114</v>
      </c>
      <c r="C599" s="15" t="s">
        <v>115</v>
      </c>
      <c r="D599" s="16" t="s">
        <v>233</v>
      </c>
      <c r="E599" s="17" t="s">
        <v>233</v>
      </c>
      <c r="F599" s="17" t="s">
        <v>233</v>
      </c>
      <c r="G599" s="17" t="s">
        <v>233</v>
      </c>
      <c r="H599" s="17" t="s">
        <v>233</v>
      </c>
      <c r="I599" s="17" t="s">
        <v>233</v>
      </c>
      <c r="J599" s="17" t="s">
        <v>233</v>
      </c>
      <c r="K599" s="152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8">
        <v>1</v>
      </c>
    </row>
    <row r="600" spans="1:65">
      <c r="A600" s="30"/>
      <c r="B600" s="19" t="s">
        <v>234</v>
      </c>
      <c r="C600" s="9" t="s">
        <v>234</v>
      </c>
      <c r="D600" s="150" t="s">
        <v>237</v>
      </c>
      <c r="E600" s="151" t="s">
        <v>240</v>
      </c>
      <c r="F600" s="151" t="s">
        <v>241</v>
      </c>
      <c r="G600" s="151" t="s">
        <v>243</v>
      </c>
      <c r="H600" s="151" t="s">
        <v>250</v>
      </c>
      <c r="I600" s="151" t="s">
        <v>253</v>
      </c>
      <c r="J600" s="151" t="s">
        <v>254</v>
      </c>
      <c r="K600" s="152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8" t="s">
        <v>3</v>
      </c>
    </row>
    <row r="601" spans="1:65">
      <c r="A601" s="30"/>
      <c r="B601" s="19"/>
      <c r="C601" s="9"/>
      <c r="D601" s="10" t="s">
        <v>308</v>
      </c>
      <c r="E601" s="11" t="s">
        <v>308</v>
      </c>
      <c r="F601" s="11" t="s">
        <v>309</v>
      </c>
      <c r="G601" s="11" t="s">
        <v>308</v>
      </c>
      <c r="H601" s="11" t="s">
        <v>308</v>
      </c>
      <c r="I601" s="11" t="s">
        <v>308</v>
      </c>
      <c r="J601" s="11" t="s">
        <v>308</v>
      </c>
      <c r="K601" s="152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8">
        <v>1</v>
      </c>
    </row>
    <row r="602" spans="1:65">
      <c r="A602" s="30"/>
      <c r="B602" s="19"/>
      <c r="C602" s="9"/>
      <c r="D602" s="26"/>
      <c r="E602" s="26"/>
      <c r="F602" s="26"/>
      <c r="G602" s="26"/>
      <c r="H602" s="26"/>
      <c r="I602" s="26"/>
      <c r="J602" s="26"/>
      <c r="K602" s="152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8">
        <v>2</v>
      </c>
    </row>
    <row r="603" spans="1:65">
      <c r="A603" s="30"/>
      <c r="B603" s="18">
        <v>1</v>
      </c>
      <c r="C603" s="14">
        <v>1</v>
      </c>
      <c r="D603" s="226">
        <v>38.3453800748456</v>
      </c>
      <c r="E603" s="226">
        <v>36.095163651665402</v>
      </c>
      <c r="F603" s="226">
        <v>37</v>
      </c>
      <c r="G603" s="226">
        <v>36.4</v>
      </c>
      <c r="H603" s="218">
        <v>23.714860022810772</v>
      </c>
      <c r="I603" s="226">
        <v>36.96</v>
      </c>
      <c r="J603" s="218">
        <v>21</v>
      </c>
      <c r="K603" s="219"/>
      <c r="L603" s="220"/>
      <c r="M603" s="220"/>
      <c r="N603" s="220"/>
      <c r="O603" s="220"/>
      <c r="P603" s="220"/>
      <c r="Q603" s="220"/>
      <c r="R603" s="220"/>
      <c r="S603" s="220"/>
      <c r="T603" s="220"/>
      <c r="U603" s="220"/>
      <c r="V603" s="220"/>
      <c r="W603" s="220"/>
      <c r="X603" s="220"/>
      <c r="Y603" s="220"/>
      <c r="Z603" s="220"/>
      <c r="AA603" s="220"/>
      <c r="AB603" s="220"/>
      <c r="AC603" s="220"/>
      <c r="AD603" s="220"/>
      <c r="AE603" s="220"/>
      <c r="AF603" s="220"/>
      <c r="AG603" s="220"/>
      <c r="AH603" s="220"/>
      <c r="AI603" s="220"/>
      <c r="AJ603" s="220"/>
      <c r="AK603" s="220"/>
      <c r="AL603" s="220"/>
      <c r="AM603" s="220"/>
      <c r="AN603" s="220"/>
      <c r="AO603" s="220"/>
      <c r="AP603" s="220"/>
      <c r="AQ603" s="220"/>
      <c r="AR603" s="220"/>
      <c r="AS603" s="220"/>
      <c r="AT603" s="220"/>
      <c r="AU603" s="220"/>
      <c r="AV603" s="220"/>
      <c r="AW603" s="220"/>
      <c r="AX603" s="220"/>
      <c r="AY603" s="220"/>
      <c r="AZ603" s="220"/>
      <c r="BA603" s="220"/>
      <c r="BB603" s="220"/>
      <c r="BC603" s="220"/>
      <c r="BD603" s="220"/>
      <c r="BE603" s="220"/>
      <c r="BF603" s="220"/>
      <c r="BG603" s="220"/>
      <c r="BH603" s="220"/>
      <c r="BI603" s="220"/>
      <c r="BJ603" s="220"/>
      <c r="BK603" s="220"/>
      <c r="BL603" s="220"/>
      <c r="BM603" s="221">
        <v>1</v>
      </c>
    </row>
    <row r="604" spans="1:65">
      <c r="A604" s="30"/>
      <c r="B604" s="19">
        <v>1</v>
      </c>
      <c r="C604" s="9">
        <v>2</v>
      </c>
      <c r="D604" s="225">
        <v>38.360859985604002</v>
      </c>
      <c r="E604" s="225">
        <v>35.939605283117146</v>
      </c>
      <c r="F604" s="225">
        <v>36.299999999999997</v>
      </c>
      <c r="G604" s="225">
        <v>33.9</v>
      </c>
      <c r="H604" s="222">
        <v>16.952517241409971</v>
      </c>
      <c r="I604" s="225">
        <v>37.19</v>
      </c>
      <c r="J604" s="222">
        <v>18</v>
      </c>
      <c r="K604" s="219"/>
      <c r="L604" s="220"/>
      <c r="M604" s="220"/>
      <c r="N604" s="220"/>
      <c r="O604" s="220"/>
      <c r="P604" s="220"/>
      <c r="Q604" s="220"/>
      <c r="R604" s="220"/>
      <c r="S604" s="220"/>
      <c r="T604" s="220"/>
      <c r="U604" s="220"/>
      <c r="V604" s="220"/>
      <c r="W604" s="220"/>
      <c r="X604" s="220"/>
      <c r="Y604" s="220"/>
      <c r="Z604" s="220"/>
      <c r="AA604" s="220"/>
      <c r="AB604" s="220"/>
      <c r="AC604" s="220"/>
      <c r="AD604" s="220"/>
      <c r="AE604" s="220"/>
      <c r="AF604" s="220"/>
      <c r="AG604" s="220"/>
      <c r="AH604" s="220"/>
      <c r="AI604" s="220"/>
      <c r="AJ604" s="220"/>
      <c r="AK604" s="220"/>
      <c r="AL604" s="220"/>
      <c r="AM604" s="220"/>
      <c r="AN604" s="220"/>
      <c r="AO604" s="220"/>
      <c r="AP604" s="220"/>
      <c r="AQ604" s="220"/>
      <c r="AR604" s="220"/>
      <c r="AS604" s="220"/>
      <c r="AT604" s="220"/>
      <c r="AU604" s="220"/>
      <c r="AV604" s="220"/>
      <c r="AW604" s="220"/>
      <c r="AX604" s="220"/>
      <c r="AY604" s="220"/>
      <c r="AZ604" s="220"/>
      <c r="BA604" s="220"/>
      <c r="BB604" s="220"/>
      <c r="BC604" s="220"/>
      <c r="BD604" s="220"/>
      <c r="BE604" s="220"/>
      <c r="BF604" s="220"/>
      <c r="BG604" s="220"/>
      <c r="BH604" s="220"/>
      <c r="BI604" s="220"/>
      <c r="BJ604" s="220"/>
      <c r="BK604" s="220"/>
      <c r="BL604" s="220"/>
      <c r="BM604" s="221">
        <v>14</v>
      </c>
    </row>
    <row r="605" spans="1:65">
      <c r="A605" s="30"/>
      <c r="B605" s="19">
        <v>1</v>
      </c>
      <c r="C605" s="9">
        <v>3</v>
      </c>
      <c r="D605" s="225">
        <v>38.269833853494099</v>
      </c>
      <c r="E605" s="225">
        <v>34.212188889610751</v>
      </c>
      <c r="F605" s="225">
        <v>35.6</v>
      </c>
      <c r="G605" s="225">
        <v>36.200000000000003</v>
      </c>
      <c r="H605" s="222">
        <v>18.02079372936722</v>
      </c>
      <c r="I605" s="225">
        <v>35.72</v>
      </c>
      <c r="J605" s="222">
        <v>25</v>
      </c>
      <c r="K605" s="219"/>
      <c r="L605" s="220"/>
      <c r="M605" s="220"/>
      <c r="N605" s="220"/>
      <c r="O605" s="220"/>
      <c r="P605" s="220"/>
      <c r="Q605" s="220"/>
      <c r="R605" s="220"/>
      <c r="S605" s="220"/>
      <c r="T605" s="220"/>
      <c r="U605" s="220"/>
      <c r="V605" s="220"/>
      <c r="W605" s="220"/>
      <c r="X605" s="220"/>
      <c r="Y605" s="220"/>
      <c r="Z605" s="220"/>
      <c r="AA605" s="220"/>
      <c r="AB605" s="220"/>
      <c r="AC605" s="220"/>
      <c r="AD605" s="220"/>
      <c r="AE605" s="220"/>
      <c r="AF605" s="220"/>
      <c r="AG605" s="220"/>
      <c r="AH605" s="220"/>
      <c r="AI605" s="220"/>
      <c r="AJ605" s="220"/>
      <c r="AK605" s="220"/>
      <c r="AL605" s="220"/>
      <c r="AM605" s="220"/>
      <c r="AN605" s="220"/>
      <c r="AO605" s="220"/>
      <c r="AP605" s="220"/>
      <c r="AQ605" s="220"/>
      <c r="AR605" s="220"/>
      <c r="AS605" s="220"/>
      <c r="AT605" s="220"/>
      <c r="AU605" s="220"/>
      <c r="AV605" s="220"/>
      <c r="AW605" s="220"/>
      <c r="AX605" s="220"/>
      <c r="AY605" s="220"/>
      <c r="AZ605" s="220"/>
      <c r="BA605" s="220"/>
      <c r="BB605" s="220"/>
      <c r="BC605" s="220"/>
      <c r="BD605" s="220"/>
      <c r="BE605" s="220"/>
      <c r="BF605" s="220"/>
      <c r="BG605" s="220"/>
      <c r="BH605" s="220"/>
      <c r="BI605" s="220"/>
      <c r="BJ605" s="220"/>
      <c r="BK605" s="220"/>
      <c r="BL605" s="220"/>
      <c r="BM605" s="221">
        <v>16</v>
      </c>
    </row>
    <row r="606" spans="1:65">
      <c r="A606" s="30"/>
      <c r="B606" s="19">
        <v>1</v>
      </c>
      <c r="C606" s="9">
        <v>4</v>
      </c>
      <c r="D606" s="225">
        <v>38.336216604698102</v>
      </c>
      <c r="E606" s="225">
        <v>34.15338058377516</v>
      </c>
      <c r="F606" s="225">
        <v>36.4</v>
      </c>
      <c r="G606" s="225">
        <v>33.799999999999997</v>
      </c>
      <c r="H606" s="222">
        <v>20.606014954982381</v>
      </c>
      <c r="I606" s="225">
        <v>38.25</v>
      </c>
      <c r="J606" s="222">
        <v>27</v>
      </c>
      <c r="K606" s="219"/>
      <c r="L606" s="220"/>
      <c r="M606" s="220"/>
      <c r="N606" s="220"/>
      <c r="O606" s="220"/>
      <c r="P606" s="220"/>
      <c r="Q606" s="220"/>
      <c r="R606" s="220"/>
      <c r="S606" s="220"/>
      <c r="T606" s="220"/>
      <c r="U606" s="220"/>
      <c r="V606" s="220"/>
      <c r="W606" s="220"/>
      <c r="X606" s="220"/>
      <c r="Y606" s="220"/>
      <c r="Z606" s="220"/>
      <c r="AA606" s="220"/>
      <c r="AB606" s="220"/>
      <c r="AC606" s="220"/>
      <c r="AD606" s="220"/>
      <c r="AE606" s="220"/>
      <c r="AF606" s="220"/>
      <c r="AG606" s="220"/>
      <c r="AH606" s="220"/>
      <c r="AI606" s="220"/>
      <c r="AJ606" s="220"/>
      <c r="AK606" s="220"/>
      <c r="AL606" s="220"/>
      <c r="AM606" s="220"/>
      <c r="AN606" s="220"/>
      <c r="AO606" s="220"/>
      <c r="AP606" s="220"/>
      <c r="AQ606" s="220"/>
      <c r="AR606" s="220"/>
      <c r="AS606" s="220"/>
      <c r="AT606" s="220"/>
      <c r="AU606" s="220"/>
      <c r="AV606" s="220"/>
      <c r="AW606" s="220"/>
      <c r="AX606" s="220"/>
      <c r="AY606" s="220"/>
      <c r="AZ606" s="220"/>
      <c r="BA606" s="220"/>
      <c r="BB606" s="220"/>
      <c r="BC606" s="220"/>
      <c r="BD606" s="220"/>
      <c r="BE606" s="220"/>
      <c r="BF606" s="220"/>
      <c r="BG606" s="220"/>
      <c r="BH606" s="220"/>
      <c r="BI606" s="220"/>
      <c r="BJ606" s="220"/>
      <c r="BK606" s="220"/>
      <c r="BL606" s="220"/>
      <c r="BM606" s="221">
        <v>36.309130125288974</v>
      </c>
    </row>
    <row r="607" spans="1:65">
      <c r="A607" s="30"/>
      <c r="B607" s="19">
        <v>1</v>
      </c>
      <c r="C607" s="9">
        <v>5</v>
      </c>
      <c r="D607" s="225">
        <v>38.299823865149811</v>
      </c>
      <c r="E607" s="225">
        <v>34.181449107947699</v>
      </c>
      <c r="F607" s="232">
        <v>39.4</v>
      </c>
      <c r="G607" s="225">
        <v>34.6</v>
      </c>
      <c r="H607" s="222">
        <v>18.088254478559431</v>
      </c>
      <c r="I607" s="225">
        <v>36.020000000000003</v>
      </c>
      <c r="J607" s="222">
        <v>23</v>
      </c>
      <c r="K607" s="219"/>
      <c r="L607" s="220"/>
      <c r="M607" s="220"/>
      <c r="N607" s="220"/>
      <c r="O607" s="220"/>
      <c r="P607" s="220"/>
      <c r="Q607" s="220"/>
      <c r="R607" s="220"/>
      <c r="S607" s="220"/>
      <c r="T607" s="220"/>
      <c r="U607" s="220"/>
      <c r="V607" s="220"/>
      <c r="W607" s="220"/>
      <c r="X607" s="220"/>
      <c r="Y607" s="220"/>
      <c r="Z607" s="220"/>
      <c r="AA607" s="220"/>
      <c r="AB607" s="220"/>
      <c r="AC607" s="220"/>
      <c r="AD607" s="220"/>
      <c r="AE607" s="220"/>
      <c r="AF607" s="220"/>
      <c r="AG607" s="220"/>
      <c r="AH607" s="220"/>
      <c r="AI607" s="220"/>
      <c r="AJ607" s="220"/>
      <c r="AK607" s="220"/>
      <c r="AL607" s="220"/>
      <c r="AM607" s="220"/>
      <c r="AN607" s="220"/>
      <c r="AO607" s="220"/>
      <c r="AP607" s="220"/>
      <c r="AQ607" s="220"/>
      <c r="AR607" s="220"/>
      <c r="AS607" s="220"/>
      <c r="AT607" s="220"/>
      <c r="AU607" s="220"/>
      <c r="AV607" s="220"/>
      <c r="AW607" s="220"/>
      <c r="AX607" s="220"/>
      <c r="AY607" s="220"/>
      <c r="AZ607" s="220"/>
      <c r="BA607" s="220"/>
      <c r="BB607" s="220"/>
      <c r="BC607" s="220"/>
      <c r="BD607" s="220"/>
      <c r="BE607" s="220"/>
      <c r="BF607" s="220"/>
      <c r="BG607" s="220"/>
      <c r="BH607" s="220"/>
      <c r="BI607" s="220"/>
      <c r="BJ607" s="220"/>
      <c r="BK607" s="220"/>
      <c r="BL607" s="220"/>
      <c r="BM607" s="221">
        <v>50</v>
      </c>
    </row>
    <row r="608" spans="1:65">
      <c r="A608" s="30"/>
      <c r="B608" s="19">
        <v>1</v>
      </c>
      <c r="C608" s="9">
        <v>6</v>
      </c>
      <c r="D608" s="225">
        <v>38.305954032854402</v>
      </c>
      <c r="E608" s="225">
        <v>35.864047825907051</v>
      </c>
      <c r="F608" s="225">
        <v>35.200000000000003</v>
      </c>
      <c r="G608" s="225">
        <v>35.6</v>
      </c>
      <c r="H608" s="222">
        <v>21.333654322097811</v>
      </c>
      <c r="I608" s="225">
        <v>37.67</v>
      </c>
      <c r="J608" s="222">
        <v>20</v>
      </c>
      <c r="K608" s="219"/>
      <c r="L608" s="220"/>
      <c r="M608" s="220"/>
      <c r="N608" s="220"/>
      <c r="O608" s="220"/>
      <c r="P608" s="220"/>
      <c r="Q608" s="220"/>
      <c r="R608" s="220"/>
      <c r="S608" s="220"/>
      <c r="T608" s="220"/>
      <c r="U608" s="220"/>
      <c r="V608" s="220"/>
      <c r="W608" s="220"/>
      <c r="X608" s="220"/>
      <c r="Y608" s="220"/>
      <c r="Z608" s="220"/>
      <c r="AA608" s="220"/>
      <c r="AB608" s="220"/>
      <c r="AC608" s="220"/>
      <c r="AD608" s="220"/>
      <c r="AE608" s="220"/>
      <c r="AF608" s="220"/>
      <c r="AG608" s="220"/>
      <c r="AH608" s="220"/>
      <c r="AI608" s="220"/>
      <c r="AJ608" s="220"/>
      <c r="AK608" s="220"/>
      <c r="AL608" s="220"/>
      <c r="AM608" s="220"/>
      <c r="AN608" s="220"/>
      <c r="AO608" s="220"/>
      <c r="AP608" s="220"/>
      <c r="AQ608" s="220"/>
      <c r="AR608" s="220"/>
      <c r="AS608" s="220"/>
      <c r="AT608" s="220"/>
      <c r="AU608" s="220"/>
      <c r="AV608" s="220"/>
      <c r="AW608" s="220"/>
      <c r="AX608" s="220"/>
      <c r="AY608" s="220"/>
      <c r="AZ608" s="220"/>
      <c r="BA608" s="220"/>
      <c r="BB608" s="220"/>
      <c r="BC608" s="220"/>
      <c r="BD608" s="220"/>
      <c r="BE608" s="220"/>
      <c r="BF608" s="220"/>
      <c r="BG608" s="220"/>
      <c r="BH608" s="220"/>
      <c r="BI608" s="220"/>
      <c r="BJ608" s="220"/>
      <c r="BK608" s="220"/>
      <c r="BL608" s="220"/>
      <c r="BM608" s="223"/>
    </row>
    <row r="609" spans="1:65">
      <c r="A609" s="30"/>
      <c r="B609" s="20" t="s">
        <v>267</v>
      </c>
      <c r="C609" s="12"/>
      <c r="D609" s="224">
        <v>38.319678069441004</v>
      </c>
      <c r="E609" s="224">
        <v>35.0743058903372</v>
      </c>
      <c r="F609" s="224">
        <v>36.650000000000006</v>
      </c>
      <c r="G609" s="224">
        <v>35.083333333333336</v>
      </c>
      <c r="H609" s="224">
        <v>19.786015791537931</v>
      </c>
      <c r="I609" s="224">
        <v>36.968333333333334</v>
      </c>
      <c r="J609" s="224">
        <v>22.333333333333332</v>
      </c>
      <c r="K609" s="219"/>
      <c r="L609" s="220"/>
      <c r="M609" s="220"/>
      <c r="N609" s="220"/>
      <c r="O609" s="220"/>
      <c r="P609" s="220"/>
      <c r="Q609" s="220"/>
      <c r="R609" s="220"/>
      <c r="S609" s="220"/>
      <c r="T609" s="220"/>
      <c r="U609" s="220"/>
      <c r="V609" s="220"/>
      <c r="W609" s="220"/>
      <c r="X609" s="220"/>
      <c r="Y609" s="220"/>
      <c r="Z609" s="220"/>
      <c r="AA609" s="220"/>
      <c r="AB609" s="220"/>
      <c r="AC609" s="220"/>
      <c r="AD609" s="220"/>
      <c r="AE609" s="220"/>
      <c r="AF609" s="220"/>
      <c r="AG609" s="220"/>
      <c r="AH609" s="220"/>
      <c r="AI609" s="220"/>
      <c r="AJ609" s="220"/>
      <c r="AK609" s="220"/>
      <c r="AL609" s="220"/>
      <c r="AM609" s="220"/>
      <c r="AN609" s="220"/>
      <c r="AO609" s="220"/>
      <c r="AP609" s="220"/>
      <c r="AQ609" s="220"/>
      <c r="AR609" s="220"/>
      <c r="AS609" s="220"/>
      <c r="AT609" s="220"/>
      <c r="AU609" s="220"/>
      <c r="AV609" s="220"/>
      <c r="AW609" s="220"/>
      <c r="AX609" s="220"/>
      <c r="AY609" s="220"/>
      <c r="AZ609" s="220"/>
      <c r="BA609" s="220"/>
      <c r="BB609" s="220"/>
      <c r="BC609" s="220"/>
      <c r="BD609" s="220"/>
      <c r="BE609" s="220"/>
      <c r="BF609" s="220"/>
      <c r="BG609" s="220"/>
      <c r="BH609" s="220"/>
      <c r="BI609" s="220"/>
      <c r="BJ609" s="220"/>
      <c r="BK609" s="220"/>
      <c r="BL609" s="220"/>
      <c r="BM609" s="223"/>
    </row>
    <row r="610" spans="1:65">
      <c r="A610" s="30"/>
      <c r="B610" s="3" t="s">
        <v>268</v>
      </c>
      <c r="C610" s="29"/>
      <c r="D610" s="225">
        <v>38.321085318776255</v>
      </c>
      <c r="E610" s="225">
        <v>35.038118357758904</v>
      </c>
      <c r="F610" s="225">
        <v>36.349999999999994</v>
      </c>
      <c r="G610" s="225">
        <v>35.1</v>
      </c>
      <c r="H610" s="225">
        <v>19.347134716770906</v>
      </c>
      <c r="I610" s="225">
        <v>37.075000000000003</v>
      </c>
      <c r="J610" s="225">
        <v>22</v>
      </c>
      <c r="K610" s="219"/>
      <c r="L610" s="220"/>
      <c r="M610" s="220"/>
      <c r="N610" s="220"/>
      <c r="O610" s="220"/>
      <c r="P610" s="220"/>
      <c r="Q610" s="220"/>
      <c r="R610" s="220"/>
      <c r="S610" s="220"/>
      <c r="T610" s="220"/>
      <c r="U610" s="220"/>
      <c r="V610" s="220"/>
      <c r="W610" s="220"/>
      <c r="X610" s="220"/>
      <c r="Y610" s="220"/>
      <c r="Z610" s="220"/>
      <c r="AA610" s="220"/>
      <c r="AB610" s="220"/>
      <c r="AC610" s="220"/>
      <c r="AD610" s="220"/>
      <c r="AE610" s="220"/>
      <c r="AF610" s="220"/>
      <c r="AG610" s="220"/>
      <c r="AH610" s="220"/>
      <c r="AI610" s="220"/>
      <c r="AJ610" s="220"/>
      <c r="AK610" s="220"/>
      <c r="AL610" s="220"/>
      <c r="AM610" s="220"/>
      <c r="AN610" s="220"/>
      <c r="AO610" s="220"/>
      <c r="AP610" s="220"/>
      <c r="AQ610" s="220"/>
      <c r="AR610" s="220"/>
      <c r="AS610" s="220"/>
      <c r="AT610" s="220"/>
      <c r="AU610" s="220"/>
      <c r="AV610" s="220"/>
      <c r="AW610" s="220"/>
      <c r="AX610" s="220"/>
      <c r="AY610" s="220"/>
      <c r="AZ610" s="220"/>
      <c r="BA610" s="220"/>
      <c r="BB610" s="220"/>
      <c r="BC610" s="220"/>
      <c r="BD610" s="220"/>
      <c r="BE610" s="220"/>
      <c r="BF610" s="220"/>
      <c r="BG610" s="220"/>
      <c r="BH610" s="220"/>
      <c r="BI610" s="220"/>
      <c r="BJ610" s="220"/>
      <c r="BK610" s="220"/>
      <c r="BL610" s="220"/>
      <c r="BM610" s="223"/>
    </row>
    <row r="611" spans="1:65">
      <c r="A611" s="30"/>
      <c r="B611" s="3" t="s">
        <v>269</v>
      </c>
      <c r="C611" s="29"/>
      <c r="D611" s="24">
        <v>3.3755150483305109E-2</v>
      </c>
      <c r="E611" s="24">
        <v>0.98011512689825098</v>
      </c>
      <c r="F611" s="24">
        <v>1.4882876066137205</v>
      </c>
      <c r="G611" s="24">
        <v>1.142657720696215</v>
      </c>
      <c r="H611" s="24">
        <v>2.5507064543426639</v>
      </c>
      <c r="I611" s="24">
        <v>0.96352304936969013</v>
      </c>
      <c r="J611" s="24">
        <v>3.3266599866332442</v>
      </c>
      <c r="K611" s="152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5"/>
    </row>
    <row r="612" spans="1:65">
      <c r="A612" s="30"/>
      <c r="B612" s="3" t="s">
        <v>86</v>
      </c>
      <c r="C612" s="29"/>
      <c r="D612" s="13">
        <v>8.8088293492799476E-4</v>
      </c>
      <c r="E612" s="13">
        <v>2.7943963594394834E-2</v>
      </c>
      <c r="F612" s="13">
        <v>4.0608120235026475E-2</v>
      </c>
      <c r="G612" s="13">
        <v>3.2569816266875481E-2</v>
      </c>
      <c r="H612" s="13">
        <v>0.12891460722646084</v>
      </c>
      <c r="I612" s="13">
        <v>2.6063470069961413E-2</v>
      </c>
      <c r="J612" s="13">
        <v>0.14895492477462288</v>
      </c>
      <c r="K612" s="152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5"/>
    </row>
    <row r="613" spans="1:65">
      <c r="A613" s="30"/>
      <c r="B613" s="3" t="s">
        <v>270</v>
      </c>
      <c r="C613" s="29"/>
      <c r="D613" s="13">
        <v>5.5373068349872101E-2</v>
      </c>
      <c r="E613" s="13">
        <v>-3.4008642748831086E-2</v>
      </c>
      <c r="F613" s="13">
        <v>9.3879934202449888E-3</v>
      </c>
      <c r="G613" s="13">
        <v>-3.3760015393535459E-2</v>
      </c>
      <c r="H613" s="13">
        <v>-0.45506775504497277</v>
      </c>
      <c r="I613" s="13">
        <v>1.8155301594108719E-2</v>
      </c>
      <c r="J613" s="13">
        <v>-0.38491136371845025</v>
      </c>
      <c r="K613" s="152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46" t="s">
        <v>271</v>
      </c>
      <c r="C614" s="47"/>
      <c r="D614" s="45">
        <v>1.1599999999999999</v>
      </c>
      <c r="E614" s="45">
        <v>0</v>
      </c>
      <c r="F614" s="45">
        <v>0.56000000000000005</v>
      </c>
      <c r="G614" s="45">
        <v>0</v>
      </c>
      <c r="H614" s="45">
        <v>5.47</v>
      </c>
      <c r="I614" s="45">
        <v>0.67</v>
      </c>
      <c r="J614" s="45">
        <v>4.5599999999999996</v>
      </c>
      <c r="K614" s="152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B615" s="31"/>
      <c r="C615" s="20"/>
      <c r="D615" s="20"/>
      <c r="E615" s="20"/>
      <c r="F615" s="20"/>
      <c r="G615" s="20"/>
      <c r="H615" s="20"/>
      <c r="I615" s="20"/>
      <c r="J615" s="20"/>
      <c r="BM615" s="55"/>
    </row>
    <row r="616" spans="1:65" ht="15">
      <c r="B616" s="8" t="s">
        <v>626</v>
      </c>
      <c r="BM616" s="28" t="s">
        <v>67</v>
      </c>
    </row>
    <row r="617" spans="1:65" ht="15">
      <c r="A617" s="25" t="s">
        <v>34</v>
      </c>
      <c r="B617" s="18" t="s">
        <v>114</v>
      </c>
      <c r="C617" s="15" t="s">
        <v>115</v>
      </c>
      <c r="D617" s="16" t="s">
        <v>233</v>
      </c>
      <c r="E617" s="17" t="s">
        <v>233</v>
      </c>
      <c r="F617" s="17" t="s">
        <v>233</v>
      </c>
      <c r="G617" s="17" t="s">
        <v>233</v>
      </c>
      <c r="H617" s="17" t="s">
        <v>233</v>
      </c>
      <c r="I617" s="17" t="s">
        <v>233</v>
      </c>
      <c r="J617" s="17" t="s">
        <v>233</v>
      </c>
      <c r="K617" s="17" t="s">
        <v>233</v>
      </c>
      <c r="L617" s="17" t="s">
        <v>233</v>
      </c>
      <c r="M617" s="17" t="s">
        <v>233</v>
      </c>
      <c r="N617" s="17" t="s">
        <v>233</v>
      </c>
      <c r="O617" s="17" t="s">
        <v>233</v>
      </c>
      <c r="P617" s="17" t="s">
        <v>233</v>
      </c>
      <c r="Q617" s="17" t="s">
        <v>233</v>
      </c>
      <c r="R617" s="17" t="s">
        <v>233</v>
      </c>
      <c r="S617" s="17" t="s">
        <v>233</v>
      </c>
      <c r="T617" s="17" t="s">
        <v>233</v>
      </c>
      <c r="U617" s="152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8">
        <v>1</v>
      </c>
    </row>
    <row r="618" spans="1:65">
      <c r="A618" s="30"/>
      <c r="B618" s="19" t="s">
        <v>234</v>
      </c>
      <c r="C618" s="9" t="s">
        <v>234</v>
      </c>
      <c r="D618" s="150" t="s">
        <v>236</v>
      </c>
      <c r="E618" s="151" t="s">
        <v>237</v>
      </c>
      <c r="F618" s="151" t="s">
        <v>240</v>
      </c>
      <c r="G618" s="151" t="s">
        <v>241</v>
      </c>
      <c r="H618" s="151" t="s">
        <v>243</v>
      </c>
      <c r="I618" s="151" t="s">
        <v>244</v>
      </c>
      <c r="J618" s="151" t="s">
        <v>245</v>
      </c>
      <c r="K618" s="151" t="s">
        <v>246</v>
      </c>
      <c r="L618" s="151" t="s">
        <v>247</v>
      </c>
      <c r="M618" s="151" t="s">
        <v>287</v>
      </c>
      <c r="N618" s="151" t="s">
        <v>250</v>
      </c>
      <c r="O618" s="151" t="s">
        <v>251</v>
      </c>
      <c r="P618" s="151" t="s">
        <v>252</v>
      </c>
      <c r="Q618" s="151" t="s">
        <v>253</v>
      </c>
      <c r="R618" s="151" t="s">
        <v>254</v>
      </c>
      <c r="S618" s="151" t="s">
        <v>255</v>
      </c>
      <c r="T618" s="151" t="s">
        <v>257</v>
      </c>
      <c r="U618" s="152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 t="s">
        <v>3</v>
      </c>
    </row>
    <row r="619" spans="1:65">
      <c r="A619" s="30"/>
      <c r="B619" s="19"/>
      <c r="C619" s="9"/>
      <c r="D619" s="10" t="s">
        <v>308</v>
      </c>
      <c r="E619" s="11" t="s">
        <v>311</v>
      </c>
      <c r="F619" s="11" t="s">
        <v>308</v>
      </c>
      <c r="G619" s="11" t="s">
        <v>309</v>
      </c>
      <c r="H619" s="11" t="s">
        <v>308</v>
      </c>
      <c r="I619" s="11" t="s">
        <v>309</v>
      </c>
      <c r="J619" s="11" t="s">
        <v>309</v>
      </c>
      <c r="K619" s="11" t="s">
        <v>309</v>
      </c>
      <c r="L619" s="11" t="s">
        <v>309</v>
      </c>
      <c r="M619" s="11" t="s">
        <v>309</v>
      </c>
      <c r="N619" s="11" t="s">
        <v>308</v>
      </c>
      <c r="O619" s="11" t="s">
        <v>118</v>
      </c>
      <c r="P619" s="11" t="s">
        <v>309</v>
      </c>
      <c r="Q619" s="11" t="s">
        <v>308</v>
      </c>
      <c r="R619" s="11" t="s">
        <v>308</v>
      </c>
      <c r="S619" s="11" t="s">
        <v>308</v>
      </c>
      <c r="T619" s="11" t="s">
        <v>309</v>
      </c>
      <c r="U619" s="152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>
        <v>0</v>
      </c>
    </row>
    <row r="620" spans="1:65">
      <c r="A620" s="30"/>
      <c r="B620" s="19"/>
      <c r="C620" s="9"/>
      <c r="D620" s="26"/>
      <c r="E620" s="26" t="s">
        <v>312</v>
      </c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152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1</v>
      </c>
    </row>
    <row r="621" spans="1:65">
      <c r="A621" s="30"/>
      <c r="B621" s="18">
        <v>1</v>
      </c>
      <c r="C621" s="14">
        <v>1</v>
      </c>
      <c r="D621" s="206">
        <v>57.3</v>
      </c>
      <c r="E621" s="206">
        <v>53.692</v>
      </c>
      <c r="F621" s="206">
        <v>57.660800575491287</v>
      </c>
      <c r="G621" s="213">
        <v>52</v>
      </c>
      <c r="H621" s="213">
        <v>49.9</v>
      </c>
      <c r="I621" s="206">
        <v>60</v>
      </c>
      <c r="J621" s="206">
        <v>58.4</v>
      </c>
      <c r="K621" s="233">
        <v>61.9</v>
      </c>
      <c r="L621" s="206">
        <v>57.8</v>
      </c>
      <c r="M621" s="206">
        <v>57.8</v>
      </c>
      <c r="N621" s="213">
        <v>77.032131455627095</v>
      </c>
      <c r="O621" s="206">
        <v>57</v>
      </c>
      <c r="P621" s="206">
        <v>59.5</v>
      </c>
      <c r="Q621" s="206">
        <v>58.2</v>
      </c>
      <c r="R621" s="206">
        <v>57.8</v>
      </c>
      <c r="S621" s="213">
        <v>44.09</v>
      </c>
      <c r="T621" s="206">
        <v>57.2</v>
      </c>
      <c r="U621" s="207"/>
      <c r="V621" s="208"/>
      <c r="W621" s="208"/>
      <c r="X621" s="208"/>
      <c r="Y621" s="208"/>
      <c r="Z621" s="208"/>
      <c r="AA621" s="208"/>
      <c r="AB621" s="208"/>
      <c r="AC621" s="208"/>
      <c r="AD621" s="208"/>
      <c r="AE621" s="208"/>
      <c r="AF621" s="208"/>
      <c r="AG621" s="208"/>
      <c r="AH621" s="208"/>
      <c r="AI621" s="208"/>
      <c r="AJ621" s="208"/>
      <c r="AK621" s="208"/>
      <c r="AL621" s="208"/>
      <c r="AM621" s="208"/>
      <c r="AN621" s="208"/>
      <c r="AO621" s="208"/>
      <c r="AP621" s="208"/>
      <c r="AQ621" s="208"/>
      <c r="AR621" s="208"/>
      <c r="AS621" s="208"/>
      <c r="AT621" s="208"/>
      <c r="AU621" s="208"/>
      <c r="AV621" s="208"/>
      <c r="AW621" s="208"/>
      <c r="AX621" s="208"/>
      <c r="AY621" s="208"/>
      <c r="AZ621" s="208"/>
      <c r="BA621" s="208"/>
      <c r="BB621" s="208"/>
      <c r="BC621" s="208"/>
      <c r="BD621" s="208"/>
      <c r="BE621" s="208"/>
      <c r="BF621" s="208"/>
      <c r="BG621" s="208"/>
      <c r="BH621" s="208"/>
      <c r="BI621" s="208"/>
      <c r="BJ621" s="208"/>
      <c r="BK621" s="208"/>
      <c r="BL621" s="208"/>
      <c r="BM621" s="209">
        <v>1</v>
      </c>
    </row>
    <row r="622" spans="1:65">
      <c r="A622" s="30"/>
      <c r="B622" s="19">
        <v>1</v>
      </c>
      <c r="C622" s="9">
        <v>2</v>
      </c>
      <c r="D622" s="210">
        <v>57.3</v>
      </c>
      <c r="E622" s="210">
        <v>53.307000000000002</v>
      </c>
      <c r="F622" s="210">
        <v>57.946342798878</v>
      </c>
      <c r="G622" s="214">
        <v>53</v>
      </c>
      <c r="H622" s="214">
        <v>51</v>
      </c>
      <c r="I622" s="210">
        <v>58.1</v>
      </c>
      <c r="J622" s="210">
        <v>59.5</v>
      </c>
      <c r="K622" s="210">
        <v>58.8</v>
      </c>
      <c r="L622" s="210">
        <v>57.5</v>
      </c>
      <c r="M622" s="210">
        <v>56.6</v>
      </c>
      <c r="N622" s="214">
        <v>74.360880285073705</v>
      </c>
      <c r="O622" s="210">
        <v>57</v>
      </c>
      <c r="P622" s="210">
        <v>59</v>
      </c>
      <c r="Q622" s="210">
        <v>57.7</v>
      </c>
      <c r="R622" s="210">
        <v>57.8</v>
      </c>
      <c r="S622" s="214">
        <v>44.59</v>
      </c>
      <c r="T622" s="210">
        <v>57.3</v>
      </c>
      <c r="U622" s="207"/>
      <c r="V622" s="208"/>
      <c r="W622" s="208"/>
      <c r="X622" s="208"/>
      <c r="Y622" s="208"/>
      <c r="Z622" s="208"/>
      <c r="AA622" s="208"/>
      <c r="AB622" s="208"/>
      <c r="AC622" s="208"/>
      <c r="AD622" s="208"/>
      <c r="AE622" s="208"/>
      <c r="AF622" s="208"/>
      <c r="AG622" s="208"/>
      <c r="AH622" s="208"/>
      <c r="AI622" s="208"/>
      <c r="AJ622" s="208"/>
      <c r="AK622" s="208"/>
      <c r="AL622" s="208"/>
      <c r="AM622" s="208"/>
      <c r="AN622" s="208"/>
      <c r="AO622" s="208"/>
      <c r="AP622" s="208"/>
      <c r="AQ622" s="208"/>
      <c r="AR622" s="208"/>
      <c r="AS622" s="208"/>
      <c r="AT622" s="208"/>
      <c r="AU622" s="208"/>
      <c r="AV622" s="208"/>
      <c r="AW622" s="208"/>
      <c r="AX622" s="208"/>
      <c r="AY622" s="208"/>
      <c r="AZ622" s="208"/>
      <c r="BA622" s="208"/>
      <c r="BB622" s="208"/>
      <c r="BC622" s="208"/>
      <c r="BD622" s="208"/>
      <c r="BE622" s="208"/>
      <c r="BF622" s="208"/>
      <c r="BG622" s="208"/>
      <c r="BH622" s="208"/>
      <c r="BI622" s="208"/>
      <c r="BJ622" s="208"/>
      <c r="BK622" s="208"/>
      <c r="BL622" s="208"/>
      <c r="BM622" s="209">
        <v>15</v>
      </c>
    </row>
    <row r="623" spans="1:65">
      <c r="A623" s="30"/>
      <c r="B623" s="19">
        <v>1</v>
      </c>
      <c r="C623" s="9">
        <v>3</v>
      </c>
      <c r="D623" s="210">
        <v>56.5</v>
      </c>
      <c r="E623" s="210">
        <v>52.999000000000009</v>
      </c>
      <c r="F623" s="210">
        <v>57.383587619366217</v>
      </c>
      <c r="G623" s="214">
        <v>54</v>
      </c>
      <c r="H623" s="214">
        <v>48.3</v>
      </c>
      <c r="I623" s="210">
        <v>56.8</v>
      </c>
      <c r="J623" s="210">
        <v>60.7</v>
      </c>
      <c r="K623" s="210">
        <v>58.7</v>
      </c>
      <c r="L623" s="210">
        <v>60.1</v>
      </c>
      <c r="M623" s="210">
        <v>54.6</v>
      </c>
      <c r="N623" s="214">
        <v>66.146778513691402</v>
      </c>
      <c r="O623" s="210">
        <v>57</v>
      </c>
      <c r="P623" s="210">
        <v>59.6</v>
      </c>
      <c r="Q623" s="210">
        <v>57.4</v>
      </c>
      <c r="R623" s="210">
        <v>59.6</v>
      </c>
      <c r="S623" s="214">
        <v>44.07</v>
      </c>
      <c r="T623" s="210">
        <v>57.5</v>
      </c>
      <c r="U623" s="207"/>
      <c r="V623" s="208"/>
      <c r="W623" s="208"/>
      <c r="X623" s="208"/>
      <c r="Y623" s="208"/>
      <c r="Z623" s="208"/>
      <c r="AA623" s="208"/>
      <c r="AB623" s="208"/>
      <c r="AC623" s="208"/>
      <c r="AD623" s="208"/>
      <c r="AE623" s="208"/>
      <c r="AF623" s="208"/>
      <c r="AG623" s="208"/>
      <c r="AH623" s="208"/>
      <c r="AI623" s="208"/>
      <c r="AJ623" s="208"/>
      <c r="AK623" s="208"/>
      <c r="AL623" s="208"/>
      <c r="AM623" s="208"/>
      <c r="AN623" s="208"/>
      <c r="AO623" s="208"/>
      <c r="AP623" s="208"/>
      <c r="AQ623" s="208"/>
      <c r="AR623" s="208"/>
      <c r="AS623" s="208"/>
      <c r="AT623" s="208"/>
      <c r="AU623" s="208"/>
      <c r="AV623" s="208"/>
      <c r="AW623" s="208"/>
      <c r="AX623" s="208"/>
      <c r="AY623" s="208"/>
      <c r="AZ623" s="208"/>
      <c r="BA623" s="208"/>
      <c r="BB623" s="208"/>
      <c r="BC623" s="208"/>
      <c r="BD623" s="208"/>
      <c r="BE623" s="208"/>
      <c r="BF623" s="208"/>
      <c r="BG623" s="208"/>
      <c r="BH623" s="208"/>
      <c r="BI623" s="208"/>
      <c r="BJ623" s="208"/>
      <c r="BK623" s="208"/>
      <c r="BL623" s="208"/>
      <c r="BM623" s="209">
        <v>16</v>
      </c>
    </row>
    <row r="624" spans="1:65">
      <c r="A624" s="30"/>
      <c r="B624" s="19">
        <v>1</v>
      </c>
      <c r="C624" s="9">
        <v>4</v>
      </c>
      <c r="D624" s="210">
        <v>58.3</v>
      </c>
      <c r="E624" s="210">
        <v>54.561</v>
      </c>
      <c r="F624" s="210">
        <v>57.640546625796865</v>
      </c>
      <c r="G624" s="214">
        <v>55</v>
      </c>
      <c r="H624" s="214">
        <v>52</v>
      </c>
      <c r="I624" s="210">
        <v>54.2</v>
      </c>
      <c r="J624" s="210">
        <v>60.3</v>
      </c>
      <c r="K624" s="210">
        <v>58.7</v>
      </c>
      <c r="L624" s="210">
        <v>56.5</v>
      </c>
      <c r="M624" s="210">
        <v>56.4</v>
      </c>
      <c r="N624" s="214">
        <v>67.466555305276401</v>
      </c>
      <c r="O624" s="210">
        <v>59</v>
      </c>
      <c r="P624" s="210">
        <v>59.9</v>
      </c>
      <c r="Q624" s="230">
        <v>61.600000000000009</v>
      </c>
      <c r="R624" s="210">
        <v>58.7</v>
      </c>
      <c r="S624" s="214">
        <v>44.35</v>
      </c>
      <c r="T624" s="210">
        <v>58.4</v>
      </c>
      <c r="U624" s="207"/>
      <c r="V624" s="208"/>
      <c r="W624" s="208"/>
      <c r="X624" s="208"/>
      <c r="Y624" s="208"/>
      <c r="Z624" s="208"/>
      <c r="AA624" s="208"/>
      <c r="AB624" s="208"/>
      <c r="AC624" s="208"/>
      <c r="AD624" s="208"/>
      <c r="AE624" s="208"/>
      <c r="AF624" s="208"/>
      <c r="AG624" s="208"/>
      <c r="AH624" s="208"/>
      <c r="AI624" s="208"/>
      <c r="AJ624" s="208"/>
      <c r="AK624" s="208"/>
      <c r="AL624" s="208"/>
      <c r="AM624" s="208"/>
      <c r="AN624" s="208"/>
      <c r="AO624" s="208"/>
      <c r="AP624" s="208"/>
      <c r="AQ624" s="208"/>
      <c r="AR624" s="208"/>
      <c r="AS624" s="208"/>
      <c r="AT624" s="208"/>
      <c r="AU624" s="208"/>
      <c r="AV624" s="208"/>
      <c r="AW624" s="208"/>
      <c r="AX624" s="208"/>
      <c r="AY624" s="208"/>
      <c r="AZ624" s="208"/>
      <c r="BA624" s="208"/>
      <c r="BB624" s="208"/>
      <c r="BC624" s="208"/>
      <c r="BD624" s="208"/>
      <c r="BE624" s="208"/>
      <c r="BF624" s="208"/>
      <c r="BG624" s="208"/>
      <c r="BH624" s="208"/>
      <c r="BI624" s="208"/>
      <c r="BJ624" s="208"/>
      <c r="BK624" s="208"/>
      <c r="BL624" s="208"/>
      <c r="BM624" s="209">
        <v>57.712174505735064</v>
      </c>
    </row>
    <row r="625" spans="1:65">
      <c r="A625" s="30"/>
      <c r="B625" s="19">
        <v>1</v>
      </c>
      <c r="C625" s="9">
        <v>5</v>
      </c>
      <c r="D625" s="210">
        <v>58.6</v>
      </c>
      <c r="E625" s="210">
        <v>54.473000000000006</v>
      </c>
      <c r="F625" s="210">
        <v>56.956101821638583</v>
      </c>
      <c r="G625" s="230">
        <v>61</v>
      </c>
      <c r="H625" s="214">
        <v>50</v>
      </c>
      <c r="I625" s="210">
        <v>56.9</v>
      </c>
      <c r="J625" s="210">
        <v>61.70000000000001</v>
      </c>
      <c r="K625" s="210">
        <v>59.6</v>
      </c>
      <c r="L625" s="210">
        <v>57.6</v>
      </c>
      <c r="M625" s="210">
        <v>57.9</v>
      </c>
      <c r="N625" s="214">
        <v>66.5735842018169</v>
      </c>
      <c r="O625" s="210">
        <v>58</v>
      </c>
      <c r="P625" s="210">
        <v>59.9</v>
      </c>
      <c r="Q625" s="210">
        <v>56.6</v>
      </c>
      <c r="R625" s="210">
        <v>58.9</v>
      </c>
      <c r="S625" s="214">
        <v>43.4</v>
      </c>
      <c r="T625" s="210">
        <v>57</v>
      </c>
      <c r="U625" s="207"/>
      <c r="V625" s="208"/>
      <c r="W625" s="208"/>
      <c r="X625" s="208"/>
      <c r="Y625" s="208"/>
      <c r="Z625" s="208"/>
      <c r="AA625" s="208"/>
      <c r="AB625" s="208"/>
      <c r="AC625" s="208"/>
      <c r="AD625" s="208"/>
      <c r="AE625" s="208"/>
      <c r="AF625" s="208"/>
      <c r="AG625" s="208"/>
      <c r="AH625" s="208"/>
      <c r="AI625" s="208"/>
      <c r="AJ625" s="208"/>
      <c r="AK625" s="208"/>
      <c r="AL625" s="208"/>
      <c r="AM625" s="208"/>
      <c r="AN625" s="208"/>
      <c r="AO625" s="208"/>
      <c r="AP625" s="208"/>
      <c r="AQ625" s="208"/>
      <c r="AR625" s="208"/>
      <c r="AS625" s="208"/>
      <c r="AT625" s="208"/>
      <c r="AU625" s="208"/>
      <c r="AV625" s="208"/>
      <c r="AW625" s="208"/>
      <c r="AX625" s="208"/>
      <c r="AY625" s="208"/>
      <c r="AZ625" s="208"/>
      <c r="BA625" s="208"/>
      <c r="BB625" s="208"/>
      <c r="BC625" s="208"/>
      <c r="BD625" s="208"/>
      <c r="BE625" s="208"/>
      <c r="BF625" s="208"/>
      <c r="BG625" s="208"/>
      <c r="BH625" s="208"/>
      <c r="BI625" s="208"/>
      <c r="BJ625" s="208"/>
      <c r="BK625" s="208"/>
      <c r="BL625" s="208"/>
      <c r="BM625" s="209">
        <v>51</v>
      </c>
    </row>
    <row r="626" spans="1:65">
      <c r="A626" s="30"/>
      <c r="B626" s="19">
        <v>1</v>
      </c>
      <c r="C626" s="9">
        <v>6</v>
      </c>
      <c r="D626" s="210">
        <v>58.3</v>
      </c>
      <c r="E626" s="210">
        <v>55.045000000000009</v>
      </c>
      <c r="F626" s="210">
        <v>57.645232006164271</v>
      </c>
      <c r="G626" s="214">
        <v>54</v>
      </c>
      <c r="H626" s="214">
        <v>49.8</v>
      </c>
      <c r="I626" s="210">
        <v>55.3</v>
      </c>
      <c r="J626" s="210">
        <v>58.3</v>
      </c>
      <c r="K626" s="210">
        <v>58.9</v>
      </c>
      <c r="L626" s="210">
        <v>55.9</v>
      </c>
      <c r="M626" s="210">
        <v>57.8</v>
      </c>
      <c r="N626" s="214">
        <v>73.417008560907107</v>
      </c>
      <c r="O626" s="210">
        <v>58</v>
      </c>
      <c r="P626" s="210">
        <v>59</v>
      </c>
      <c r="Q626" s="210">
        <v>59.1</v>
      </c>
      <c r="R626" s="210">
        <v>58.6</v>
      </c>
      <c r="S626" s="214">
        <v>43.72</v>
      </c>
      <c r="T626" s="210">
        <v>57.1</v>
      </c>
      <c r="U626" s="207"/>
      <c r="V626" s="208"/>
      <c r="W626" s="208"/>
      <c r="X626" s="208"/>
      <c r="Y626" s="208"/>
      <c r="Z626" s="208"/>
      <c r="AA626" s="208"/>
      <c r="AB626" s="208"/>
      <c r="AC626" s="208"/>
      <c r="AD626" s="208"/>
      <c r="AE626" s="208"/>
      <c r="AF626" s="208"/>
      <c r="AG626" s="208"/>
      <c r="AH626" s="208"/>
      <c r="AI626" s="208"/>
      <c r="AJ626" s="208"/>
      <c r="AK626" s="208"/>
      <c r="AL626" s="208"/>
      <c r="AM626" s="208"/>
      <c r="AN626" s="208"/>
      <c r="AO626" s="208"/>
      <c r="AP626" s="208"/>
      <c r="AQ626" s="208"/>
      <c r="AR626" s="208"/>
      <c r="AS626" s="208"/>
      <c r="AT626" s="208"/>
      <c r="AU626" s="208"/>
      <c r="AV626" s="208"/>
      <c r="AW626" s="208"/>
      <c r="AX626" s="208"/>
      <c r="AY626" s="208"/>
      <c r="AZ626" s="208"/>
      <c r="BA626" s="208"/>
      <c r="BB626" s="208"/>
      <c r="BC626" s="208"/>
      <c r="BD626" s="208"/>
      <c r="BE626" s="208"/>
      <c r="BF626" s="208"/>
      <c r="BG626" s="208"/>
      <c r="BH626" s="208"/>
      <c r="BI626" s="208"/>
      <c r="BJ626" s="208"/>
      <c r="BK626" s="208"/>
      <c r="BL626" s="208"/>
      <c r="BM626" s="211"/>
    </row>
    <row r="627" spans="1:65">
      <c r="A627" s="30"/>
      <c r="B627" s="20" t="s">
        <v>267</v>
      </c>
      <c r="C627" s="12"/>
      <c r="D627" s="212">
        <v>57.716666666666669</v>
      </c>
      <c r="E627" s="212">
        <v>54.012833333333333</v>
      </c>
      <c r="F627" s="212">
        <v>57.538768574555867</v>
      </c>
      <c r="G627" s="212">
        <v>54.833333333333336</v>
      </c>
      <c r="H627" s="212">
        <v>50.166666666666664</v>
      </c>
      <c r="I627" s="212">
        <v>56.883333333333326</v>
      </c>
      <c r="J627" s="212">
        <v>59.81666666666667</v>
      </c>
      <c r="K627" s="212">
        <v>59.43333333333333</v>
      </c>
      <c r="L627" s="212">
        <v>57.566666666666663</v>
      </c>
      <c r="M627" s="212">
        <v>56.85</v>
      </c>
      <c r="N627" s="212">
        <v>70.832823053732099</v>
      </c>
      <c r="O627" s="212">
        <v>57.666666666666664</v>
      </c>
      <c r="P627" s="212">
        <v>59.483333333333327</v>
      </c>
      <c r="Q627" s="212">
        <v>58.433333333333344</v>
      </c>
      <c r="R627" s="212">
        <v>58.566666666666663</v>
      </c>
      <c r="S627" s="212">
        <v>44.036666666666669</v>
      </c>
      <c r="T627" s="212">
        <v>57.416666666666664</v>
      </c>
      <c r="U627" s="207"/>
      <c r="V627" s="208"/>
      <c r="W627" s="208"/>
      <c r="X627" s="208"/>
      <c r="Y627" s="208"/>
      <c r="Z627" s="208"/>
      <c r="AA627" s="208"/>
      <c r="AB627" s="208"/>
      <c r="AC627" s="208"/>
      <c r="AD627" s="208"/>
      <c r="AE627" s="208"/>
      <c r="AF627" s="208"/>
      <c r="AG627" s="208"/>
      <c r="AH627" s="208"/>
      <c r="AI627" s="208"/>
      <c r="AJ627" s="208"/>
      <c r="AK627" s="208"/>
      <c r="AL627" s="208"/>
      <c r="AM627" s="208"/>
      <c r="AN627" s="208"/>
      <c r="AO627" s="208"/>
      <c r="AP627" s="208"/>
      <c r="AQ627" s="208"/>
      <c r="AR627" s="208"/>
      <c r="AS627" s="208"/>
      <c r="AT627" s="208"/>
      <c r="AU627" s="208"/>
      <c r="AV627" s="208"/>
      <c r="AW627" s="208"/>
      <c r="AX627" s="208"/>
      <c r="AY627" s="208"/>
      <c r="AZ627" s="208"/>
      <c r="BA627" s="208"/>
      <c r="BB627" s="208"/>
      <c r="BC627" s="208"/>
      <c r="BD627" s="208"/>
      <c r="BE627" s="208"/>
      <c r="BF627" s="208"/>
      <c r="BG627" s="208"/>
      <c r="BH627" s="208"/>
      <c r="BI627" s="208"/>
      <c r="BJ627" s="208"/>
      <c r="BK627" s="208"/>
      <c r="BL627" s="208"/>
      <c r="BM627" s="211"/>
    </row>
    <row r="628" spans="1:65">
      <c r="A628" s="30"/>
      <c r="B628" s="3" t="s">
        <v>268</v>
      </c>
      <c r="C628" s="29"/>
      <c r="D628" s="210">
        <v>57.8</v>
      </c>
      <c r="E628" s="210">
        <v>54.082500000000003</v>
      </c>
      <c r="F628" s="210">
        <v>57.642889315980568</v>
      </c>
      <c r="G628" s="210">
        <v>54</v>
      </c>
      <c r="H628" s="210">
        <v>49.95</v>
      </c>
      <c r="I628" s="210">
        <v>56.849999999999994</v>
      </c>
      <c r="J628" s="210">
        <v>59.9</v>
      </c>
      <c r="K628" s="210">
        <v>58.849999999999994</v>
      </c>
      <c r="L628" s="210">
        <v>57.55</v>
      </c>
      <c r="M628" s="210">
        <v>57.2</v>
      </c>
      <c r="N628" s="210">
        <v>70.441781933091761</v>
      </c>
      <c r="O628" s="210">
        <v>57.5</v>
      </c>
      <c r="P628" s="210">
        <v>59.55</v>
      </c>
      <c r="Q628" s="210">
        <v>57.95</v>
      </c>
      <c r="R628" s="210">
        <v>58.650000000000006</v>
      </c>
      <c r="S628" s="210">
        <v>44.08</v>
      </c>
      <c r="T628" s="210">
        <v>57.25</v>
      </c>
      <c r="U628" s="207"/>
      <c r="V628" s="208"/>
      <c r="W628" s="208"/>
      <c r="X628" s="208"/>
      <c r="Y628" s="208"/>
      <c r="Z628" s="208"/>
      <c r="AA628" s="208"/>
      <c r="AB628" s="208"/>
      <c r="AC628" s="208"/>
      <c r="AD628" s="208"/>
      <c r="AE628" s="208"/>
      <c r="AF628" s="208"/>
      <c r="AG628" s="208"/>
      <c r="AH628" s="208"/>
      <c r="AI628" s="208"/>
      <c r="AJ628" s="208"/>
      <c r="AK628" s="208"/>
      <c r="AL628" s="208"/>
      <c r="AM628" s="208"/>
      <c r="AN628" s="208"/>
      <c r="AO628" s="208"/>
      <c r="AP628" s="208"/>
      <c r="AQ628" s="208"/>
      <c r="AR628" s="208"/>
      <c r="AS628" s="208"/>
      <c r="AT628" s="208"/>
      <c r="AU628" s="208"/>
      <c r="AV628" s="208"/>
      <c r="AW628" s="208"/>
      <c r="AX628" s="208"/>
      <c r="AY628" s="208"/>
      <c r="AZ628" s="208"/>
      <c r="BA628" s="208"/>
      <c r="BB628" s="208"/>
      <c r="BC628" s="208"/>
      <c r="BD628" s="208"/>
      <c r="BE628" s="208"/>
      <c r="BF628" s="208"/>
      <c r="BG628" s="208"/>
      <c r="BH628" s="208"/>
      <c r="BI628" s="208"/>
      <c r="BJ628" s="208"/>
      <c r="BK628" s="208"/>
      <c r="BL628" s="208"/>
      <c r="BM628" s="211"/>
    </row>
    <row r="629" spans="1:65">
      <c r="A629" s="30"/>
      <c r="B629" s="3" t="s">
        <v>269</v>
      </c>
      <c r="C629" s="29"/>
      <c r="D629" s="225">
        <v>0.81096650156875583</v>
      </c>
      <c r="E629" s="225">
        <v>0.80082467910689847</v>
      </c>
      <c r="F629" s="225">
        <v>0.3365363176173074</v>
      </c>
      <c r="G629" s="225">
        <v>3.1885210782848321</v>
      </c>
      <c r="H629" s="225">
        <v>1.2468627296806449</v>
      </c>
      <c r="I629" s="225">
        <v>2.0449123860612382</v>
      </c>
      <c r="J629" s="225">
        <v>1.3392784126785129</v>
      </c>
      <c r="K629" s="225">
        <v>1.2548572295949307</v>
      </c>
      <c r="L629" s="225">
        <v>1.441758185919771</v>
      </c>
      <c r="M629" s="225">
        <v>1.2833549781724447</v>
      </c>
      <c r="N629" s="225">
        <v>4.6688010197078036</v>
      </c>
      <c r="O629" s="225">
        <v>0.81649658092772603</v>
      </c>
      <c r="P629" s="225">
        <v>0.40702170294305717</v>
      </c>
      <c r="Q629" s="225">
        <v>1.7603030042202041</v>
      </c>
      <c r="R629" s="225">
        <v>0.68896056974740505</v>
      </c>
      <c r="S629" s="225">
        <v>0.42753557356864258</v>
      </c>
      <c r="T629" s="225">
        <v>0.51153364177409277</v>
      </c>
      <c r="U629" s="219"/>
      <c r="V629" s="220"/>
      <c r="W629" s="220"/>
      <c r="X629" s="220"/>
      <c r="Y629" s="220"/>
      <c r="Z629" s="220"/>
      <c r="AA629" s="220"/>
      <c r="AB629" s="220"/>
      <c r="AC629" s="220"/>
      <c r="AD629" s="220"/>
      <c r="AE629" s="220"/>
      <c r="AF629" s="220"/>
      <c r="AG629" s="220"/>
      <c r="AH629" s="220"/>
      <c r="AI629" s="220"/>
      <c r="AJ629" s="220"/>
      <c r="AK629" s="220"/>
      <c r="AL629" s="220"/>
      <c r="AM629" s="220"/>
      <c r="AN629" s="220"/>
      <c r="AO629" s="220"/>
      <c r="AP629" s="220"/>
      <c r="AQ629" s="220"/>
      <c r="AR629" s="220"/>
      <c r="AS629" s="220"/>
      <c r="AT629" s="220"/>
      <c r="AU629" s="220"/>
      <c r="AV629" s="220"/>
      <c r="AW629" s="220"/>
      <c r="AX629" s="220"/>
      <c r="AY629" s="220"/>
      <c r="AZ629" s="220"/>
      <c r="BA629" s="220"/>
      <c r="BB629" s="220"/>
      <c r="BC629" s="220"/>
      <c r="BD629" s="220"/>
      <c r="BE629" s="220"/>
      <c r="BF629" s="220"/>
      <c r="BG629" s="220"/>
      <c r="BH629" s="220"/>
      <c r="BI629" s="220"/>
      <c r="BJ629" s="220"/>
      <c r="BK629" s="220"/>
      <c r="BL629" s="220"/>
      <c r="BM629" s="223"/>
    </row>
    <row r="630" spans="1:65">
      <c r="A630" s="30"/>
      <c r="B630" s="3" t="s">
        <v>86</v>
      </c>
      <c r="C630" s="29"/>
      <c r="D630" s="13">
        <v>1.4050820125361059E-2</v>
      </c>
      <c r="E630" s="13">
        <v>1.4826563053352724E-2</v>
      </c>
      <c r="F630" s="13">
        <v>5.8488620099896721E-3</v>
      </c>
      <c r="G630" s="13">
        <v>5.8149320576623073E-2</v>
      </c>
      <c r="H630" s="13">
        <v>2.4854406571707208E-2</v>
      </c>
      <c r="I630" s="13">
        <v>3.5949236203830739E-2</v>
      </c>
      <c r="J630" s="13">
        <v>2.2389719911036714E-2</v>
      </c>
      <c r="K630" s="13">
        <v>2.111369427248902E-2</v>
      </c>
      <c r="L630" s="13">
        <v>2.5045017705612699E-2</v>
      </c>
      <c r="M630" s="13">
        <v>2.2574405948503865E-2</v>
      </c>
      <c r="N630" s="13">
        <v>6.5912959817599842E-2</v>
      </c>
      <c r="O630" s="13">
        <v>1.4158900247301608E-2</v>
      </c>
      <c r="P630" s="13">
        <v>6.8426175894041562E-3</v>
      </c>
      <c r="Q630" s="13">
        <v>3.0124980106449581E-2</v>
      </c>
      <c r="R630" s="13">
        <v>1.1763697832909592E-2</v>
      </c>
      <c r="S630" s="13">
        <v>9.708627058556716E-3</v>
      </c>
      <c r="T630" s="13">
        <v>8.9091490584747648E-3</v>
      </c>
      <c r="U630" s="152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5"/>
    </row>
    <row r="631" spans="1:65">
      <c r="A631" s="30"/>
      <c r="B631" s="3" t="s">
        <v>270</v>
      </c>
      <c r="C631" s="29"/>
      <c r="D631" s="13">
        <v>7.7837318903206665E-5</v>
      </c>
      <c r="E631" s="13">
        <v>-6.4099840355766102E-2</v>
      </c>
      <c r="F631" s="13">
        <v>-3.004668125301091E-3</v>
      </c>
      <c r="G631" s="13">
        <v>-4.9882736130756E-2</v>
      </c>
      <c r="H631" s="13">
        <v>-0.13074377986430874</v>
      </c>
      <c r="I631" s="13">
        <v>-1.4361634776374088E-2</v>
      </c>
      <c r="J631" s="13">
        <v>3.6465306999001967E-2</v>
      </c>
      <c r="K631" s="13">
        <v>2.9823149835174423E-2</v>
      </c>
      <c r="L631" s="13">
        <v>-2.5212676582466731E-3</v>
      </c>
      <c r="M631" s="13">
        <v>-1.4939213660185025E-2</v>
      </c>
      <c r="N631" s="13">
        <v>0.22734628629689202</v>
      </c>
      <c r="O631" s="13">
        <v>-7.8853100681341992E-4</v>
      </c>
      <c r="P631" s="13">
        <v>3.0689518160891049E-2</v>
      </c>
      <c r="Q631" s="13">
        <v>1.2495783320841891E-2</v>
      </c>
      <c r="R631" s="13">
        <v>1.4806098856086081E-2</v>
      </c>
      <c r="S631" s="13">
        <v>-0.23696053659716831</v>
      </c>
      <c r="T631" s="13">
        <v>-5.1203726353965529E-3</v>
      </c>
      <c r="U631" s="152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5"/>
    </row>
    <row r="632" spans="1:65">
      <c r="A632" s="30"/>
      <c r="B632" s="46" t="s">
        <v>271</v>
      </c>
      <c r="C632" s="47"/>
      <c r="D632" s="45">
        <v>0.1</v>
      </c>
      <c r="E632" s="45">
        <v>2.4</v>
      </c>
      <c r="F632" s="45">
        <v>0.02</v>
      </c>
      <c r="G632" s="45">
        <v>1.84</v>
      </c>
      <c r="H632" s="45">
        <v>4.99</v>
      </c>
      <c r="I632" s="45">
        <v>0.46</v>
      </c>
      <c r="J632" s="45">
        <v>1.52</v>
      </c>
      <c r="K632" s="45">
        <v>1.26</v>
      </c>
      <c r="L632" s="45">
        <v>0</v>
      </c>
      <c r="M632" s="45">
        <v>0.48</v>
      </c>
      <c r="N632" s="45">
        <v>8.9499999999999993</v>
      </c>
      <c r="O632" s="45">
        <v>7.0000000000000007E-2</v>
      </c>
      <c r="P632" s="45">
        <v>1.29</v>
      </c>
      <c r="Q632" s="45">
        <v>0.57999999999999996</v>
      </c>
      <c r="R632" s="45">
        <v>0.67</v>
      </c>
      <c r="S632" s="45">
        <v>9.1199999999999992</v>
      </c>
      <c r="T632" s="45">
        <v>0.1</v>
      </c>
      <c r="U632" s="152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5"/>
    </row>
    <row r="633" spans="1:65">
      <c r="B633" s="31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BM633" s="55"/>
    </row>
    <row r="634" spans="1:65" ht="15">
      <c r="B634" s="8" t="s">
        <v>627</v>
      </c>
      <c r="BM634" s="28" t="s">
        <v>67</v>
      </c>
    </row>
    <row r="635" spans="1:65" ht="15">
      <c r="A635" s="25" t="s">
        <v>58</v>
      </c>
      <c r="B635" s="18" t="s">
        <v>114</v>
      </c>
      <c r="C635" s="15" t="s">
        <v>115</v>
      </c>
      <c r="D635" s="16" t="s">
        <v>233</v>
      </c>
      <c r="E635" s="17" t="s">
        <v>233</v>
      </c>
      <c r="F635" s="17" t="s">
        <v>233</v>
      </c>
      <c r="G635" s="17" t="s">
        <v>233</v>
      </c>
      <c r="H635" s="17" t="s">
        <v>233</v>
      </c>
      <c r="I635" s="17" t="s">
        <v>233</v>
      </c>
      <c r="J635" s="17" t="s">
        <v>233</v>
      </c>
      <c r="K635" s="17" t="s">
        <v>233</v>
      </c>
      <c r="L635" s="17" t="s">
        <v>233</v>
      </c>
      <c r="M635" s="17" t="s">
        <v>233</v>
      </c>
      <c r="N635" s="17" t="s">
        <v>233</v>
      </c>
      <c r="O635" s="17" t="s">
        <v>233</v>
      </c>
      <c r="P635" s="17" t="s">
        <v>233</v>
      </c>
      <c r="Q635" s="17" t="s">
        <v>233</v>
      </c>
      <c r="R635" s="17" t="s">
        <v>233</v>
      </c>
      <c r="S635" s="17" t="s">
        <v>233</v>
      </c>
      <c r="T635" s="17" t="s">
        <v>233</v>
      </c>
      <c r="U635" s="152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1</v>
      </c>
    </row>
    <row r="636" spans="1:65">
      <c r="A636" s="30"/>
      <c r="B636" s="19" t="s">
        <v>234</v>
      </c>
      <c r="C636" s="9" t="s">
        <v>234</v>
      </c>
      <c r="D636" s="150" t="s">
        <v>236</v>
      </c>
      <c r="E636" s="151" t="s">
        <v>237</v>
      </c>
      <c r="F636" s="151" t="s">
        <v>240</v>
      </c>
      <c r="G636" s="151" t="s">
        <v>241</v>
      </c>
      <c r="H636" s="151" t="s">
        <v>243</v>
      </c>
      <c r="I636" s="151" t="s">
        <v>244</v>
      </c>
      <c r="J636" s="151" t="s">
        <v>245</v>
      </c>
      <c r="K636" s="151" t="s">
        <v>246</v>
      </c>
      <c r="L636" s="151" t="s">
        <v>247</v>
      </c>
      <c r="M636" s="151" t="s">
        <v>287</v>
      </c>
      <c r="N636" s="151" t="s">
        <v>250</v>
      </c>
      <c r="O636" s="151" t="s">
        <v>251</v>
      </c>
      <c r="P636" s="151" t="s">
        <v>252</v>
      </c>
      <c r="Q636" s="151" t="s">
        <v>253</v>
      </c>
      <c r="R636" s="151" t="s">
        <v>254</v>
      </c>
      <c r="S636" s="151" t="s">
        <v>255</v>
      </c>
      <c r="T636" s="151" t="s">
        <v>257</v>
      </c>
      <c r="U636" s="152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8" t="s">
        <v>1</v>
      </c>
    </row>
    <row r="637" spans="1:65">
      <c r="A637" s="30"/>
      <c r="B637" s="19"/>
      <c r="C637" s="9"/>
      <c r="D637" s="10" t="s">
        <v>118</v>
      </c>
      <c r="E637" s="11" t="s">
        <v>311</v>
      </c>
      <c r="F637" s="11" t="s">
        <v>308</v>
      </c>
      <c r="G637" s="11" t="s">
        <v>309</v>
      </c>
      <c r="H637" s="11" t="s">
        <v>308</v>
      </c>
      <c r="I637" s="11" t="s">
        <v>309</v>
      </c>
      <c r="J637" s="11" t="s">
        <v>309</v>
      </c>
      <c r="K637" s="11" t="s">
        <v>309</v>
      </c>
      <c r="L637" s="11" t="s">
        <v>309</v>
      </c>
      <c r="M637" s="11" t="s">
        <v>309</v>
      </c>
      <c r="N637" s="11" t="s">
        <v>308</v>
      </c>
      <c r="O637" s="11" t="s">
        <v>118</v>
      </c>
      <c r="P637" s="11" t="s">
        <v>309</v>
      </c>
      <c r="Q637" s="11" t="s">
        <v>118</v>
      </c>
      <c r="R637" s="11" t="s">
        <v>308</v>
      </c>
      <c r="S637" s="11" t="s">
        <v>308</v>
      </c>
      <c r="T637" s="11" t="s">
        <v>309</v>
      </c>
      <c r="U637" s="152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8">
        <v>3</v>
      </c>
    </row>
    <row r="638" spans="1:65">
      <c r="A638" s="30"/>
      <c r="B638" s="19"/>
      <c r="C638" s="9"/>
      <c r="D638" s="26"/>
      <c r="E638" s="26" t="s">
        <v>312</v>
      </c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152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3</v>
      </c>
    </row>
    <row r="639" spans="1:65">
      <c r="A639" s="30"/>
      <c r="B639" s="18">
        <v>1</v>
      </c>
      <c r="C639" s="14">
        <v>1</v>
      </c>
      <c r="D639" s="215">
        <v>6.0899999999999996E-2</v>
      </c>
      <c r="E639" s="215">
        <v>5.834824999999999E-2</v>
      </c>
      <c r="F639" s="215">
        <v>6.2578190313950011E-2</v>
      </c>
      <c r="G639" s="227">
        <v>5.5E-2</v>
      </c>
      <c r="H639" s="215">
        <v>5.74E-2</v>
      </c>
      <c r="I639" s="215">
        <v>6.4000000000000001E-2</v>
      </c>
      <c r="J639" s="215">
        <v>6.3E-2</v>
      </c>
      <c r="K639" s="215">
        <v>6.3E-2</v>
      </c>
      <c r="L639" s="215">
        <v>6.2E-2</v>
      </c>
      <c r="M639" s="215">
        <v>6.3E-2</v>
      </c>
      <c r="N639" s="227">
        <v>8.5707545023198578E-2</v>
      </c>
      <c r="O639" s="215">
        <v>6.0999999999999999E-2</v>
      </c>
      <c r="P639" s="215">
        <v>5.9000000000000004E-2</v>
      </c>
      <c r="Q639" s="215">
        <v>6.5000000000000002E-2</v>
      </c>
      <c r="R639" s="215">
        <v>5.9799999999999999E-2</v>
      </c>
      <c r="S639" s="215">
        <v>0.06</v>
      </c>
      <c r="T639" s="215">
        <v>6.3E-2</v>
      </c>
      <c r="U639" s="204"/>
      <c r="V639" s="205"/>
      <c r="W639" s="205"/>
      <c r="X639" s="205"/>
      <c r="Y639" s="205"/>
      <c r="Z639" s="205"/>
      <c r="AA639" s="205"/>
      <c r="AB639" s="205"/>
      <c r="AC639" s="205"/>
      <c r="AD639" s="205"/>
      <c r="AE639" s="205"/>
      <c r="AF639" s="205"/>
      <c r="AG639" s="205"/>
      <c r="AH639" s="205"/>
      <c r="AI639" s="205"/>
      <c r="AJ639" s="205"/>
      <c r="AK639" s="205"/>
      <c r="AL639" s="205"/>
      <c r="AM639" s="205"/>
      <c r="AN639" s="205"/>
      <c r="AO639" s="205"/>
      <c r="AP639" s="205"/>
      <c r="AQ639" s="205"/>
      <c r="AR639" s="205"/>
      <c r="AS639" s="205"/>
      <c r="AT639" s="205"/>
      <c r="AU639" s="205"/>
      <c r="AV639" s="205"/>
      <c r="AW639" s="205"/>
      <c r="AX639" s="205"/>
      <c r="AY639" s="205"/>
      <c r="AZ639" s="205"/>
      <c r="BA639" s="205"/>
      <c r="BB639" s="205"/>
      <c r="BC639" s="205"/>
      <c r="BD639" s="205"/>
      <c r="BE639" s="205"/>
      <c r="BF639" s="205"/>
      <c r="BG639" s="205"/>
      <c r="BH639" s="205"/>
      <c r="BI639" s="205"/>
      <c r="BJ639" s="205"/>
      <c r="BK639" s="205"/>
      <c r="BL639" s="205"/>
      <c r="BM639" s="216">
        <v>1</v>
      </c>
    </row>
    <row r="640" spans="1:65">
      <c r="A640" s="30"/>
      <c r="B640" s="19">
        <v>1</v>
      </c>
      <c r="C640" s="9">
        <v>2</v>
      </c>
      <c r="D640" s="24">
        <v>6.0499999999999998E-2</v>
      </c>
      <c r="E640" s="24">
        <v>5.78305E-2</v>
      </c>
      <c r="F640" s="24">
        <v>6.0634734781900006E-2</v>
      </c>
      <c r="G640" s="228">
        <v>5.6000000000000008E-2</v>
      </c>
      <c r="H640" s="24">
        <v>6.2600000000000003E-2</v>
      </c>
      <c r="I640" s="24">
        <v>6.4000000000000001E-2</v>
      </c>
      <c r="J640" s="24">
        <v>6.3E-2</v>
      </c>
      <c r="K640" s="24">
        <v>6.4000000000000001E-2</v>
      </c>
      <c r="L640" s="24">
        <v>6.0999999999999999E-2</v>
      </c>
      <c r="M640" s="24">
        <v>6.0999999999999999E-2</v>
      </c>
      <c r="N640" s="228">
        <v>8.3855007951186736E-2</v>
      </c>
      <c r="O640" s="24">
        <v>6.0999999999999999E-2</v>
      </c>
      <c r="P640" s="24">
        <v>5.8500000000000003E-2</v>
      </c>
      <c r="Q640" s="24">
        <v>6.2899999999999998E-2</v>
      </c>
      <c r="R640" s="24">
        <v>0.06</v>
      </c>
      <c r="S640" s="24">
        <v>0.06</v>
      </c>
      <c r="T640" s="24">
        <v>6.3E-2</v>
      </c>
      <c r="U640" s="204"/>
      <c r="V640" s="205"/>
      <c r="W640" s="205"/>
      <c r="X640" s="205"/>
      <c r="Y640" s="205"/>
      <c r="Z640" s="205"/>
      <c r="AA640" s="205"/>
      <c r="AB640" s="205"/>
      <c r="AC640" s="205"/>
      <c r="AD640" s="205"/>
      <c r="AE640" s="205"/>
      <c r="AF640" s="205"/>
      <c r="AG640" s="205"/>
      <c r="AH640" s="205"/>
      <c r="AI640" s="205"/>
      <c r="AJ640" s="205"/>
      <c r="AK640" s="205"/>
      <c r="AL640" s="205"/>
      <c r="AM640" s="205"/>
      <c r="AN640" s="205"/>
      <c r="AO640" s="205"/>
      <c r="AP640" s="205"/>
      <c r="AQ640" s="205"/>
      <c r="AR640" s="205"/>
      <c r="AS640" s="205"/>
      <c r="AT640" s="205"/>
      <c r="AU640" s="205"/>
      <c r="AV640" s="205"/>
      <c r="AW640" s="205"/>
      <c r="AX640" s="205"/>
      <c r="AY640" s="205"/>
      <c r="AZ640" s="205"/>
      <c r="BA640" s="205"/>
      <c r="BB640" s="205"/>
      <c r="BC640" s="205"/>
      <c r="BD640" s="205"/>
      <c r="BE640" s="205"/>
      <c r="BF640" s="205"/>
      <c r="BG640" s="205"/>
      <c r="BH640" s="205"/>
      <c r="BI640" s="205"/>
      <c r="BJ640" s="205"/>
      <c r="BK640" s="205"/>
      <c r="BL640" s="205"/>
      <c r="BM640" s="216">
        <v>16</v>
      </c>
    </row>
    <row r="641" spans="1:65">
      <c r="A641" s="30"/>
      <c r="B641" s="19">
        <v>1</v>
      </c>
      <c r="C641" s="9">
        <v>3</v>
      </c>
      <c r="D641" s="24">
        <v>6.0800000000000007E-2</v>
      </c>
      <c r="E641" s="24">
        <v>5.9066099999999989E-2</v>
      </c>
      <c r="F641" s="24">
        <v>6.145490870974999E-2</v>
      </c>
      <c r="G641" s="228">
        <v>5.2999999999999999E-2</v>
      </c>
      <c r="H641" s="24">
        <v>5.6400000000000006E-2</v>
      </c>
      <c r="I641" s="24">
        <v>6.3E-2</v>
      </c>
      <c r="J641" s="24">
        <v>6.3E-2</v>
      </c>
      <c r="K641" s="24">
        <v>6.3E-2</v>
      </c>
      <c r="L641" s="24">
        <v>6.4000000000000001E-2</v>
      </c>
      <c r="M641" s="24">
        <v>6.2E-2</v>
      </c>
      <c r="N641" s="229">
        <v>7.9968042136287665E-2</v>
      </c>
      <c r="O641" s="24">
        <v>6.0999999999999999E-2</v>
      </c>
      <c r="P641" s="24">
        <v>5.9400000000000001E-2</v>
      </c>
      <c r="Q641" s="24">
        <v>6.3299999999999995E-2</v>
      </c>
      <c r="R641" s="24">
        <v>6.1600000000000002E-2</v>
      </c>
      <c r="S641" s="24">
        <v>6.0999999999999999E-2</v>
      </c>
      <c r="T641" s="24">
        <v>6.3E-2</v>
      </c>
      <c r="U641" s="204"/>
      <c r="V641" s="205"/>
      <c r="W641" s="205"/>
      <c r="X641" s="205"/>
      <c r="Y641" s="205"/>
      <c r="Z641" s="205"/>
      <c r="AA641" s="205"/>
      <c r="AB641" s="205"/>
      <c r="AC641" s="205"/>
      <c r="AD641" s="205"/>
      <c r="AE641" s="205"/>
      <c r="AF641" s="205"/>
      <c r="AG641" s="205"/>
      <c r="AH641" s="205"/>
      <c r="AI641" s="205"/>
      <c r="AJ641" s="205"/>
      <c r="AK641" s="205"/>
      <c r="AL641" s="205"/>
      <c r="AM641" s="205"/>
      <c r="AN641" s="205"/>
      <c r="AO641" s="205"/>
      <c r="AP641" s="205"/>
      <c r="AQ641" s="205"/>
      <c r="AR641" s="205"/>
      <c r="AS641" s="205"/>
      <c r="AT641" s="205"/>
      <c r="AU641" s="205"/>
      <c r="AV641" s="205"/>
      <c r="AW641" s="205"/>
      <c r="AX641" s="205"/>
      <c r="AY641" s="205"/>
      <c r="AZ641" s="205"/>
      <c r="BA641" s="205"/>
      <c r="BB641" s="205"/>
      <c r="BC641" s="205"/>
      <c r="BD641" s="205"/>
      <c r="BE641" s="205"/>
      <c r="BF641" s="205"/>
      <c r="BG641" s="205"/>
      <c r="BH641" s="205"/>
      <c r="BI641" s="205"/>
      <c r="BJ641" s="205"/>
      <c r="BK641" s="205"/>
      <c r="BL641" s="205"/>
      <c r="BM641" s="216">
        <v>16</v>
      </c>
    </row>
    <row r="642" spans="1:65">
      <c r="A642" s="30"/>
      <c r="B642" s="19">
        <v>1</v>
      </c>
      <c r="C642" s="9">
        <v>4</v>
      </c>
      <c r="D642" s="24">
        <v>6.25E-2</v>
      </c>
      <c r="E642" s="24">
        <v>5.8953399999999996E-2</v>
      </c>
      <c r="F642" s="24">
        <v>6.2244537858550011E-2</v>
      </c>
      <c r="G642" s="228">
        <v>5.5E-2</v>
      </c>
      <c r="H642" s="24">
        <v>5.62E-2</v>
      </c>
      <c r="I642" s="24">
        <v>6.4000000000000001E-2</v>
      </c>
      <c r="J642" s="24">
        <v>6.4000000000000001E-2</v>
      </c>
      <c r="K642" s="24">
        <v>6.3E-2</v>
      </c>
      <c r="L642" s="24">
        <v>6.0999999999999999E-2</v>
      </c>
      <c r="M642" s="24">
        <v>6.4000000000000001E-2</v>
      </c>
      <c r="N642" s="228">
        <v>8.5212761354315394E-2</v>
      </c>
      <c r="O642" s="24">
        <v>0.06</v>
      </c>
      <c r="P642" s="24">
        <v>6.1600000000000002E-2</v>
      </c>
      <c r="Q642" s="229">
        <v>6.7900000000000002E-2</v>
      </c>
      <c r="R642" s="24">
        <v>6.1100000000000002E-2</v>
      </c>
      <c r="S642" s="229">
        <v>7.2999999999999995E-2</v>
      </c>
      <c r="T642" s="24">
        <v>6.2E-2</v>
      </c>
      <c r="U642" s="204"/>
      <c r="V642" s="205"/>
      <c r="W642" s="205"/>
      <c r="X642" s="205"/>
      <c r="Y642" s="205"/>
      <c r="Z642" s="205"/>
      <c r="AA642" s="205"/>
      <c r="AB642" s="205"/>
      <c r="AC642" s="205"/>
      <c r="AD642" s="205"/>
      <c r="AE642" s="205"/>
      <c r="AF642" s="205"/>
      <c r="AG642" s="205"/>
      <c r="AH642" s="205"/>
      <c r="AI642" s="205"/>
      <c r="AJ642" s="205"/>
      <c r="AK642" s="205"/>
      <c r="AL642" s="205"/>
      <c r="AM642" s="205"/>
      <c r="AN642" s="205"/>
      <c r="AO642" s="205"/>
      <c r="AP642" s="205"/>
      <c r="AQ642" s="205"/>
      <c r="AR642" s="205"/>
      <c r="AS642" s="205"/>
      <c r="AT642" s="205"/>
      <c r="AU642" s="205"/>
      <c r="AV642" s="205"/>
      <c r="AW642" s="205"/>
      <c r="AX642" s="205"/>
      <c r="AY642" s="205"/>
      <c r="AZ642" s="205"/>
      <c r="BA642" s="205"/>
      <c r="BB642" s="205"/>
      <c r="BC642" s="205"/>
      <c r="BD642" s="205"/>
      <c r="BE642" s="205"/>
      <c r="BF642" s="205"/>
      <c r="BG642" s="205"/>
      <c r="BH642" s="205"/>
      <c r="BI642" s="205"/>
      <c r="BJ642" s="205"/>
      <c r="BK642" s="205"/>
      <c r="BL642" s="205"/>
      <c r="BM642" s="216">
        <v>6.1562294176385562E-2</v>
      </c>
    </row>
    <row r="643" spans="1:65">
      <c r="A643" s="30"/>
      <c r="B643" s="19">
        <v>1</v>
      </c>
      <c r="C643" s="9">
        <v>5</v>
      </c>
      <c r="D643" s="24">
        <v>6.0299999999999999E-2</v>
      </c>
      <c r="E643" s="24">
        <v>5.8493949999999996E-2</v>
      </c>
      <c r="F643" s="24">
        <v>6.1329427875650003E-2</v>
      </c>
      <c r="G643" s="229">
        <v>6.2E-2</v>
      </c>
      <c r="H643" s="24">
        <v>5.9100000000000007E-2</v>
      </c>
      <c r="I643" s="24">
        <v>6.5000000000000002E-2</v>
      </c>
      <c r="J643" s="24">
        <v>6.5000000000000002E-2</v>
      </c>
      <c r="K643" s="24">
        <v>6.3E-2</v>
      </c>
      <c r="L643" s="24">
        <v>6.0999999999999999E-2</v>
      </c>
      <c r="M643" s="24">
        <v>6.2E-2</v>
      </c>
      <c r="N643" s="228">
        <v>8.4468614888612625E-2</v>
      </c>
      <c r="O643" s="24">
        <v>6.0999999999999999E-2</v>
      </c>
      <c r="P643" s="24">
        <v>6.2600000000000003E-2</v>
      </c>
      <c r="Q643" s="24">
        <v>6.3299999999999995E-2</v>
      </c>
      <c r="R643" s="24">
        <v>6.1899999999999997E-2</v>
      </c>
      <c r="S643" s="24">
        <v>6.3E-2</v>
      </c>
      <c r="T643" s="24">
        <v>6.3E-2</v>
      </c>
      <c r="U643" s="204"/>
      <c r="V643" s="205"/>
      <c r="W643" s="205"/>
      <c r="X643" s="205"/>
      <c r="Y643" s="205"/>
      <c r="Z643" s="205"/>
      <c r="AA643" s="205"/>
      <c r="AB643" s="205"/>
      <c r="AC643" s="205"/>
      <c r="AD643" s="205"/>
      <c r="AE643" s="205"/>
      <c r="AF643" s="205"/>
      <c r="AG643" s="205"/>
      <c r="AH643" s="205"/>
      <c r="AI643" s="205"/>
      <c r="AJ643" s="205"/>
      <c r="AK643" s="205"/>
      <c r="AL643" s="205"/>
      <c r="AM643" s="205"/>
      <c r="AN643" s="205"/>
      <c r="AO643" s="205"/>
      <c r="AP643" s="205"/>
      <c r="AQ643" s="205"/>
      <c r="AR643" s="205"/>
      <c r="AS643" s="205"/>
      <c r="AT643" s="205"/>
      <c r="AU643" s="205"/>
      <c r="AV643" s="205"/>
      <c r="AW643" s="205"/>
      <c r="AX643" s="205"/>
      <c r="AY643" s="205"/>
      <c r="AZ643" s="205"/>
      <c r="BA643" s="205"/>
      <c r="BB643" s="205"/>
      <c r="BC643" s="205"/>
      <c r="BD643" s="205"/>
      <c r="BE643" s="205"/>
      <c r="BF643" s="205"/>
      <c r="BG643" s="205"/>
      <c r="BH643" s="205"/>
      <c r="BI643" s="205"/>
      <c r="BJ643" s="205"/>
      <c r="BK643" s="205"/>
      <c r="BL643" s="205"/>
      <c r="BM643" s="216">
        <v>52</v>
      </c>
    </row>
    <row r="644" spans="1:65">
      <c r="A644" s="30"/>
      <c r="B644" s="19">
        <v>1</v>
      </c>
      <c r="C644" s="9">
        <v>6</v>
      </c>
      <c r="D644" s="24">
        <v>6.1899999999999997E-2</v>
      </c>
      <c r="E644" s="24">
        <v>5.8712449999999999E-2</v>
      </c>
      <c r="F644" s="24">
        <v>6.1700026334899995E-2</v>
      </c>
      <c r="G644" s="228">
        <v>5.3999999999999999E-2</v>
      </c>
      <c r="H644" s="24">
        <v>5.9100000000000007E-2</v>
      </c>
      <c r="I644" s="24">
        <v>6.3E-2</v>
      </c>
      <c r="J644" s="24">
        <v>6.2E-2</v>
      </c>
      <c r="K644" s="24">
        <v>6.4000000000000001E-2</v>
      </c>
      <c r="L644" s="24">
        <v>6.2E-2</v>
      </c>
      <c r="M644" s="24">
        <v>6.3E-2</v>
      </c>
      <c r="N644" s="228">
        <v>8.6310105953771185E-2</v>
      </c>
      <c r="O644" s="24">
        <v>0.06</v>
      </c>
      <c r="P644" s="24">
        <v>6.0700000000000004E-2</v>
      </c>
      <c r="Q644" s="24">
        <v>6.3299999999999995E-2</v>
      </c>
      <c r="R644" s="24">
        <v>6.1399999999999996E-2</v>
      </c>
      <c r="S644" s="24">
        <v>5.899999999999999E-2</v>
      </c>
      <c r="T644" s="24">
        <v>6.2E-2</v>
      </c>
      <c r="U644" s="204"/>
      <c r="V644" s="205"/>
      <c r="W644" s="205"/>
      <c r="X644" s="205"/>
      <c r="Y644" s="205"/>
      <c r="Z644" s="205"/>
      <c r="AA644" s="205"/>
      <c r="AB644" s="205"/>
      <c r="AC644" s="205"/>
      <c r="AD644" s="205"/>
      <c r="AE644" s="205"/>
      <c r="AF644" s="205"/>
      <c r="AG644" s="205"/>
      <c r="AH644" s="205"/>
      <c r="AI644" s="205"/>
      <c r="AJ644" s="205"/>
      <c r="AK644" s="205"/>
      <c r="AL644" s="205"/>
      <c r="AM644" s="205"/>
      <c r="AN644" s="205"/>
      <c r="AO644" s="205"/>
      <c r="AP644" s="205"/>
      <c r="AQ644" s="205"/>
      <c r="AR644" s="205"/>
      <c r="AS644" s="205"/>
      <c r="AT644" s="205"/>
      <c r="AU644" s="205"/>
      <c r="AV644" s="205"/>
      <c r="AW644" s="205"/>
      <c r="AX644" s="205"/>
      <c r="AY644" s="205"/>
      <c r="AZ644" s="205"/>
      <c r="BA644" s="205"/>
      <c r="BB644" s="205"/>
      <c r="BC644" s="205"/>
      <c r="BD644" s="205"/>
      <c r="BE644" s="205"/>
      <c r="BF644" s="205"/>
      <c r="BG644" s="205"/>
      <c r="BH644" s="205"/>
      <c r="BI644" s="205"/>
      <c r="BJ644" s="205"/>
      <c r="BK644" s="205"/>
      <c r="BL644" s="205"/>
      <c r="BM644" s="56"/>
    </row>
    <row r="645" spans="1:65">
      <c r="A645" s="30"/>
      <c r="B645" s="20" t="s">
        <v>267</v>
      </c>
      <c r="C645" s="12"/>
      <c r="D645" s="217">
        <v>6.1150000000000003E-2</v>
      </c>
      <c r="E645" s="217">
        <v>5.8567441666666664E-2</v>
      </c>
      <c r="F645" s="217">
        <v>6.1656970979116675E-2</v>
      </c>
      <c r="G645" s="217">
        <v>5.5833333333333339E-2</v>
      </c>
      <c r="H645" s="217">
        <v>5.8466666666666667E-2</v>
      </c>
      <c r="I645" s="217">
        <v>6.3833333333333339E-2</v>
      </c>
      <c r="J645" s="217">
        <v>6.3333333333333339E-2</v>
      </c>
      <c r="K645" s="217">
        <v>6.3333333333333339E-2</v>
      </c>
      <c r="L645" s="217">
        <v>6.183333333333333E-2</v>
      </c>
      <c r="M645" s="217">
        <v>6.25E-2</v>
      </c>
      <c r="N645" s="217">
        <v>8.42536795512287E-2</v>
      </c>
      <c r="O645" s="217">
        <v>6.0666666666666667E-2</v>
      </c>
      <c r="P645" s="217">
        <v>6.0299999999999999E-2</v>
      </c>
      <c r="Q645" s="217">
        <v>6.4283333333333345E-2</v>
      </c>
      <c r="R645" s="217">
        <v>6.0966666666666669E-2</v>
      </c>
      <c r="S645" s="217">
        <v>6.2666666666666662E-2</v>
      </c>
      <c r="T645" s="217">
        <v>6.2666666666666662E-2</v>
      </c>
      <c r="U645" s="204"/>
      <c r="V645" s="205"/>
      <c r="W645" s="205"/>
      <c r="X645" s="205"/>
      <c r="Y645" s="205"/>
      <c r="Z645" s="205"/>
      <c r="AA645" s="205"/>
      <c r="AB645" s="205"/>
      <c r="AC645" s="205"/>
      <c r="AD645" s="205"/>
      <c r="AE645" s="205"/>
      <c r="AF645" s="205"/>
      <c r="AG645" s="205"/>
      <c r="AH645" s="205"/>
      <c r="AI645" s="205"/>
      <c r="AJ645" s="205"/>
      <c r="AK645" s="205"/>
      <c r="AL645" s="205"/>
      <c r="AM645" s="205"/>
      <c r="AN645" s="205"/>
      <c r="AO645" s="205"/>
      <c r="AP645" s="205"/>
      <c r="AQ645" s="205"/>
      <c r="AR645" s="205"/>
      <c r="AS645" s="205"/>
      <c r="AT645" s="205"/>
      <c r="AU645" s="205"/>
      <c r="AV645" s="205"/>
      <c r="AW645" s="205"/>
      <c r="AX645" s="205"/>
      <c r="AY645" s="205"/>
      <c r="AZ645" s="205"/>
      <c r="BA645" s="205"/>
      <c r="BB645" s="205"/>
      <c r="BC645" s="205"/>
      <c r="BD645" s="205"/>
      <c r="BE645" s="205"/>
      <c r="BF645" s="205"/>
      <c r="BG645" s="205"/>
      <c r="BH645" s="205"/>
      <c r="BI645" s="205"/>
      <c r="BJ645" s="205"/>
      <c r="BK645" s="205"/>
      <c r="BL645" s="205"/>
      <c r="BM645" s="56"/>
    </row>
    <row r="646" spans="1:65">
      <c r="A646" s="30"/>
      <c r="B646" s="3" t="s">
        <v>268</v>
      </c>
      <c r="C646" s="29"/>
      <c r="D646" s="24">
        <v>6.0850000000000001E-2</v>
      </c>
      <c r="E646" s="24">
        <v>5.8603199999999994E-2</v>
      </c>
      <c r="F646" s="24">
        <v>6.1577467522324993E-2</v>
      </c>
      <c r="G646" s="24">
        <v>5.5E-2</v>
      </c>
      <c r="H646" s="24">
        <v>5.8250000000000003E-2</v>
      </c>
      <c r="I646" s="24">
        <v>6.4000000000000001E-2</v>
      </c>
      <c r="J646" s="24">
        <v>6.3E-2</v>
      </c>
      <c r="K646" s="24">
        <v>6.3E-2</v>
      </c>
      <c r="L646" s="24">
        <v>6.1499999999999999E-2</v>
      </c>
      <c r="M646" s="24">
        <v>6.25E-2</v>
      </c>
      <c r="N646" s="24">
        <v>8.4840688121464003E-2</v>
      </c>
      <c r="O646" s="24">
        <v>6.0999999999999999E-2</v>
      </c>
      <c r="P646" s="24">
        <v>6.0050000000000006E-2</v>
      </c>
      <c r="Q646" s="24">
        <v>6.3299999999999995E-2</v>
      </c>
      <c r="R646" s="24">
        <v>6.1249999999999999E-2</v>
      </c>
      <c r="S646" s="24">
        <v>6.0499999999999998E-2</v>
      </c>
      <c r="T646" s="24">
        <v>6.3E-2</v>
      </c>
      <c r="U646" s="204"/>
      <c r="V646" s="205"/>
      <c r="W646" s="205"/>
      <c r="X646" s="205"/>
      <c r="Y646" s="205"/>
      <c r="Z646" s="205"/>
      <c r="AA646" s="205"/>
      <c r="AB646" s="205"/>
      <c r="AC646" s="205"/>
      <c r="AD646" s="205"/>
      <c r="AE646" s="205"/>
      <c r="AF646" s="205"/>
      <c r="AG646" s="205"/>
      <c r="AH646" s="205"/>
      <c r="AI646" s="205"/>
      <c r="AJ646" s="205"/>
      <c r="AK646" s="205"/>
      <c r="AL646" s="205"/>
      <c r="AM646" s="205"/>
      <c r="AN646" s="205"/>
      <c r="AO646" s="205"/>
      <c r="AP646" s="205"/>
      <c r="AQ646" s="205"/>
      <c r="AR646" s="205"/>
      <c r="AS646" s="205"/>
      <c r="AT646" s="205"/>
      <c r="AU646" s="205"/>
      <c r="AV646" s="205"/>
      <c r="AW646" s="205"/>
      <c r="AX646" s="205"/>
      <c r="AY646" s="205"/>
      <c r="AZ646" s="205"/>
      <c r="BA646" s="205"/>
      <c r="BB646" s="205"/>
      <c r="BC646" s="205"/>
      <c r="BD646" s="205"/>
      <c r="BE646" s="205"/>
      <c r="BF646" s="205"/>
      <c r="BG646" s="205"/>
      <c r="BH646" s="205"/>
      <c r="BI646" s="205"/>
      <c r="BJ646" s="205"/>
      <c r="BK646" s="205"/>
      <c r="BL646" s="205"/>
      <c r="BM646" s="56"/>
    </row>
    <row r="647" spans="1:65">
      <c r="A647" s="30"/>
      <c r="B647" s="3" t="s">
        <v>269</v>
      </c>
      <c r="C647" s="29"/>
      <c r="D647" s="24">
        <v>8.6197447758039748E-4</v>
      </c>
      <c r="E647" s="24">
        <v>4.5059525454299327E-4</v>
      </c>
      <c r="F647" s="24">
        <v>6.9120389937696693E-4</v>
      </c>
      <c r="G647" s="24">
        <v>3.1885210782848323E-3</v>
      </c>
      <c r="H647" s="24">
        <v>2.3846732830026572E-3</v>
      </c>
      <c r="I647" s="24">
        <v>7.5277265270908163E-4</v>
      </c>
      <c r="J647" s="24">
        <v>1.0327955589886455E-3</v>
      </c>
      <c r="K647" s="24">
        <v>5.1639777949432275E-4</v>
      </c>
      <c r="L647" s="24">
        <v>1.1690451944500132E-3</v>
      </c>
      <c r="M647" s="24">
        <v>1.0488088481701524E-3</v>
      </c>
      <c r="N647" s="24">
        <v>2.2730717789348795E-3</v>
      </c>
      <c r="O647" s="24">
        <v>5.1639777949432275E-4</v>
      </c>
      <c r="P647" s="24">
        <v>1.6049922118191102E-3</v>
      </c>
      <c r="Q647" s="24">
        <v>1.9187669651801588E-3</v>
      </c>
      <c r="R647" s="24">
        <v>8.6871552689396926E-4</v>
      </c>
      <c r="S647" s="24">
        <v>5.2408650685422786E-3</v>
      </c>
      <c r="T647" s="24">
        <v>5.1639777949432275E-4</v>
      </c>
      <c r="U647" s="204"/>
      <c r="V647" s="205"/>
      <c r="W647" s="205"/>
      <c r="X647" s="205"/>
      <c r="Y647" s="205"/>
      <c r="Z647" s="205"/>
      <c r="AA647" s="205"/>
      <c r="AB647" s="205"/>
      <c r="AC647" s="205"/>
      <c r="AD647" s="205"/>
      <c r="AE647" s="205"/>
      <c r="AF647" s="205"/>
      <c r="AG647" s="205"/>
      <c r="AH647" s="205"/>
      <c r="AI647" s="205"/>
      <c r="AJ647" s="205"/>
      <c r="AK647" s="205"/>
      <c r="AL647" s="205"/>
      <c r="AM647" s="205"/>
      <c r="AN647" s="205"/>
      <c r="AO647" s="205"/>
      <c r="AP647" s="205"/>
      <c r="AQ647" s="205"/>
      <c r="AR647" s="205"/>
      <c r="AS647" s="205"/>
      <c r="AT647" s="205"/>
      <c r="AU647" s="205"/>
      <c r="AV647" s="205"/>
      <c r="AW647" s="205"/>
      <c r="AX647" s="205"/>
      <c r="AY647" s="205"/>
      <c r="AZ647" s="205"/>
      <c r="BA647" s="205"/>
      <c r="BB647" s="205"/>
      <c r="BC647" s="205"/>
      <c r="BD647" s="205"/>
      <c r="BE647" s="205"/>
      <c r="BF647" s="205"/>
      <c r="BG647" s="205"/>
      <c r="BH647" s="205"/>
      <c r="BI647" s="205"/>
      <c r="BJ647" s="205"/>
      <c r="BK647" s="205"/>
      <c r="BL647" s="205"/>
      <c r="BM647" s="56"/>
    </row>
    <row r="648" spans="1:65">
      <c r="A648" s="30"/>
      <c r="B648" s="3" t="s">
        <v>86</v>
      </c>
      <c r="C648" s="29"/>
      <c r="D648" s="13">
        <v>1.4096066681609115E-2</v>
      </c>
      <c r="E648" s="13">
        <v>7.6936134090939317E-3</v>
      </c>
      <c r="F648" s="13">
        <v>1.1210474475158355E-2</v>
      </c>
      <c r="G648" s="13">
        <v>5.7107840208086541E-2</v>
      </c>
      <c r="H648" s="13">
        <v>4.0786886254321392E-2</v>
      </c>
      <c r="I648" s="13">
        <v>1.1792783071160547E-2</v>
      </c>
      <c r="J648" s="13">
        <v>1.6307298299820718E-2</v>
      </c>
      <c r="K648" s="13">
        <v>8.1536491499103591E-3</v>
      </c>
      <c r="L648" s="13">
        <v>1.8906391284905875E-2</v>
      </c>
      <c r="M648" s="13">
        <v>1.6780941570722439E-2</v>
      </c>
      <c r="N648" s="13">
        <v>2.6978902180204312E-2</v>
      </c>
      <c r="O648" s="13">
        <v>8.5120513103459795E-3</v>
      </c>
      <c r="P648" s="13">
        <v>2.6616786265656885E-2</v>
      </c>
      <c r="Q648" s="13">
        <v>2.9848591628418332E-2</v>
      </c>
      <c r="R648" s="13">
        <v>1.4249024497987466E-2</v>
      </c>
      <c r="S648" s="13">
        <v>8.3630825561844882E-2</v>
      </c>
      <c r="T648" s="13">
        <v>8.2403900983136612E-3</v>
      </c>
      <c r="U648" s="152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5"/>
    </row>
    <row r="649" spans="1:65">
      <c r="A649" s="30"/>
      <c r="B649" s="3" t="s">
        <v>270</v>
      </c>
      <c r="C649" s="29"/>
      <c r="D649" s="13">
        <v>-6.6971866773559707E-3</v>
      </c>
      <c r="E649" s="13">
        <v>-4.8647513056257807E-2</v>
      </c>
      <c r="F649" s="13">
        <v>1.5379024449584389E-3</v>
      </c>
      <c r="G649" s="13">
        <v>-9.305957355386818E-2</v>
      </c>
      <c r="H649" s="13">
        <v>-5.0284472843871608E-2</v>
      </c>
      <c r="I649" s="13">
        <v>3.6890099489159667E-2</v>
      </c>
      <c r="J649" s="13">
        <v>2.8768244923970343E-2</v>
      </c>
      <c r="K649" s="13">
        <v>2.8768244923970343E-2</v>
      </c>
      <c r="L649" s="13">
        <v>4.402681228402594E-3</v>
      </c>
      <c r="M649" s="13">
        <v>1.5231820648654804E-2</v>
      </c>
      <c r="N649" s="13">
        <v>0.36859226379427623</v>
      </c>
      <c r="O649" s="13">
        <v>-1.4548312757038939E-2</v>
      </c>
      <c r="P649" s="13">
        <v>-2.0504339438177754E-2</v>
      </c>
      <c r="Q649" s="13">
        <v>4.4199768597830147E-2</v>
      </c>
      <c r="R649" s="13">
        <v>-9.6752000179254338E-3</v>
      </c>
      <c r="S649" s="13">
        <v>1.7939105503717911E-2</v>
      </c>
      <c r="T649" s="13">
        <v>1.7939105503717911E-2</v>
      </c>
      <c r="U649" s="152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5"/>
    </row>
    <row r="650" spans="1:65">
      <c r="A650" s="30"/>
      <c r="B650" s="46" t="s">
        <v>271</v>
      </c>
      <c r="C650" s="47"/>
      <c r="D650" s="45">
        <v>0.31</v>
      </c>
      <c r="E650" s="45">
        <v>1.47</v>
      </c>
      <c r="F650" s="45">
        <v>0.08</v>
      </c>
      <c r="G650" s="45">
        <v>2.7</v>
      </c>
      <c r="H650" s="45">
        <v>1.51</v>
      </c>
      <c r="I650" s="45">
        <v>0.9</v>
      </c>
      <c r="J650" s="45">
        <v>0.67</v>
      </c>
      <c r="K650" s="45">
        <v>0.67</v>
      </c>
      <c r="L650" s="45">
        <v>0</v>
      </c>
      <c r="M650" s="45">
        <v>0.3</v>
      </c>
      <c r="N650" s="45">
        <v>10.08</v>
      </c>
      <c r="O650" s="45">
        <v>0.52</v>
      </c>
      <c r="P650" s="45">
        <v>0.69</v>
      </c>
      <c r="Q650" s="45">
        <v>1.1000000000000001</v>
      </c>
      <c r="R650" s="45">
        <v>0.39</v>
      </c>
      <c r="S650" s="45">
        <v>0.37</v>
      </c>
      <c r="T650" s="45">
        <v>0.37</v>
      </c>
      <c r="U650" s="152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5"/>
    </row>
    <row r="651" spans="1:65">
      <c r="B651" s="31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BM651" s="55"/>
    </row>
    <row r="652" spans="1:65" ht="15">
      <c r="B652" s="8" t="s">
        <v>628</v>
      </c>
      <c r="BM652" s="28" t="s">
        <v>67</v>
      </c>
    </row>
    <row r="653" spans="1:65" ht="15">
      <c r="A653" s="25" t="s">
        <v>37</v>
      </c>
      <c r="B653" s="18" t="s">
        <v>114</v>
      </c>
      <c r="C653" s="15" t="s">
        <v>115</v>
      </c>
      <c r="D653" s="16" t="s">
        <v>233</v>
      </c>
      <c r="E653" s="17" t="s">
        <v>233</v>
      </c>
      <c r="F653" s="17" t="s">
        <v>233</v>
      </c>
      <c r="G653" s="17" t="s">
        <v>233</v>
      </c>
      <c r="H653" s="17" t="s">
        <v>233</v>
      </c>
      <c r="I653" s="17" t="s">
        <v>233</v>
      </c>
      <c r="J653" s="17" t="s">
        <v>233</v>
      </c>
      <c r="K653" s="17" t="s">
        <v>233</v>
      </c>
      <c r="L653" s="17" t="s">
        <v>233</v>
      </c>
      <c r="M653" s="17" t="s">
        <v>233</v>
      </c>
      <c r="N653" s="17" t="s">
        <v>233</v>
      </c>
      <c r="O653" s="17" t="s">
        <v>233</v>
      </c>
      <c r="P653" s="17" t="s">
        <v>233</v>
      </c>
      <c r="Q653" s="17" t="s">
        <v>233</v>
      </c>
      <c r="R653" s="17" t="s">
        <v>233</v>
      </c>
      <c r="S653" s="17" t="s">
        <v>233</v>
      </c>
      <c r="T653" s="17" t="s">
        <v>233</v>
      </c>
      <c r="U653" s="152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8">
        <v>1</v>
      </c>
    </row>
    <row r="654" spans="1:65">
      <c r="A654" s="30"/>
      <c r="B654" s="19" t="s">
        <v>234</v>
      </c>
      <c r="C654" s="9" t="s">
        <v>234</v>
      </c>
      <c r="D654" s="150" t="s">
        <v>236</v>
      </c>
      <c r="E654" s="151" t="s">
        <v>237</v>
      </c>
      <c r="F654" s="151" t="s">
        <v>240</v>
      </c>
      <c r="G654" s="151" t="s">
        <v>241</v>
      </c>
      <c r="H654" s="151" t="s">
        <v>243</v>
      </c>
      <c r="I654" s="151" t="s">
        <v>244</v>
      </c>
      <c r="J654" s="151" t="s">
        <v>245</v>
      </c>
      <c r="K654" s="151" t="s">
        <v>246</v>
      </c>
      <c r="L654" s="151" t="s">
        <v>247</v>
      </c>
      <c r="M654" s="151" t="s">
        <v>287</v>
      </c>
      <c r="N654" s="151" t="s">
        <v>250</v>
      </c>
      <c r="O654" s="151" t="s">
        <v>251</v>
      </c>
      <c r="P654" s="151" t="s">
        <v>252</v>
      </c>
      <c r="Q654" s="151" t="s">
        <v>253</v>
      </c>
      <c r="R654" s="151" t="s">
        <v>254</v>
      </c>
      <c r="S654" s="151" t="s">
        <v>255</v>
      </c>
      <c r="T654" s="151" t="s">
        <v>257</v>
      </c>
      <c r="U654" s="152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8" t="s">
        <v>3</v>
      </c>
    </row>
    <row r="655" spans="1:65">
      <c r="A655" s="30"/>
      <c r="B655" s="19"/>
      <c r="C655" s="9"/>
      <c r="D655" s="10" t="s">
        <v>308</v>
      </c>
      <c r="E655" s="11" t="s">
        <v>118</v>
      </c>
      <c r="F655" s="11" t="s">
        <v>308</v>
      </c>
      <c r="G655" s="11" t="s">
        <v>309</v>
      </c>
      <c r="H655" s="11" t="s">
        <v>308</v>
      </c>
      <c r="I655" s="11" t="s">
        <v>309</v>
      </c>
      <c r="J655" s="11" t="s">
        <v>309</v>
      </c>
      <c r="K655" s="11" t="s">
        <v>309</v>
      </c>
      <c r="L655" s="11" t="s">
        <v>309</v>
      </c>
      <c r="M655" s="11" t="s">
        <v>309</v>
      </c>
      <c r="N655" s="11" t="s">
        <v>308</v>
      </c>
      <c r="O655" s="11" t="s">
        <v>308</v>
      </c>
      <c r="P655" s="11" t="s">
        <v>309</v>
      </c>
      <c r="Q655" s="11" t="s">
        <v>308</v>
      </c>
      <c r="R655" s="11" t="s">
        <v>308</v>
      </c>
      <c r="S655" s="11" t="s">
        <v>308</v>
      </c>
      <c r="T655" s="11" t="s">
        <v>309</v>
      </c>
      <c r="U655" s="152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8">
        <v>1</v>
      </c>
    </row>
    <row r="656" spans="1:65">
      <c r="A656" s="30"/>
      <c r="B656" s="19"/>
      <c r="C656" s="9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152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8">
        <v>2</v>
      </c>
    </row>
    <row r="657" spans="1:65">
      <c r="A657" s="30"/>
      <c r="B657" s="18">
        <v>1</v>
      </c>
      <c r="C657" s="14">
        <v>1</v>
      </c>
      <c r="D657" s="226">
        <v>26.1</v>
      </c>
      <c r="E657" s="218">
        <v>17.404499999999999</v>
      </c>
      <c r="F657" s="226">
        <v>24.306810359269821</v>
      </c>
      <c r="G657" s="218">
        <v>19</v>
      </c>
      <c r="H657" s="234">
        <v>29.6</v>
      </c>
      <c r="I657" s="226">
        <v>24.1</v>
      </c>
      <c r="J657" s="226">
        <v>22.9</v>
      </c>
      <c r="K657" s="226">
        <v>24.8</v>
      </c>
      <c r="L657" s="226">
        <v>23</v>
      </c>
      <c r="M657" s="226">
        <v>24.7</v>
      </c>
      <c r="N657" s="226">
        <v>23.334503014668499</v>
      </c>
      <c r="O657" s="226">
        <v>23</v>
      </c>
      <c r="P657" s="226">
        <v>24.1</v>
      </c>
      <c r="Q657" s="226">
        <v>25.6</v>
      </c>
      <c r="R657" s="234">
        <v>26</v>
      </c>
      <c r="S657" s="218">
        <v>30.599999999999998</v>
      </c>
      <c r="T657" s="226">
        <v>21.3</v>
      </c>
      <c r="U657" s="219"/>
      <c r="V657" s="220"/>
      <c r="W657" s="220"/>
      <c r="X657" s="220"/>
      <c r="Y657" s="220"/>
      <c r="Z657" s="220"/>
      <c r="AA657" s="220"/>
      <c r="AB657" s="220"/>
      <c r="AC657" s="220"/>
      <c r="AD657" s="220"/>
      <c r="AE657" s="220"/>
      <c r="AF657" s="220"/>
      <c r="AG657" s="220"/>
      <c r="AH657" s="220"/>
      <c r="AI657" s="220"/>
      <c r="AJ657" s="220"/>
      <c r="AK657" s="220"/>
      <c r="AL657" s="220"/>
      <c r="AM657" s="220"/>
      <c r="AN657" s="220"/>
      <c r="AO657" s="220"/>
      <c r="AP657" s="220"/>
      <c r="AQ657" s="220"/>
      <c r="AR657" s="220"/>
      <c r="AS657" s="220"/>
      <c r="AT657" s="220"/>
      <c r="AU657" s="220"/>
      <c r="AV657" s="220"/>
      <c r="AW657" s="220"/>
      <c r="AX657" s="220"/>
      <c r="AY657" s="220"/>
      <c r="AZ657" s="220"/>
      <c r="BA657" s="220"/>
      <c r="BB657" s="220"/>
      <c r="BC657" s="220"/>
      <c r="BD657" s="220"/>
      <c r="BE657" s="220"/>
      <c r="BF657" s="220"/>
      <c r="BG657" s="220"/>
      <c r="BH657" s="220"/>
      <c r="BI657" s="220"/>
      <c r="BJ657" s="220"/>
      <c r="BK657" s="220"/>
      <c r="BL657" s="220"/>
      <c r="BM657" s="221">
        <v>1</v>
      </c>
    </row>
    <row r="658" spans="1:65">
      <c r="A658" s="30"/>
      <c r="B658" s="19">
        <v>1</v>
      </c>
      <c r="C658" s="9">
        <v>2</v>
      </c>
      <c r="D658" s="225">
        <v>25.5</v>
      </c>
      <c r="E658" s="222">
        <v>15.611000000000001</v>
      </c>
      <c r="F658" s="225">
        <v>23.272616118328241</v>
      </c>
      <c r="G658" s="222">
        <v>20</v>
      </c>
      <c r="H658" s="232">
        <v>32</v>
      </c>
      <c r="I658" s="225">
        <v>24.5</v>
      </c>
      <c r="J658" s="225">
        <v>23</v>
      </c>
      <c r="K658" s="225">
        <v>24.8</v>
      </c>
      <c r="L658" s="225">
        <v>23.3</v>
      </c>
      <c r="M658" s="225">
        <v>23.7</v>
      </c>
      <c r="N658" s="225">
        <v>23.152781460417302</v>
      </c>
      <c r="O658" s="225">
        <v>23</v>
      </c>
      <c r="P658" s="225">
        <v>24.9</v>
      </c>
      <c r="Q658" s="225">
        <v>25.1</v>
      </c>
      <c r="R658" s="222">
        <v>29</v>
      </c>
      <c r="S658" s="222">
        <v>30.2</v>
      </c>
      <c r="T658" s="225">
        <v>20.3</v>
      </c>
      <c r="U658" s="219"/>
      <c r="V658" s="220"/>
      <c r="W658" s="220"/>
      <c r="X658" s="220"/>
      <c r="Y658" s="220"/>
      <c r="Z658" s="220"/>
      <c r="AA658" s="220"/>
      <c r="AB658" s="220"/>
      <c r="AC658" s="220"/>
      <c r="AD658" s="220"/>
      <c r="AE658" s="220"/>
      <c r="AF658" s="220"/>
      <c r="AG658" s="220"/>
      <c r="AH658" s="220"/>
      <c r="AI658" s="220"/>
      <c r="AJ658" s="220"/>
      <c r="AK658" s="220"/>
      <c r="AL658" s="220"/>
      <c r="AM658" s="220"/>
      <c r="AN658" s="220"/>
      <c r="AO658" s="220"/>
      <c r="AP658" s="220"/>
      <c r="AQ658" s="220"/>
      <c r="AR658" s="220"/>
      <c r="AS658" s="220"/>
      <c r="AT658" s="220"/>
      <c r="AU658" s="220"/>
      <c r="AV658" s="220"/>
      <c r="AW658" s="220"/>
      <c r="AX658" s="220"/>
      <c r="AY658" s="220"/>
      <c r="AZ658" s="220"/>
      <c r="BA658" s="220"/>
      <c r="BB658" s="220"/>
      <c r="BC658" s="220"/>
      <c r="BD658" s="220"/>
      <c r="BE658" s="220"/>
      <c r="BF658" s="220"/>
      <c r="BG658" s="220"/>
      <c r="BH658" s="220"/>
      <c r="BI658" s="220"/>
      <c r="BJ658" s="220"/>
      <c r="BK658" s="220"/>
      <c r="BL658" s="220"/>
      <c r="BM658" s="221">
        <v>17</v>
      </c>
    </row>
    <row r="659" spans="1:65">
      <c r="A659" s="30"/>
      <c r="B659" s="19">
        <v>1</v>
      </c>
      <c r="C659" s="9">
        <v>3</v>
      </c>
      <c r="D659" s="225">
        <v>24.6</v>
      </c>
      <c r="E659" s="222">
        <v>16.495999999999999</v>
      </c>
      <c r="F659" s="225">
        <v>23.838264953470958</v>
      </c>
      <c r="G659" s="222">
        <v>19</v>
      </c>
      <c r="H659" s="225">
        <v>26.4</v>
      </c>
      <c r="I659" s="225">
        <v>24.1</v>
      </c>
      <c r="J659" s="225">
        <v>23.8</v>
      </c>
      <c r="K659" s="225">
        <v>24.3</v>
      </c>
      <c r="L659" s="225">
        <v>23.9</v>
      </c>
      <c r="M659" s="225">
        <v>23.3</v>
      </c>
      <c r="N659" s="225">
        <v>23.5343194132722</v>
      </c>
      <c r="O659" s="225">
        <v>24</v>
      </c>
      <c r="P659" s="225">
        <v>23.9</v>
      </c>
      <c r="Q659" s="225">
        <v>25.5</v>
      </c>
      <c r="R659" s="222">
        <v>30</v>
      </c>
      <c r="S659" s="222">
        <v>30.3</v>
      </c>
      <c r="T659" s="225">
        <v>20.7</v>
      </c>
      <c r="U659" s="219"/>
      <c r="V659" s="220"/>
      <c r="W659" s="220"/>
      <c r="X659" s="220"/>
      <c r="Y659" s="220"/>
      <c r="Z659" s="220"/>
      <c r="AA659" s="220"/>
      <c r="AB659" s="220"/>
      <c r="AC659" s="220"/>
      <c r="AD659" s="220"/>
      <c r="AE659" s="220"/>
      <c r="AF659" s="220"/>
      <c r="AG659" s="220"/>
      <c r="AH659" s="220"/>
      <c r="AI659" s="220"/>
      <c r="AJ659" s="220"/>
      <c r="AK659" s="220"/>
      <c r="AL659" s="220"/>
      <c r="AM659" s="220"/>
      <c r="AN659" s="220"/>
      <c r="AO659" s="220"/>
      <c r="AP659" s="220"/>
      <c r="AQ659" s="220"/>
      <c r="AR659" s="220"/>
      <c r="AS659" s="220"/>
      <c r="AT659" s="220"/>
      <c r="AU659" s="220"/>
      <c r="AV659" s="220"/>
      <c r="AW659" s="220"/>
      <c r="AX659" s="220"/>
      <c r="AY659" s="220"/>
      <c r="AZ659" s="220"/>
      <c r="BA659" s="220"/>
      <c r="BB659" s="220"/>
      <c r="BC659" s="220"/>
      <c r="BD659" s="220"/>
      <c r="BE659" s="220"/>
      <c r="BF659" s="220"/>
      <c r="BG659" s="220"/>
      <c r="BH659" s="220"/>
      <c r="BI659" s="220"/>
      <c r="BJ659" s="220"/>
      <c r="BK659" s="220"/>
      <c r="BL659" s="220"/>
      <c r="BM659" s="221">
        <v>16</v>
      </c>
    </row>
    <row r="660" spans="1:65">
      <c r="A660" s="30"/>
      <c r="B660" s="19">
        <v>1</v>
      </c>
      <c r="C660" s="9">
        <v>4</v>
      </c>
      <c r="D660" s="225">
        <v>26.8</v>
      </c>
      <c r="E660" s="222">
        <v>15.520000000000001</v>
      </c>
      <c r="F660" s="225">
        <v>23.010428433018049</v>
      </c>
      <c r="G660" s="222">
        <v>19</v>
      </c>
      <c r="H660" s="225">
        <v>27.3</v>
      </c>
      <c r="I660" s="225">
        <v>24.8</v>
      </c>
      <c r="J660" s="225">
        <v>23.9</v>
      </c>
      <c r="K660" s="225">
        <v>24.6</v>
      </c>
      <c r="L660" s="225">
        <v>22.7</v>
      </c>
      <c r="M660" s="225">
        <v>24.2</v>
      </c>
      <c r="N660" s="225">
        <v>22.7410726662206</v>
      </c>
      <c r="O660" s="225">
        <v>24</v>
      </c>
      <c r="P660" s="225">
        <v>24.6</v>
      </c>
      <c r="Q660" s="225">
        <v>26.8</v>
      </c>
      <c r="R660" s="222">
        <v>29</v>
      </c>
      <c r="S660" s="222">
        <v>29.8</v>
      </c>
      <c r="T660" s="225">
        <v>20.6</v>
      </c>
      <c r="U660" s="219"/>
      <c r="V660" s="220"/>
      <c r="W660" s="220"/>
      <c r="X660" s="220"/>
      <c r="Y660" s="220"/>
      <c r="Z660" s="220"/>
      <c r="AA660" s="220"/>
      <c r="AB660" s="220"/>
      <c r="AC660" s="220"/>
      <c r="AD660" s="220"/>
      <c r="AE660" s="220"/>
      <c r="AF660" s="220"/>
      <c r="AG660" s="220"/>
      <c r="AH660" s="220"/>
      <c r="AI660" s="220"/>
      <c r="AJ660" s="220"/>
      <c r="AK660" s="220"/>
      <c r="AL660" s="220"/>
      <c r="AM660" s="220"/>
      <c r="AN660" s="220"/>
      <c r="AO660" s="220"/>
      <c r="AP660" s="220"/>
      <c r="AQ660" s="220"/>
      <c r="AR660" s="220"/>
      <c r="AS660" s="220"/>
      <c r="AT660" s="220"/>
      <c r="AU660" s="220"/>
      <c r="AV660" s="220"/>
      <c r="AW660" s="220"/>
      <c r="AX660" s="220"/>
      <c r="AY660" s="220"/>
      <c r="AZ660" s="220"/>
      <c r="BA660" s="220"/>
      <c r="BB660" s="220"/>
      <c r="BC660" s="220"/>
      <c r="BD660" s="220"/>
      <c r="BE660" s="220"/>
      <c r="BF660" s="220"/>
      <c r="BG660" s="220"/>
      <c r="BH660" s="220"/>
      <c r="BI660" s="220"/>
      <c r="BJ660" s="220"/>
      <c r="BK660" s="220"/>
      <c r="BL660" s="220"/>
      <c r="BM660" s="221">
        <v>24.084848018661994</v>
      </c>
    </row>
    <row r="661" spans="1:65">
      <c r="A661" s="30"/>
      <c r="B661" s="19">
        <v>1</v>
      </c>
      <c r="C661" s="9">
        <v>5</v>
      </c>
      <c r="D661" s="232">
        <v>29.7</v>
      </c>
      <c r="E661" s="222">
        <v>13.977499999999999</v>
      </c>
      <c r="F661" s="225">
        <v>23.213571823917984</v>
      </c>
      <c r="G661" s="232">
        <v>23</v>
      </c>
      <c r="H661" s="225">
        <v>27.1</v>
      </c>
      <c r="I661" s="225">
        <v>25</v>
      </c>
      <c r="J661" s="225">
        <v>24.1</v>
      </c>
      <c r="K661" s="225">
        <v>24.2</v>
      </c>
      <c r="L661" s="225">
        <v>22.7</v>
      </c>
      <c r="M661" s="225">
        <v>24.2</v>
      </c>
      <c r="N661" s="225">
        <v>24.166065783823601</v>
      </c>
      <c r="O661" s="225">
        <v>23</v>
      </c>
      <c r="P661" s="225">
        <v>24</v>
      </c>
      <c r="Q661" s="225">
        <v>25.4</v>
      </c>
      <c r="R661" s="222">
        <v>29</v>
      </c>
      <c r="S661" s="222">
        <v>28.2</v>
      </c>
      <c r="T661" s="225">
        <v>20.9</v>
      </c>
      <c r="U661" s="219"/>
      <c r="V661" s="220"/>
      <c r="W661" s="220"/>
      <c r="X661" s="220"/>
      <c r="Y661" s="220"/>
      <c r="Z661" s="220"/>
      <c r="AA661" s="220"/>
      <c r="AB661" s="220"/>
      <c r="AC661" s="220"/>
      <c r="AD661" s="220"/>
      <c r="AE661" s="220"/>
      <c r="AF661" s="220"/>
      <c r="AG661" s="220"/>
      <c r="AH661" s="220"/>
      <c r="AI661" s="220"/>
      <c r="AJ661" s="220"/>
      <c r="AK661" s="220"/>
      <c r="AL661" s="220"/>
      <c r="AM661" s="220"/>
      <c r="AN661" s="220"/>
      <c r="AO661" s="220"/>
      <c r="AP661" s="220"/>
      <c r="AQ661" s="220"/>
      <c r="AR661" s="220"/>
      <c r="AS661" s="220"/>
      <c r="AT661" s="220"/>
      <c r="AU661" s="220"/>
      <c r="AV661" s="220"/>
      <c r="AW661" s="220"/>
      <c r="AX661" s="220"/>
      <c r="AY661" s="220"/>
      <c r="AZ661" s="220"/>
      <c r="BA661" s="220"/>
      <c r="BB661" s="220"/>
      <c r="BC661" s="220"/>
      <c r="BD661" s="220"/>
      <c r="BE661" s="220"/>
      <c r="BF661" s="220"/>
      <c r="BG661" s="220"/>
      <c r="BH661" s="220"/>
      <c r="BI661" s="220"/>
      <c r="BJ661" s="220"/>
      <c r="BK661" s="220"/>
      <c r="BL661" s="220"/>
      <c r="BM661" s="221">
        <v>53</v>
      </c>
    </row>
    <row r="662" spans="1:65">
      <c r="A662" s="30"/>
      <c r="B662" s="19">
        <v>1</v>
      </c>
      <c r="C662" s="9">
        <v>6</v>
      </c>
      <c r="D662" s="225">
        <v>24.2</v>
      </c>
      <c r="E662" s="222">
        <v>16.45</v>
      </c>
      <c r="F662" s="225">
        <v>24.208554335922326</v>
      </c>
      <c r="G662" s="222">
        <v>20</v>
      </c>
      <c r="H662" s="225">
        <v>27.1</v>
      </c>
      <c r="I662" s="225">
        <v>23.8</v>
      </c>
      <c r="J662" s="225">
        <v>22.7</v>
      </c>
      <c r="K662" s="225">
        <v>24.7</v>
      </c>
      <c r="L662" s="225">
        <v>23.1</v>
      </c>
      <c r="M662" s="225">
        <v>24.7</v>
      </c>
      <c r="N662" s="225">
        <v>23.9491570933058</v>
      </c>
      <c r="O662" s="225">
        <v>23</v>
      </c>
      <c r="P662" s="225">
        <v>24.4</v>
      </c>
      <c r="Q662" s="225">
        <v>25.7</v>
      </c>
      <c r="R662" s="222">
        <v>28</v>
      </c>
      <c r="S662" s="222">
        <v>28.6</v>
      </c>
      <c r="T662" s="225">
        <v>20</v>
      </c>
      <c r="U662" s="219"/>
      <c r="V662" s="220"/>
      <c r="W662" s="220"/>
      <c r="X662" s="220"/>
      <c r="Y662" s="220"/>
      <c r="Z662" s="220"/>
      <c r="AA662" s="220"/>
      <c r="AB662" s="220"/>
      <c r="AC662" s="220"/>
      <c r="AD662" s="220"/>
      <c r="AE662" s="220"/>
      <c r="AF662" s="220"/>
      <c r="AG662" s="220"/>
      <c r="AH662" s="220"/>
      <c r="AI662" s="220"/>
      <c r="AJ662" s="220"/>
      <c r="AK662" s="220"/>
      <c r="AL662" s="220"/>
      <c r="AM662" s="220"/>
      <c r="AN662" s="220"/>
      <c r="AO662" s="220"/>
      <c r="AP662" s="220"/>
      <c r="AQ662" s="220"/>
      <c r="AR662" s="220"/>
      <c r="AS662" s="220"/>
      <c r="AT662" s="220"/>
      <c r="AU662" s="220"/>
      <c r="AV662" s="220"/>
      <c r="AW662" s="220"/>
      <c r="AX662" s="220"/>
      <c r="AY662" s="220"/>
      <c r="AZ662" s="220"/>
      <c r="BA662" s="220"/>
      <c r="BB662" s="220"/>
      <c r="BC662" s="220"/>
      <c r="BD662" s="220"/>
      <c r="BE662" s="220"/>
      <c r="BF662" s="220"/>
      <c r="BG662" s="220"/>
      <c r="BH662" s="220"/>
      <c r="BI662" s="220"/>
      <c r="BJ662" s="220"/>
      <c r="BK662" s="220"/>
      <c r="BL662" s="220"/>
      <c r="BM662" s="223"/>
    </row>
    <row r="663" spans="1:65">
      <c r="A663" s="30"/>
      <c r="B663" s="20" t="s">
        <v>267</v>
      </c>
      <c r="C663" s="12"/>
      <c r="D663" s="224">
        <v>26.149999999999995</v>
      </c>
      <c r="E663" s="224">
        <v>15.909833333333331</v>
      </c>
      <c r="F663" s="224">
        <v>23.641707670654565</v>
      </c>
      <c r="G663" s="224">
        <v>20</v>
      </c>
      <c r="H663" s="224">
        <v>28.25</v>
      </c>
      <c r="I663" s="224">
        <v>24.383333333333336</v>
      </c>
      <c r="J663" s="224">
        <v>23.399999999999995</v>
      </c>
      <c r="K663" s="224">
        <v>24.566666666666666</v>
      </c>
      <c r="L663" s="224">
        <v>23.116666666666664</v>
      </c>
      <c r="M663" s="224">
        <v>24.133333333333336</v>
      </c>
      <c r="N663" s="224">
        <v>23.479649905284663</v>
      </c>
      <c r="O663" s="224">
        <v>23.333333333333332</v>
      </c>
      <c r="P663" s="224">
        <v>24.316666666666666</v>
      </c>
      <c r="Q663" s="224">
        <v>25.683333333333334</v>
      </c>
      <c r="R663" s="224">
        <v>28.5</v>
      </c>
      <c r="S663" s="224">
        <v>29.616666666666664</v>
      </c>
      <c r="T663" s="224">
        <v>20.633333333333336</v>
      </c>
      <c r="U663" s="219"/>
      <c r="V663" s="220"/>
      <c r="W663" s="220"/>
      <c r="X663" s="220"/>
      <c r="Y663" s="220"/>
      <c r="Z663" s="220"/>
      <c r="AA663" s="220"/>
      <c r="AB663" s="220"/>
      <c r="AC663" s="220"/>
      <c r="AD663" s="220"/>
      <c r="AE663" s="220"/>
      <c r="AF663" s="220"/>
      <c r="AG663" s="220"/>
      <c r="AH663" s="220"/>
      <c r="AI663" s="220"/>
      <c r="AJ663" s="220"/>
      <c r="AK663" s="220"/>
      <c r="AL663" s="220"/>
      <c r="AM663" s="220"/>
      <c r="AN663" s="220"/>
      <c r="AO663" s="220"/>
      <c r="AP663" s="220"/>
      <c r="AQ663" s="220"/>
      <c r="AR663" s="220"/>
      <c r="AS663" s="220"/>
      <c r="AT663" s="220"/>
      <c r="AU663" s="220"/>
      <c r="AV663" s="220"/>
      <c r="AW663" s="220"/>
      <c r="AX663" s="220"/>
      <c r="AY663" s="220"/>
      <c r="AZ663" s="220"/>
      <c r="BA663" s="220"/>
      <c r="BB663" s="220"/>
      <c r="BC663" s="220"/>
      <c r="BD663" s="220"/>
      <c r="BE663" s="220"/>
      <c r="BF663" s="220"/>
      <c r="BG663" s="220"/>
      <c r="BH663" s="220"/>
      <c r="BI663" s="220"/>
      <c r="BJ663" s="220"/>
      <c r="BK663" s="220"/>
      <c r="BL663" s="220"/>
      <c r="BM663" s="223"/>
    </row>
    <row r="664" spans="1:65">
      <c r="A664" s="30"/>
      <c r="B664" s="3" t="s">
        <v>268</v>
      </c>
      <c r="C664" s="29"/>
      <c r="D664" s="225">
        <v>25.8</v>
      </c>
      <c r="E664" s="225">
        <v>16.0305</v>
      </c>
      <c r="F664" s="225">
        <v>23.555440535899599</v>
      </c>
      <c r="G664" s="225">
        <v>19.5</v>
      </c>
      <c r="H664" s="225">
        <v>27.200000000000003</v>
      </c>
      <c r="I664" s="225">
        <v>24.3</v>
      </c>
      <c r="J664" s="225">
        <v>23.4</v>
      </c>
      <c r="K664" s="225">
        <v>24.65</v>
      </c>
      <c r="L664" s="225">
        <v>23.05</v>
      </c>
      <c r="M664" s="225">
        <v>24.2</v>
      </c>
      <c r="N664" s="225">
        <v>23.43441121397035</v>
      </c>
      <c r="O664" s="225">
        <v>23</v>
      </c>
      <c r="P664" s="225">
        <v>24.25</v>
      </c>
      <c r="Q664" s="225">
        <v>25.55</v>
      </c>
      <c r="R664" s="225">
        <v>29</v>
      </c>
      <c r="S664" s="225">
        <v>30</v>
      </c>
      <c r="T664" s="225">
        <v>20.65</v>
      </c>
      <c r="U664" s="219"/>
      <c r="V664" s="220"/>
      <c r="W664" s="220"/>
      <c r="X664" s="220"/>
      <c r="Y664" s="220"/>
      <c r="Z664" s="220"/>
      <c r="AA664" s="220"/>
      <c r="AB664" s="220"/>
      <c r="AC664" s="220"/>
      <c r="AD664" s="220"/>
      <c r="AE664" s="220"/>
      <c r="AF664" s="220"/>
      <c r="AG664" s="220"/>
      <c r="AH664" s="220"/>
      <c r="AI664" s="220"/>
      <c r="AJ664" s="220"/>
      <c r="AK664" s="220"/>
      <c r="AL664" s="220"/>
      <c r="AM664" s="220"/>
      <c r="AN664" s="220"/>
      <c r="AO664" s="220"/>
      <c r="AP664" s="220"/>
      <c r="AQ664" s="220"/>
      <c r="AR664" s="220"/>
      <c r="AS664" s="220"/>
      <c r="AT664" s="220"/>
      <c r="AU664" s="220"/>
      <c r="AV664" s="220"/>
      <c r="AW664" s="220"/>
      <c r="AX664" s="220"/>
      <c r="AY664" s="220"/>
      <c r="AZ664" s="220"/>
      <c r="BA664" s="220"/>
      <c r="BB664" s="220"/>
      <c r="BC664" s="220"/>
      <c r="BD664" s="220"/>
      <c r="BE664" s="220"/>
      <c r="BF664" s="220"/>
      <c r="BG664" s="220"/>
      <c r="BH664" s="220"/>
      <c r="BI664" s="220"/>
      <c r="BJ664" s="220"/>
      <c r="BK664" s="220"/>
      <c r="BL664" s="220"/>
      <c r="BM664" s="223"/>
    </row>
    <row r="665" spans="1:65">
      <c r="A665" s="30"/>
      <c r="B665" s="3" t="s">
        <v>269</v>
      </c>
      <c r="C665" s="29"/>
      <c r="D665" s="24">
        <v>1.9826749607537788</v>
      </c>
      <c r="E665" s="24">
        <v>1.1700071224854427</v>
      </c>
      <c r="F665" s="24">
        <v>0.55142612322722484</v>
      </c>
      <c r="G665" s="24">
        <v>1.5491933384829668</v>
      </c>
      <c r="H665" s="24">
        <v>2.1379897099845921</v>
      </c>
      <c r="I665" s="24">
        <v>0.46224091842530157</v>
      </c>
      <c r="J665" s="24">
        <v>0.60000000000000064</v>
      </c>
      <c r="K665" s="24">
        <v>0.25819888974716138</v>
      </c>
      <c r="L665" s="24">
        <v>0.44907311951024914</v>
      </c>
      <c r="M665" s="24">
        <v>0.55377492419453789</v>
      </c>
      <c r="N665" s="24">
        <v>0.52306776830283475</v>
      </c>
      <c r="O665" s="24">
        <v>0.5163977794943222</v>
      </c>
      <c r="P665" s="24">
        <v>0.3868677637987773</v>
      </c>
      <c r="Q665" s="24">
        <v>0.58452259722500621</v>
      </c>
      <c r="R665" s="24">
        <v>1.3784048752090221</v>
      </c>
      <c r="S665" s="24">
        <v>0.9847165412780805</v>
      </c>
      <c r="T665" s="24">
        <v>0.45460605656619507</v>
      </c>
      <c r="U665" s="152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5"/>
    </row>
    <row r="666" spans="1:65">
      <c r="A666" s="30"/>
      <c r="B666" s="3" t="s">
        <v>86</v>
      </c>
      <c r="C666" s="29"/>
      <c r="D666" s="13">
        <v>7.5819310162668421E-2</v>
      </c>
      <c r="E666" s="13">
        <v>7.3539872981203E-2</v>
      </c>
      <c r="F666" s="13">
        <v>2.3324293274791075E-2</v>
      </c>
      <c r="G666" s="13">
        <v>7.7459666924148338E-2</v>
      </c>
      <c r="H666" s="13">
        <v>7.5681051680870512E-2</v>
      </c>
      <c r="I666" s="13">
        <v>1.8957248875952216E-2</v>
      </c>
      <c r="J666" s="13">
        <v>2.5641025641025675E-2</v>
      </c>
      <c r="K666" s="13">
        <v>1.0510131197306434E-2</v>
      </c>
      <c r="L666" s="13">
        <v>1.9426378637790159E-2</v>
      </c>
      <c r="M666" s="13">
        <v>2.2946474759442174E-2</v>
      </c>
      <c r="N666" s="13">
        <v>2.2277494358427623E-2</v>
      </c>
      <c r="O666" s="13">
        <v>2.2131333406899524E-2</v>
      </c>
      <c r="P666" s="13">
        <v>1.5909572191861985E-2</v>
      </c>
      <c r="Q666" s="13">
        <v>2.2758829223556373E-2</v>
      </c>
      <c r="R666" s="13">
        <v>4.8365083340667442E-2</v>
      </c>
      <c r="S666" s="13">
        <v>3.3248729587329676E-2</v>
      </c>
      <c r="T666" s="13">
        <v>2.2032603710801051E-2</v>
      </c>
      <c r="U666" s="152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5"/>
    </row>
    <row r="667" spans="1:65">
      <c r="A667" s="30"/>
      <c r="B667" s="3" t="s">
        <v>270</v>
      </c>
      <c r="C667" s="29"/>
      <c r="D667" s="13">
        <v>8.5744862485236828E-2</v>
      </c>
      <c r="E667" s="13">
        <v>-0.33942562888477867</v>
      </c>
      <c r="F667" s="13">
        <v>-1.8399134080649526E-2</v>
      </c>
      <c r="G667" s="13">
        <v>-0.16960239962888179</v>
      </c>
      <c r="H667" s="13">
        <v>0.1729366105242045</v>
      </c>
      <c r="I667" s="13">
        <v>1.2393074452454966E-2</v>
      </c>
      <c r="J667" s="13">
        <v>-2.8434807565791975E-2</v>
      </c>
      <c r="K667" s="13">
        <v>2.000505245585682E-2</v>
      </c>
      <c r="L667" s="13">
        <v>-4.0198773571049395E-2</v>
      </c>
      <c r="M667" s="13">
        <v>2.0131044478159943E-3</v>
      </c>
      <c r="N667" s="13">
        <v>-2.5127753054883128E-2</v>
      </c>
      <c r="O667" s="13">
        <v>-3.1202799567028872E-2</v>
      </c>
      <c r="P667" s="13">
        <v>9.6250824512178479E-3</v>
      </c>
      <c r="Q667" s="13">
        <v>6.6368918476577665E-2</v>
      </c>
      <c r="R667" s="13">
        <v>0.18331658052884348</v>
      </c>
      <c r="S667" s="13">
        <v>0.2296804465495641</v>
      </c>
      <c r="T667" s="13">
        <v>-0.14330647561712961</v>
      </c>
      <c r="U667" s="152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5"/>
    </row>
    <row r="668" spans="1:65">
      <c r="A668" s="30"/>
      <c r="B668" s="46" t="s">
        <v>271</v>
      </c>
      <c r="C668" s="47"/>
      <c r="D668" s="45">
        <v>1.34</v>
      </c>
      <c r="E668" s="45">
        <v>5.45</v>
      </c>
      <c r="F668" s="45">
        <v>0.33</v>
      </c>
      <c r="G668" s="45">
        <v>2.74</v>
      </c>
      <c r="H668" s="45">
        <v>2.73</v>
      </c>
      <c r="I668" s="45">
        <v>0.17</v>
      </c>
      <c r="J668" s="45">
        <v>0.49</v>
      </c>
      <c r="K668" s="45">
        <v>0.28999999999999998</v>
      </c>
      <c r="L668" s="45">
        <v>0.67</v>
      </c>
      <c r="M668" s="45">
        <v>0</v>
      </c>
      <c r="N668" s="45">
        <v>0.43</v>
      </c>
      <c r="O668" s="45">
        <v>0.53</v>
      </c>
      <c r="P668" s="45">
        <v>0.12</v>
      </c>
      <c r="Q668" s="45">
        <v>1.03</v>
      </c>
      <c r="R668" s="45">
        <v>2.9</v>
      </c>
      <c r="S668" s="45">
        <v>3.64</v>
      </c>
      <c r="T668" s="45">
        <v>2.3199999999999998</v>
      </c>
      <c r="U668" s="152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5"/>
    </row>
    <row r="669" spans="1:65">
      <c r="B669" s="31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BM669" s="55"/>
    </row>
    <row r="670" spans="1:65" ht="15">
      <c r="B670" s="8" t="s">
        <v>629</v>
      </c>
      <c r="BM670" s="28" t="s">
        <v>67</v>
      </c>
    </row>
    <row r="671" spans="1:65" ht="15">
      <c r="A671" s="25" t="s">
        <v>40</v>
      </c>
      <c r="B671" s="18" t="s">
        <v>114</v>
      </c>
      <c r="C671" s="15" t="s">
        <v>115</v>
      </c>
      <c r="D671" s="16" t="s">
        <v>233</v>
      </c>
      <c r="E671" s="17" t="s">
        <v>233</v>
      </c>
      <c r="F671" s="17" t="s">
        <v>233</v>
      </c>
      <c r="G671" s="17" t="s">
        <v>233</v>
      </c>
      <c r="H671" s="17" t="s">
        <v>233</v>
      </c>
      <c r="I671" s="17" t="s">
        <v>233</v>
      </c>
      <c r="J671" s="152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8">
        <v>1</v>
      </c>
    </row>
    <row r="672" spans="1:65">
      <c r="A672" s="30"/>
      <c r="B672" s="19" t="s">
        <v>234</v>
      </c>
      <c r="C672" s="9" t="s">
        <v>234</v>
      </c>
      <c r="D672" s="150" t="s">
        <v>237</v>
      </c>
      <c r="E672" s="151" t="s">
        <v>240</v>
      </c>
      <c r="F672" s="151" t="s">
        <v>241</v>
      </c>
      <c r="G672" s="151" t="s">
        <v>243</v>
      </c>
      <c r="H672" s="151" t="s">
        <v>250</v>
      </c>
      <c r="I672" s="151" t="s">
        <v>253</v>
      </c>
      <c r="J672" s="152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8" t="s">
        <v>3</v>
      </c>
    </row>
    <row r="673" spans="1:65">
      <c r="A673" s="30"/>
      <c r="B673" s="19"/>
      <c r="C673" s="9"/>
      <c r="D673" s="10" t="s">
        <v>308</v>
      </c>
      <c r="E673" s="11" t="s">
        <v>308</v>
      </c>
      <c r="F673" s="11" t="s">
        <v>309</v>
      </c>
      <c r="G673" s="11" t="s">
        <v>308</v>
      </c>
      <c r="H673" s="11" t="s">
        <v>308</v>
      </c>
      <c r="I673" s="11" t="s">
        <v>308</v>
      </c>
      <c r="J673" s="152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8">
        <v>2</v>
      </c>
    </row>
    <row r="674" spans="1:65">
      <c r="A674" s="30"/>
      <c r="B674" s="19"/>
      <c r="C674" s="9"/>
      <c r="D674" s="26"/>
      <c r="E674" s="26"/>
      <c r="F674" s="26"/>
      <c r="G674" s="26"/>
      <c r="H674" s="26"/>
      <c r="I674" s="26"/>
      <c r="J674" s="152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3</v>
      </c>
    </row>
    <row r="675" spans="1:65">
      <c r="A675" s="30"/>
      <c r="B675" s="18">
        <v>1</v>
      </c>
      <c r="C675" s="14">
        <v>1</v>
      </c>
      <c r="D675" s="22">
        <v>8.6730750154739997</v>
      </c>
      <c r="E675" s="22">
        <v>10.017168210232585</v>
      </c>
      <c r="F675" s="22">
        <v>10.3</v>
      </c>
      <c r="G675" s="22">
        <v>9.3800000000000008</v>
      </c>
      <c r="H675" s="147">
        <v>6.2793501317132518</v>
      </c>
      <c r="I675" s="22">
        <v>10</v>
      </c>
      <c r="J675" s="152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>
        <v>1</v>
      </c>
    </row>
    <row r="676" spans="1:65">
      <c r="A676" s="30"/>
      <c r="B676" s="19">
        <v>1</v>
      </c>
      <c r="C676" s="9">
        <v>2</v>
      </c>
      <c r="D676" s="11">
        <v>8.6842869855729301</v>
      </c>
      <c r="E676" s="11">
        <v>9.708830388879095</v>
      </c>
      <c r="F676" s="11">
        <v>10.4</v>
      </c>
      <c r="G676" s="11">
        <v>8.76</v>
      </c>
      <c r="H676" s="148">
        <v>4.5044456396750148</v>
      </c>
      <c r="I676" s="11">
        <v>10.039999999999999</v>
      </c>
      <c r="J676" s="152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18</v>
      </c>
    </row>
    <row r="677" spans="1:65">
      <c r="A677" s="30"/>
      <c r="B677" s="19">
        <v>1</v>
      </c>
      <c r="C677" s="9">
        <v>3</v>
      </c>
      <c r="D677" s="11">
        <v>8.6862603107469507</v>
      </c>
      <c r="E677" s="11">
        <v>9.4908035249974727</v>
      </c>
      <c r="F677" s="11">
        <v>10.1</v>
      </c>
      <c r="G677" s="11">
        <v>9.41</v>
      </c>
      <c r="H677" s="148">
        <v>4.8462147631673718</v>
      </c>
      <c r="I677" s="11">
        <v>9.64</v>
      </c>
      <c r="J677" s="152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16</v>
      </c>
    </row>
    <row r="678" spans="1:65">
      <c r="A678" s="30"/>
      <c r="B678" s="19">
        <v>1</v>
      </c>
      <c r="C678" s="9">
        <v>4</v>
      </c>
      <c r="D678" s="11">
        <v>8.6796997078508191</v>
      </c>
      <c r="E678" s="11">
        <v>9.4812417758582352</v>
      </c>
      <c r="F678" s="11">
        <v>9.9</v>
      </c>
      <c r="G678" s="11">
        <v>8.6999999999999993</v>
      </c>
      <c r="H678" s="148">
        <v>5.4687957421389495</v>
      </c>
      <c r="I678" s="11">
        <v>10.32</v>
      </c>
      <c r="J678" s="152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9.5609196324737304</v>
      </c>
    </row>
    <row r="679" spans="1:65">
      <c r="A679" s="30"/>
      <c r="B679" s="19">
        <v>1</v>
      </c>
      <c r="C679" s="9">
        <v>5</v>
      </c>
      <c r="D679" s="11">
        <v>8.6965130623910998</v>
      </c>
      <c r="E679" s="11">
        <v>9.3571828736491227</v>
      </c>
      <c r="F679" s="11">
        <v>11.2</v>
      </c>
      <c r="G679" s="11">
        <v>9</v>
      </c>
      <c r="H679" s="148">
        <v>4.8102359922212203</v>
      </c>
      <c r="I679" s="11">
        <v>9.77</v>
      </c>
      <c r="J679" s="152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54</v>
      </c>
    </row>
    <row r="680" spans="1:65">
      <c r="A680" s="30"/>
      <c r="B680" s="19">
        <v>1</v>
      </c>
      <c r="C680" s="9">
        <v>6</v>
      </c>
      <c r="D680" s="11">
        <v>8.71421994050338</v>
      </c>
      <c r="E680" s="11">
        <v>9.7183071780562145</v>
      </c>
      <c r="F680" s="11">
        <v>10.4</v>
      </c>
      <c r="G680" s="11">
        <v>9.52</v>
      </c>
      <c r="H680" s="148">
        <v>5.637234981651714</v>
      </c>
      <c r="I680" s="11">
        <v>10.08</v>
      </c>
      <c r="J680" s="152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5"/>
    </row>
    <row r="681" spans="1:65">
      <c r="A681" s="30"/>
      <c r="B681" s="20" t="s">
        <v>267</v>
      </c>
      <c r="C681" s="12"/>
      <c r="D681" s="23">
        <v>8.689009170423196</v>
      </c>
      <c r="E681" s="23">
        <v>9.6289223252787881</v>
      </c>
      <c r="F681" s="23">
        <v>10.383333333333335</v>
      </c>
      <c r="G681" s="23">
        <v>9.1283333333333321</v>
      </c>
      <c r="H681" s="23">
        <v>5.2577128750945867</v>
      </c>
      <c r="I681" s="23">
        <v>9.9749999999999996</v>
      </c>
      <c r="J681" s="152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5"/>
    </row>
    <row r="682" spans="1:65">
      <c r="A682" s="30"/>
      <c r="B682" s="3" t="s">
        <v>268</v>
      </c>
      <c r="C682" s="29"/>
      <c r="D682" s="11">
        <v>8.6852736481599404</v>
      </c>
      <c r="E682" s="11">
        <v>9.5998169569382839</v>
      </c>
      <c r="F682" s="11">
        <v>10.350000000000001</v>
      </c>
      <c r="G682" s="11">
        <v>9.1900000000000013</v>
      </c>
      <c r="H682" s="11">
        <v>5.1575052526531611</v>
      </c>
      <c r="I682" s="11">
        <v>10.02</v>
      </c>
      <c r="J682" s="152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5"/>
    </row>
    <row r="683" spans="1:65">
      <c r="A683" s="30"/>
      <c r="B683" s="3" t="s">
        <v>269</v>
      </c>
      <c r="C683" s="29"/>
      <c r="D683" s="24">
        <v>1.4576076079062717E-2</v>
      </c>
      <c r="E683" s="24">
        <v>0.23657493314307296</v>
      </c>
      <c r="F683" s="24">
        <v>0.44459719597256386</v>
      </c>
      <c r="G683" s="24">
        <v>0.35543869607383333</v>
      </c>
      <c r="H683" s="24">
        <v>0.65868254493631828</v>
      </c>
      <c r="I683" s="24">
        <v>0.24047868928451846</v>
      </c>
      <c r="J683" s="204"/>
      <c r="K683" s="205"/>
      <c r="L683" s="205"/>
      <c r="M683" s="205"/>
      <c r="N683" s="205"/>
      <c r="O683" s="205"/>
      <c r="P683" s="205"/>
      <c r="Q683" s="205"/>
      <c r="R683" s="205"/>
      <c r="S683" s="205"/>
      <c r="T683" s="205"/>
      <c r="U683" s="205"/>
      <c r="V683" s="205"/>
      <c r="W683" s="205"/>
      <c r="X683" s="205"/>
      <c r="Y683" s="205"/>
      <c r="Z683" s="205"/>
      <c r="AA683" s="205"/>
      <c r="AB683" s="205"/>
      <c r="AC683" s="205"/>
      <c r="AD683" s="205"/>
      <c r="AE683" s="205"/>
      <c r="AF683" s="205"/>
      <c r="AG683" s="205"/>
      <c r="AH683" s="205"/>
      <c r="AI683" s="205"/>
      <c r="AJ683" s="205"/>
      <c r="AK683" s="205"/>
      <c r="AL683" s="205"/>
      <c r="AM683" s="205"/>
      <c r="AN683" s="205"/>
      <c r="AO683" s="205"/>
      <c r="AP683" s="205"/>
      <c r="AQ683" s="205"/>
      <c r="AR683" s="205"/>
      <c r="AS683" s="205"/>
      <c r="AT683" s="205"/>
      <c r="AU683" s="205"/>
      <c r="AV683" s="205"/>
      <c r="AW683" s="205"/>
      <c r="AX683" s="205"/>
      <c r="AY683" s="205"/>
      <c r="AZ683" s="205"/>
      <c r="BA683" s="205"/>
      <c r="BB683" s="205"/>
      <c r="BC683" s="205"/>
      <c r="BD683" s="205"/>
      <c r="BE683" s="205"/>
      <c r="BF683" s="205"/>
      <c r="BG683" s="205"/>
      <c r="BH683" s="205"/>
      <c r="BI683" s="205"/>
      <c r="BJ683" s="205"/>
      <c r="BK683" s="205"/>
      <c r="BL683" s="205"/>
      <c r="BM683" s="56"/>
    </row>
    <row r="684" spans="1:65">
      <c r="A684" s="30"/>
      <c r="B684" s="3" t="s">
        <v>86</v>
      </c>
      <c r="C684" s="29"/>
      <c r="D684" s="13">
        <v>1.6775302906433453E-3</v>
      </c>
      <c r="E684" s="13">
        <v>2.4569201531722124E-2</v>
      </c>
      <c r="F684" s="13">
        <v>4.2818349531868104E-2</v>
      </c>
      <c r="G684" s="13">
        <v>3.8937961958060985E-2</v>
      </c>
      <c r="H684" s="13">
        <v>0.12527929169667115</v>
      </c>
      <c r="I684" s="13">
        <v>2.4108139276643455E-2</v>
      </c>
      <c r="J684" s="152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3" t="s">
        <v>270</v>
      </c>
      <c r="C685" s="29"/>
      <c r="D685" s="13">
        <v>-9.1195250620984658E-2</v>
      </c>
      <c r="E685" s="13">
        <v>7.1125681858139611E-3</v>
      </c>
      <c r="F685" s="13">
        <v>8.6018263145552387E-2</v>
      </c>
      <c r="G685" s="13">
        <v>-4.5245260473805837E-2</v>
      </c>
      <c r="H685" s="13">
        <v>-0.45008293373403874</v>
      </c>
      <c r="I685" s="13">
        <v>4.3309679763423814E-2</v>
      </c>
      <c r="J685" s="152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A686" s="30"/>
      <c r="B686" s="46" t="s">
        <v>271</v>
      </c>
      <c r="C686" s="47"/>
      <c r="D686" s="45">
        <v>0.72</v>
      </c>
      <c r="E686" s="45">
        <v>0.26</v>
      </c>
      <c r="F686" s="45">
        <v>1.05</v>
      </c>
      <c r="G686" s="45">
        <v>0.26</v>
      </c>
      <c r="H686" s="45">
        <v>4.32</v>
      </c>
      <c r="I686" s="45">
        <v>0.63</v>
      </c>
      <c r="J686" s="152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5"/>
    </row>
    <row r="687" spans="1:65">
      <c r="B687" s="31"/>
      <c r="C687" s="20"/>
      <c r="D687" s="20"/>
      <c r="E687" s="20"/>
      <c r="F687" s="20"/>
      <c r="G687" s="20"/>
      <c r="H687" s="20"/>
      <c r="I687" s="20"/>
      <c r="BM687" s="55"/>
    </row>
    <row r="688" spans="1:65" ht="15">
      <c r="B688" s="8" t="s">
        <v>630</v>
      </c>
      <c r="BM688" s="28" t="s">
        <v>67</v>
      </c>
    </row>
    <row r="689" spans="1:65" ht="15">
      <c r="A689" s="25" t="s">
        <v>43</v>
      </c>
      <c r="B689" s="18" t="s">
        <v>114</v>
      </c>
      <c r="C689" s="15" t="s">
        <v>115</v>
      </c>
      <c r="D689" s="16" t="s">
        <v>233</v>
      </c>
      <c r="E689" s="17" t="s">
        <v>233</v>
      </c>
      <c r="F689" s="17" t="s">
        <v>233</v>
      </c>
      <c r="G689" s="17" t="s">
        <v>233</v>
      </c>
      <c r="H689" s="17" t="s">
        <v>233</v>
      </c>
      <c r="I689" s="17" t="s">
        <v>233</v>
      </c>
      <c r="J689" s="17" t="s">
        <v>233</v>
      </c>
      <c r="K689" s="17" t="s">
        <v>233</v>
      </c>
      <c r="L689" s="17" t="s">
        <v>233</v>
      </c>
      <c r="M689" s="17" t="s">
        <v>233</v>
      </c>
      <c r="N689" s="17" t="s">
        <v>233</v>
      </c>
      <c r="O689" s="17" t="s">
        <v>233</v>
      </c>
      <c r="P689" s="17" t="s">
        <v>233</v>
      </c>
      <c r="Q689" s="17" t="s">
        <v>233</v>
      </c>
      <c r="R689" s="17" t="s">
        <v>233</v>
      </c>
      <c r="S689" s="17" t="s">
        <v>233</v>
      </c>
      <c r="T689" s="152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>
        <v>1</v>
      </c>
    </row>
    <row r="690" spans="1:65">
      <c r="A690" s="30"/>
      <c r="B690" s="19" t="s">
        <v>234</v>
      </c>
      <c r="C690" s="9" t="s">
        <v>234</v>
      </c>
      <c r="D690" s="150" t="s">
        <v>236</v>
      </c>
      <c r="E690" s="151" t="s">
        <v>237</v>
      </c>
      <c r="F690" s="151" t="s">
        <v>240</v>
      </c>
      <c r="G690" s="151" t="s">
        <v>241</v>
      </c>
      <c r="H690" s="151" t="s">
        <v>243</v>
      </c>
      <c r="I690" s="151" t="s">
        <v>244</v>
      </c>
      <c r="J690" s="151" t="s">
        <v>245</v>
      </c>
      <c r="K690" s="151" t="s">
        <v>246</v>
      </c>
      <c r="L690" s="151" t="s">
        <v>247</v>
      </c>
      <c r="M690" s="151" t="s">
        <v>287</v>
      </c>
      <c r="N690" s="151" t="s">
        <v>250</v>
      </c>
      <c r="O690" s="151" t="s">
        <v>251</v>
      </c>
      <c r="P690" s="151" t="s">
        <v>252</v>
      </c>
      <c r="Q690" s="151" t="s">
        <v>253</v>
      </c>
      <c r="R690" s="151" t="s">
        <v>255</v>
      </c>
      <c r="S690" s="151" t="s">
        <v>257</v>
      </c>
      <c r="T690" s="152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 t="s">
        <v>3</v>
      </c>
    </row>
    <row r="691" spans="1:65">
      <c r="A691" s="30"/>
      <c r="B691" s="19"/>
      <c r="C691" s="9"/>
      <c r="D691" s="10" t="s">
        <v>308</v>
      </c>
      <c r="E691" s="11" t="s">
        <v>308</v>
      </c>
      <c r="F691" s="11" t="s">
        <v>308</v>
      </c>
      <c r="G691" s="11" t="s">
        <v>309</v>
      </c>
      <c r="H691" s="11" t="s">
        <v>308</v>
      </c>
      <c r="I691" s="11" t="s">
        <v>309</v>
      </c>
      <c r="J691" s="11" t="s">
        <v>309</v>
      </c>
      <c r="K691" s="11" t="s">
        <v>309</v>
      </c>
      <c r="L691" s="11" t="s">
        <v>309</v>
      </c>
      <c r="M691" s="11" t="s">
        <v>309</v>
      </c>
      <c r="N691" s="11" t="s">
        <v>308</v>
      </c>
      <c r="O691" s="11" t="s">
        <v>308</v>
      </c>
      <c r="P691" s="11" t="s">
        <v>309</v>
      </c>
      <c r="Q691" s="11" t="s">
        <v>308</v>
      </c>
      <c r="R691" s="11" t="s">
        <v>308</v>
      </c>
      <c r="S691" s="11" t="s">
        <v>309</v>
      </c>
      <c r="T691" s="152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9"/>
      <c r="C692" s="9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152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8">
        <v>0</v>
      </c>
    </row>
    <row r="693" spans="1:65">
      <c r="A693" s="30"/>
      <c r="B693" s="18">
        <v>1</v>
      </c>
      <c r="C693" s="14">
        <v>1</v>
      </c>
      <c r="D693" s="206">
        <v>177.19</v>
      </c>
      <c r="E693" s="206">
        <v>164.38917438168701</v>
      </c>
      <c r="F693" s="206">
        <v>178.99130822013421</v>
      </c>
      <c r="G693" s="206">
        <v>180</v>
      </c>
      <c r="H693" s="206">
        <v>176</v>
      </c>
      <c r="I693" s="206">
        <v>175.5</v>
      </c>
      <c r="J693" s="206">
        <v>177.5</v>
      </c>
      <c r="K693" s="213">
        <v>150.5</v>
      </c>
      <c r="L693" s="206">
        <v>174.5</v>
      </c>
      <c r="M693" s="206">
        <v>183.5</v>
      </c>
      <c r="N693" s="213">
        <v>241.931721575664</v>
      </c>
      <c r="O693" s="206">
        <v>166</v>
      </c>
      <c r="P693" s="206">
        <v>183.8</v>
      </c>
      <c r="Q693" s="206">
        <v>177.2</v>
      </c>
      <c r="R693" s="213">
        <v>156.75</v>
      </c>
      <c r="S693" s="206">
        <v>195.3</v>
      </c>
      <c r="T693" s="207"/>
      <c r="U693" s="208"/>
      <c r="V693" s="208"/>
      <c r="W693" s="208"/>
      <c r="X693" s="208"/>
      <c r="Y693" s="208"/>
      <c r="Z693" s="208"/>
      <c r="AA693" s="208"/>
      <c r="AB693" s="208"/>
      <c r="AC693" s="208"/>
      <c r="AD693" s="208"/>
      <c r="AE693" s="208"/>
      <c r="AF693" s="208"/>
      <c r="AG693" s="208"/>
      <c r="AH693" s="208"/>
      <c r="AI693" s="208"/>
      <c r="AJ693" s="208"/>
      <c r="AK693" s="208"/>
      <c r="AL693" s="208"/>
      <c r="AM693" s="208"/>
      <c r="AN693" s="208"/>
      <c r="AO693" s="208"/>
      <c r="AP693" s="208"/>
      <c r="AQ693" s="208"/>
      <c r="AR693" s="208"/>
      <c r="AS693" s="208"/>
      <c r="AT693" s="208"/>
      <c r="AU693" s="208"/>
      <c r="AV693" s="208"/>
      <c r="AW693" s="208"/>
      <c r="AX693" s="208"/>
      <c r="AY693" s="208"/>
      <c r="AZ693" s="208"/>
      <c r="BA693" s="208"/>
      <c r="BB693" s="208"/>
      <c r="BC693" s="208"/>
      <c r="BD693" s="208"/>
      <c r="BE693" s="208"/>
      <c r="BF693" s="208"/>
      <c r="BG693" s="208"/>
      <c r="BH693" s="208"/>
      <c r="BI693" s="208"/>
      <c r="BJ693" s="208"/>
      <c r="BK693" s="208"/>
      <c r="BL693" s="208"/>
      <c r="BM693" s="209">
        <v>1</v>
      </c>
    </row>
    <row r="694" spans="1:65">
      <c r="A694" s="30"/>
      <c r="B694" s="19">
        <v>1</v>
      </c>
      <c r="C694" s="9">
        <v>2</v>
      </c>
      <c r="D694" s="210">
        <v>179.47</v>
      </c>
      <c r="E694" s="210">
        <v>162.19785339066101</v>
      </c>
      <c r="F694" s="210">
        <v>172.29223543290794</v>
      </c>
      <c r="G694" s="210">
        <v>181</v>
      </c>
      <c r="H694" s="210">
        <v>171</v>
      </c>
      <c r="I694" s="210">
        <v>174.5</v>
      </c>
      <c r="J694" s="210">
        <v>177.5</v>
      </c>
      <c r="K694" s="214">
        <v>149</v>
      </c>
      <c r="L694" s="210">
        <v>175</v>
      </c>
      <c r="M694" s="210">
        <v>174</v>
      </c>
      <c r="N694" s="214">
        <v>224.21821851031601</v>
      </c>
      <c r="O694" s="210">
        <v>164</v>
      </c>
      <c r="P694" s="210">
        <v>185.8</v>
      </c>
      <c r="Q694" s="210">
        <v>177.78</v>
      </c>
      <c r="R694" s="214">
        <v>152.58000000000001</v>
      </c>
      <c r="S694" s="210">
        <v>191.8</v>
      </c>
      <c r="T694" s="207"/>
      <c r="U694" s="208"/>
      <c r="V694" s="208"/>
      <c r="W694" s="208"/>
      <c r="X694" s="208"/>
      <c r="Y694" s="208"/>
      <c r="Z694" s="208"/>
      <c r="AA694" s="208"/>
      <c r="AB694" s="208"/>
      <c r="AC694" s="208"/>
      <c r="AD694" s="208"/>
      <c r="AE694" s="208"/>
      <c r="AF694" s="208"/>
      <c r="AG694" s="208"/>
      <c r="AH694" s="208"/>
      <c r="AI694" s="208"/>
      <c r="AJ694" s="208"/>
      <c r="AK694" s="208"/>
      <c r="AL694" s="208"/>
      <c r="AM694" s="208"/>
      <c r="AN694" s="208"/>
      <c r="AO694" s="208"/>
      <c r="AP694" s="208"/>
      <c r="AQ694" s="208"/>
      <c r="AR694" s="208"/>
      <c r="AS694" s="208"/>
      <c r="AT694" s="208"/>
      <c r="AU694" s="208"/>
      <c r="AV694" s="208"/>
      <c r="AW694" s="208"/>
      <c r="AX694" s="208"/>
      <c r="AY694" s="208"/>
      <c r="AZ694" s="208"/>
      <c r="BA694" s="208"/>
      <c r="BB694" s="208"/>
      <c r="BC694" s="208"/>
      <c r="BD694" s="208"/>
      <c r="BE694" s="208"/>
      <c r="BF694" s="208"/>
      <c r="BG694" s="208"/>
      <c r="BH694" s="208"/>
      <c r="BI694" s="208"/>
      <c r="BJ694" s="208"/>
      <c r="BK694" s="208"/>
      <c r="BL694" s="208"/>
      <c r="BM694" s="209">
        <v>19</v>
      </c>
    </row>
    <row r="695" spans="1:65">
      <c r="A695" s="30"/>
      <c r="B695" s="19">
        <v>1</v>
      </c>
      <c r="C695" s="9">
        <v>3</v>
      </c>
      <c r="D695" s="210">
        <v>176.26</v>
      </c>
      <c r="E695" s="210">
        <v>162.21903654941099</v>
      </c>
      <c r="F695" s="210">
        <v>171.84585051950177</v>
      </c>
      <c r="G695" s="210">
        <v>178</v>
      </c>
      <c r="H695" s="210">
        <v>168</v>
      </c>
      <c r="I695" s="210">
        <v>177.5</v>
      </c>
      <c r="J695" s="210">
        <v>177</v>
      </c>
      <c r="K695" s="214">
        <v>149.5</v>
      </c>
      <c r="L695" s="210">
        <v>178.5</v>
      </c>
      <c r="M695" s="210">
        <v>169.5</v>
      </c>
      <c r="N695" s="214">
        <v>207.87050393300601</v>
      </c>
      <c r="O695" s="210">
        <v>168</v>
      </c>
      <c r="P695" s="210">
        <v>184.1</v>
      </c>
      <c r="Q695" s="210">
        <v>176.36</v>
      </c>
      <c r="R695" s="214">
        <v>154.35</v>
      </c>
      <c r="S695" s="210">
        <v>195.4</v>
      </c>
      <c r="T695" s="207"/>
      <c r="U695" s="208"/>
      <c r="V695" s="208"/>
      <c r="W695" s="208"/>
      <c r="X695" s="208"/>
      <c r="Y695" s="208"/>
      <c r="Z695" s="208"/>
      <c r="AA695" s="208"/>
      <c r="AB695" s="208"/>
      <c r="AC695" s="208"/>
      <c r="AD695" s="208"/>
      <c r="AE695" s="208"/>
      <c r="AF695" s="208"/>
      <c r="AG695" s="208"/>
      <c r="AH695" s="208"/>
      <c r="AI695" s="208"/>
      <c r="AJ695" s="208"/>
      <c r="AK695" s="208"/>
      <c r="AL695" s="208"/>
      <c r="AM695" s="208"/>
      <c r="AN695" s="208"/>
      <c r="AO695" s="208"/>
      <c r="AP695" s="208"/>
      <c r="AQ695" s="208"/>
      <c r="AR695" s="208"/>
      <c r="AS695" s="208"/>
      <c r="AT695" s="208"/>
      <c r="AU695" s="208"/>
      <c r="AV695" s="208"/>
      <c r="AW695" s="208"/>
      <c r="AX695" s="208"/>
      <c r="AY695" s="208"/>
      <c r="AZ695" s="208"/>
      <c r="BA695" s="208"/>
      <c r="BB695" s="208"/>
      <c r="BC695" s="208"/>
      <c r="BD695" s="208"/>
      <c r="BE695" s="208"/>
      <c r="BF695" s="208"/>
      <c r="BG695" s="208"/>
      <c r="BH695" s="208"/>
      <c r="BI695" s="208"/>
      <c r="BJ695" s="208"/>
      <c r="BK695" s="208"/>
      <c r="BL695" s="208"/>
      <c r="BM695" s="209">
        <v>16</v>
      </c>
    </row>
    <row r="696" spans="1:65">
      <c r="A696" s="30"/>
      <c r="B696" s="19">
        <v>1</v>
      </c>
      <c r="C696" s="9">
        <v>4</v>
      </c>
      <c r="D696" s="210">
        <v>179.01</v>
      </c>
      <c r="E696" s="210">
        <v>163.36877990510601</v>
      </c>
      <c r="F696" s="210">
        <v>170.72640052097046</v>
      </c>
      <c r="G696" s="210">
        <v>174</v>
      </c>
      <c r="H696" s="210">
        <v>170</v>
      </c>
      <c r="I696" s="210">
        <v>175.5</v>
      </c>
      <c r="J696" s="210">
        <v>185.5</v>
      </c>
      <c r="K696" s="214">
        <v>150.5</v>
      </c>
      <c r="L696" s="210">
        <v>171</v>
      </c>
      <c r="M696" s="210">
        <v>175</v>
      </c>
      <c r="N696" s="214">
        <v>216.890132449102</v>
      </c>
      <c r="O696" s="210">
        <v>167</v>
      </c>
      <c r="P696" s="210">
        <v>185.7</v>
      </c>
      <c r="Q696" s="210">
        <v>189.28</v>
      </c>
      <c r="R696" s="214">
        <v>158.25</v>
      </c>
      <c r="S696" s="210">
        <v>181.6</v>
      </c>
      <c r="T696" s="207"/>
      <c r="U696" s="208"/>
      <c r="V696" s="208"/>
      <c r="W696" s="208"/>
      <c r="X696" s="208"/>
      <c r="Y696" s="208"/>
      <c r="Z696" s="208"/>
      <c r="AA696" s="208"/>
      <c r="AB696" s="208"/>
      <c r="AC696" s="208"/>
      <c r="AD696" s="208"/>
      <c r="AE696" s="208"/>
      <c r="AF696" s="208"/>
      <c r="AG696" s="208"/>
      <c r="AH696" s="208"/>
      <c r="AI696" s="208"/>
      <c r="AJ696" s="208"/>
      <c r="AK696" s="208"/>
      <c r="AL696" s="208"/>
      <c r="AM696" s="208"/>
      <c r="AN696" s="208"/>
      <c r="AO696" s="208"/>
      <c r="AP696" s="208"/>
      <c r="AQ696" s="208"/>
      <c r="AR696" s="208"/>
      <c r="AS696" s="208"/>
      <c r="AT696" s="208"/>
      <c r="AU696" s="208"/>
      <c r="AV696" s="208"/>
      <c r="AW696" s="208"/>
      <c r="AX696" s="208"/>
      <c r="AY696" s="208"/>
      <c r="AZ696" s="208"/>
      <c r="BA696" s="208"/>
      <c r="BB696" s="208"/>
      <c r="BC696" s="208"/>
      <c r="BD696" s="208"/>
      <c r="BE696" s="208"/>
      <c r="BF696" s="208"/>
      <c r="BG696" s="208"/>
      <c r="BH696" s="208"/>
      <c r="BI696" s="208"/>
      <c r="BJ696" s="208"/>
      <c r="BK696" s="208"/>
      <c r="BL696" s="208"/>
      <c r="BM696" s="209">
        <v>176.23001403755558</v>
      </c>
    </row>
    <row r="697" spans="1:65">
      <c r="A697" s="30"/>
      <c r="B697" s="19">
        <v>1</v>
      </c>
      <c r="C697" s="9">
        <v>5</v>
      </c>
      <c r="D697" s="210">
        <v>183.28</v>
      </c>
      <c r="E697" s="210">
        <v>163.2915202783295</v>
      </c>
      <c r="F697" s="210">
        <v>168.01231580721466</v>
      </c>
      <c r="G697" s="210">
        <v>181</v>
      </c>
      <c r="H697" s="210">
        <v>171</v>
      </c>
      <c r="I697" s="210">
        <v>182</v>
      </c>
      <c r="J697" s="210">
        <v>184.5</v>
      </c>
      <c r="K697" s="214">
        <v>148</v>
      </c>
      <c r="L697" s="210">
        <v>171.5</v>
      </c>
      <c r="M697" s="210">
        <v>178</v>
      </c>
      <c r="N697" s="214">
        <v>217.20867987023701</v>
      </c>
      <c r="O697" s="210">
        <v>163</v>
      </c>
      <c r="P697" s="210">
        <v>184</v>
      </c>
      <c r="Q697" s="210">
        <v>173.79</v>
      </c>
      <c r="R697" s="214">
        <v>152.78</v>
      </c>
      <c r="S697" s="210">
        <v>187.1</v>
      </c>
      <c r="T697" s="207"/>
      <c r="U697" s="208"/>
      <c r="V697" s="208"/>
      <c r="W697" s="208"/>
      <c r="X697" s="208"/>
      <c r="Y697" s="208"/>
      <c r="Z697" s="208"/>
      <c r="AA697" s="208"/>
      <c r="AB697" s="208"/>
      <c r="AC697" s="208"/>
      <c r="AD697" s="208"/>
      <c r="AE697" s="208"/>
      <c r="AF697" s="208"/>
      <c r="AG697" s="208"/>
      <c r="AH697" s="208"/>
      <c r="AI697" s="208"/>
      <c r="AJ697" s="208"/>
      <c r="AK697" s="208"/>
      <c r="AL697" s="208"/>
      <c r="AM697" s="208"/>
      <c r="AN697" s="208"/>
      <c r="AO697" s="208"/>
      <c r="AP697" s="208"/>
      <c r="AQ697" s="208"/>
      <c r="AR697" s="208"/>
      <c r="AS697" s="208"/>
      <c r="AT697" s="208"/>
      <c r="AU697" s="208"/>
      <c r="AV697" s="208"/>
      <c r="AW697" s="208"/>
      <c r="AX697" s="208"/>
      <c r="AY697" s="208"/>
      <c r="AZ697" s="208"/>
      <c r="BA697" s="208"/>
      <c r="BB697" s="208"/>
      <c r="BC697" s="208"/>
      <c r="BD697" s="208"/>
      <c r="BE697" s="208"/>
      <c r="BF697" s="208"/>
      <c r="BG697" s="208"/>
      <c r="BH697" s="208"/>
      <c r="BI697" s="208"/>
      <c r="BJ697" s="208"/>
      <c r="BK697" s="208"/>
      <c r="BL697" s="208"/>
      <c r="BM697" s="209">
        <v>55</v>
      </c>
    </row>
    <row r="698" spans="1:65">
      <c r="A698" s="30"/>
      <c r="B698" s="19">
        <v>1</v>
      </c>
      <c r="C698" s="9">
        <v>6</v>
      </c>
      <c r="D698" s="210">
        <v>180.18</v>
      </c>
      <c r="E698" s="210">
        <v>163.099810879822</v>
      </c>
      <c r="F698" s="210">
        <v>177.65680904359169</v>
      </c>
      <c r="G698" s="210">
        <v>182</v>
      </c>
      <c r="H698" s="210">
        <v>173</v>
      </c>
      <c r="I698" s="210">
        <v>175</v>
      </c>
      <c r="J698" s="210">
        <v>174.5</v>
      </c>
      <c r="K698" s="214">
        <v>151</v>
      </c>
      <c r="L698" s="210">
        <v>169.5</v>
      </c>
      <c r="M698" s="210">
        <v>175</v>
      </c>
      <c r="N698" s="214">
        <v>221.90268304283501</v>
      </c>
      <c r="O698" s="210">
        <v>168</v>
      </c>
      <c r="P698" s="210">
        <v>184.6</v>
      </c>
      <c r="Q698" s="210">
        <v>179.05</v>
      </c>
      <c r="R698" s="214">
        <v>154.85</v>
      </c>
      <c r="S698" s="210">
        <v>187.3</v>
      </c>
      <c r="T698" s="207"/>
      <c r="U698" s="208"/>
      <c r="V698" s="208"/>
      <c r="W698" s="208"/>
      <c r="X698" s="208"/>
      <c r="Y698" s="208"/>
      <c r="Z698" s="208"/>
      <c r="AA698" s="208"/>
      <c r="AB698" s="208"/>
      <c r="AC698" s="208"/>
      <c r="AD698" s="208"/>
      <c r="AE698" s="208"/>
      <c r="AF698" s="208"/>
      <c r="AG698" s="208"/>
      <c r="AH698" s="208"/>
      <c r="AI698" s="208"/>
      <c r="AJ698" s="208"/>
      <c r="AK698" s="208"/>
      <c r="AL698" s="208"/>
      <c r="AM698" s="208"/>
      <c r="AN698" s="208"/>
      <c r="AO698" s="208"/>
      <c r="AP698" s="208"/>
      <c r="AQ698" s="208"/>
      <c r="AR698" s="208"/>
      <c r="AS698" s="208"/>
      <c r="AT698" s="208"/>
      <c r="AU698" s="208"/>
      <c r="AV698" s="208"/>
      <c r="AW698" s="208"/>
      <c r="AX698" s="208"/>
      <c r="AY698" s="208"/>
      <c r="AZ698" s="208"/>
      <c r="BA698" s="208"/>
      <c r="BB698" s="208"/>
      <c r="BC698" s="208"/>
      <c r="BD698" s="208"/>
      <c r="BE698" s="208"/>
      <c r="BF698" s="208"/>
      <c r="BG698" s="208"/>
      <c r="BH698" s="208"/>
      <c r="BI698" s="208"/>
      <c r="BJ698" s="208"/>
      <c r="BK698" s="208"/>
      <c r="BL698" s="208"/>
      <c r="BM698" s="211"/>
    </row>
    <row r="699" spans="1:65">
      <c r="A699" s="30"/>
      <c r="B699" s="20" t="s">
        <v>267</v>
      </c>
      <c r="C699" s="12"/>
      <c r="D699" s="212">
        <v>179.23166666666665</v>
      </c>
      <c r="E699" s="212">
        <v>163.09436256416942</v>
      </c>
      <c r="F699" s="212">
        <v>173.25415325738678</v>
      </c>
      <c r="G699" s="212">
        <v>179.33333333333334</v>
      </c>
      <c r="H699" s="212">
        <v>171.5</v>
      </c>
      <c r="I699" s="212">
        <v>176.66666666666666</v>
      </c>
      <c r="J699" s="212">
        <v>179.41666666666666</v>
      </c>
      <c r="K699" s="212">
        <v>149.75</v>
      </c>
      <c r="L699" s="212">
        <v>173.33333333333334</v>
      </c>
      <c r="M699" s="212">
        <v>175.83333333333334</v>
      </c>
      <c r="N699" s="212">
        <v>221.67032323019336</v>
      </c>
      <c r="O699" s="212">
        <v>166</v>
      </c>
      <c r="P699" s="212">
        <v>184.66666666666666</v>
      </c>
      <c r="Q699" s="212">
        <v>178.91</v>
      </c>
      <c r="R699" s="212">
        <v>154.92666666666668</v>
      </c>
      <c r="S699" s="212">
        <v>189.75</v>
      </c>
      <c r="T699" s="207"/>
      <c r="U699" s="208"/>
      <c r="V699" s="208"/>
      <c r="W699" s="208"/>
      <c r="X699" s="208"/>
      <c r="Y699" s="208"/>
      <c r="Z699" s="208"/>
      <c r="AA699" s="208"/>
      <c r="AB699" s="208"/>
      <c r="AC699" s="208"/>
      <c r="AD699" s="208"/>
      <c r="AE699" s="208"/>
      <c r="AF699" s="208"/>
      <c r="AG699" s="208"/>
      <c r="AH699" s="208"/>
      <c r="AI699" s="208"/>
      <c r="AJ699" s="208"/>
      <c r="AK699" s="208"/>
      <c r="AL699" s="208"/>
      <c r="AM699" s="208"/>
      <c r="AN699" s="208"/>
      <c r="AO699" s="208"/>
      <c r="AP699" s="208"/>
      <c r="AQ699" s="208"/>
      <c r="AR699" s="208"/>
      <c r="AS699" s="208"/>
      <c r="AT699" s="208"/>
      <c r="AU699" s="208"/>
      <c r="AV699" s="208"/>
      <c r="AW699" s="208"/>
      <c r="AX699" s="208"/>
      <c r="AY699" s="208"/>
      <c r="AZ699" s="208"/>
      <c r="BA699" s="208"/>
      <c r="BB699" s="208"/>
      <c r="BC699" s="208"/>
      <c r="BD699" s="208"/>
      <c r="BE699" s="208"/>
      <c r="BF699" s="208"/>
      <c r="BG699" s="208"/>
      <c r="BH699" s="208"/>
      <c r="BI699" s="208"/>
      <c r="BJ699" s="208"/>
      <c r="BK699" s="208"/>
      <c r="BL699" s="208"/>
      <c r="BM699" s="211"/>
    </row>
    <row r="700" spans="1:65">
      <c r="A700" s="30"/>
      <c r="B700" s="3" t="s">
        <v>268</v>
      </c>
      <c r="C700" s="29"/>
      <c r="D700" s="210">
        <v>179.24</v>
      </c>
      <c r="E700" s="210">
        <v>163.19566557907575</v>
      </c>
      <c r="F700" s="210">
        <v>172.06904297620486</v>
      </c>
      <c r="G700" s="210">
        <v>180.5</v>
      </c>
      <c r="H700" s="210">
        <v>171</v>
      </c>
      <c r="I700" s="210">
        <v>175.5</v>
      </c>
      <c r="J700" s="210">
        <v>177.5</v>
      </c>
      <c r="K700" s="210">
        <v>150</v>
      </c>
      <c r="L700" s="210">
        <v>173</v>
      </c>
      <c r="M700" s="210">
        <v>175</v>
      </c>
      <c r="N700" s="210">
        <v>219.55568145653601</v>
      </c>
      <c r="O700" s="210">
        <v>166.5</v>
      </c>
      <c r="P700" s="210">
        <v>184.35</v>
      </c>
      <c r="Q700" s="210">
        <v>177.49</v>
      </c>
      <c r="R700" s="210">
        <v>154.6</v>
      </c>
      <c r="S700" s="210">
        <v>189.55</v>
      </c>
      <c r="T700" s="207"/>
      <c r="U700" s="208"/>
      <c r="V700" s="208"/>
      <c r="W700" s="208"/>
      <c r="X700" s="208"/>
      <c r="Y700" s="208"/>
      <c r="Z700" s="208"/>
      <c r="AA700" s="208"/>
      <c r="AB700" s="208"/>
      <c r="AC700" s="208"/>
      <c r="AD700" s="208"/>
      <c r="AE700" s="208"/>
      <c r="AF700" s="208"/>
      <c r="AG700" s="208"/>
      <c r="AH700" s="208"/>
      <c r="AI700" s="208"/>
      <c r="AJ700" s="208"/>
      <c r="AK700" s="208"/>
      <c r="AL700" s="208"/>
      <c r="AM700" s="208"/>
      <c r="AN700" s="208"/>
      <c r="AO700" s="208"/>
      <c r="AP700" s="208"/>
      <c r="AQ700" s="208"/>
      <c r="AR700" s="208"/>
      <c r="AS700" s="208"/>
      <c r="AT700" s="208"/>
      <c r="AU700" s="208"/>
      <c r="AV700" s="208"/>
      <c r="AW700" s="208"/>
      <c r="AX700" s="208"/>
      <c r="AY700" s="208"/>
      <c r="AZ700" s="208"/>
      <c r="BA700" s="208"/>
      <c r="BB700" s="208"/>
      <c r="BC700" s="208"/>
      <c r="BD700" s="208"/>
      <c r="BE700" s="208"/>
      <c r="BF700" s="208"/>
      <c r="BG700" s="208"/>
      <c r="BH700" s="208"/>
      <c r="BI700" s="208"/>
      <c r="BJ700" s="208"/>
      <c r="BK700" s="208"/>
      <c r="BL700" s="208"/>
      <c r="BM700" s="211"/>
    </row>
    <row r="701" spans="1:65">
      <c r="A701" s="30"/>
      <c r="B701" s="3" t="s">
        <v>269</v>
      </c>
      <c r="C701" s="29"/>
      <c r="D701" s="210">
        <v>2.4655013012908116</v>
      </c>
      <c r="E701" s="210">
        <v>0.81983750810557732</v>
      </c>
      <c r="F701" s="210">
        <v>4.2207421454396563</v>
      </c>
      <c r="G701" s="210">
        <v>2.9439202887759488</v>
      </c>
      <c r="H701" s="210">
        <v>2.7386127875258306</v>
      </c>
      <c r="I701" s="210">
        <v>2.8047578623950171</v>
      </c>
      <c r="J701" s="210">
        <v>4.4767920061877637</v>
      </c>
      <c r="K701" s="210">
        <v>1.1291589790636214</v>
      </c>
      <c r="L701" s="210">
        <v>3.2964627506869641</v>
      </c>
      <c r="M701" s="210">
        <v>4.6547466812563139</v>
      </c>
      <c r="N701" s="210">
        <v>11.404047723198463</v>
      </c>
      <c r="O701" s="210">
        <v>2.0976176963403033</v>
      </c>
      <c r="P701" s="210">
        <v>0.88015150211009963</v>
      </c>
      <c r="Q701" s="210">
        <v>5.3753957993807315</v>
      </c>
      <c r="R701" s="210">
        <v>2.2281172919455239</v>
      </c>
      <c r="S701" s="210">
        <v>5.4106376703675201</v>
      </c>
      <c r="T701" s="207"/>
      <c r="U701" s="208"/>
      <c r="V701" s="208"/>
      <c r="W701" s="208"/>
      <c r="X701" s="208"/>
      <c r="Y701" s="208"/>
      <c r="Z701" s="208"/>
      <c r="AA701" s="208"/>
      <c r="AB701" s="208"/>
      <c r="AC701" s="208"/>
      <c r="AD701" s="208"/>
      <c r="AE701" s="208"/>
      <c r="AF701" s="208"/>
      <c r="AG701" s="208"/>
      <c r="AH701" s="208"/>
      <c r="AI701" s="208"/>
      <c r="AJ701" s="208"/>
      <c r="AK701" s="208"/>
      <c r="AL701" s="208"/>
      <c r="AM701" s="208"/>
      <c r="AN701" s="208"/>
      <c r="AO701" s="208"/>
      <c r="AP701" s="208"/>
      <c r="AQ701" s="208"/>
      <c r="AR701" s="208"/>
      <c r="AS701" s="208"/>
      <c r="AT701" s="208"/>
      <c r="AU701" s="208"/>
      <c r="AV701" s="208"/>
      <c r="AW701" s="208"/>
      <c r="AX701" s="208"/>
      <c r="AY701" s="208"/>
      <c r="AZ701" s="208"/>
      <c r="BA701" s="208"/>
      <c r="BB701" s="208"/>
      <c r="BC701" s="208"/>
      <c r="BD701" s="208"/>
      <c r="BE701" s="208"/>
      <c r="BF701" s="208"/>
      <c r="BG701" s="208"/>
      <c r="BH701" s="208"/>
      <c r="BI701" s="208"/>
      <c r="BJ701" s="208"/>
      <c r="BK701" s="208"/>
      <c r="BL701" s="208"/>
      <c r="BM701" s="211"/>
    </row>
    <row r="702" spans="1:65">
      <c r="A702" s="30"/>
      <c r="B702" s="3" t="s">
        <v>86</v>
      </c>
      <c r="C702" s="29"/>
      <c r="D702" s="13">
        <v>1.3755946965979664E-2</v>
      </c>
      <c r="E702" s="13">
        <v>5.0267679104053185E-3</v>
      </c>
      <c r="F702" s="13">
        <v>2.4361564014972338E-2</v>
      </c>
      <c r="G702" s="13">
        <v>1.6415912390943952E-2</v>
      </c>
      <c r="H702" s="13">
        <v>1.5968587682366361E-2</v>
      </c>
      <c r="I702" s="13">
        <v>1.5875987900349154E-2</v>
      </c>
      <c r="J702" s="13">
        <v>2.4951929435324278E-2</v>
      </c>
      <c r="K702" s="13">
        <v>7.540293683229525E-3</v>
      </c>
      <c r="L702" s="13">
        <v>1.9018054330886332E-2</v>
      </c>
      <c r="M702" s="13">
        <v>2.6472492973969555E-2</v>
      </c>
      <c r="N702" s="13">
        <v>5.1445983192598764E-2</v>
      </c>
      <c r="O702" s="13">
        <v>1.2636251182772911E-2</v>
      </c>
      <c r="P702" s="13">
        <v>4.7661633688272547E-3</v>
      </c>
      <c r="Q702" s="13">
        <v>3.0045250681240466E-2</v>
      </c>
      <c r="R702" s="13">
        <v>1.4381754541582192E-2</v>
      </c>
      <c r="S702" s="13">
        <v>2.8514559527628564E-2</v>
      </c>
      <c r="T702" s="152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5"/>
    </row>
    <row r="703" spans="1:65">
      <c r="A703" s="30"/>
      <c r="B703" s="3" t="s">
        <v>270</v>
      </c>
      <c r="C703" s="29"/>
      <c r="D703" s="13">
        <v>1.7032584633803749E-2</v>
      </c>
      <c r="E703" s="13">
        <v>-7.4536971157403875E-2</v>
      </c>
      <c r="F703" s="13">
        <v>-1.6886231306402988E-2</v>
      </c>
      <c r="G703" s="13">
        <v>1.7609482202710636E-2</v>
      </c>
      <c r="H703" s="13">
        <v>-2.6840002614694103E-2</v>
      </c>
      <c r="I703" s="13">
        <v>2.4777426904025734E-3</v>
      </c>
      <c r="J703" s="13">
        <v>1.8082349062469971E-2</v>
      </c>
      <c r="K703" s="13">
        <v>-0.15025825301195594</v>
      </c>
      <c r="L703" s="13">
        <v>-1.6436931699982393E-2</v>
      </c>
      <c r="M703" s="13">
        <v>-2.2509259071936683E-3</v>
      </c>
      <c r="N703" s="13">
        <v>0.25784659577314795</v>
      </c>
      <c r="O703" s="13">
        <v>-5.8049215358829342E-2</v>
      </c>
      <c r="P703" s="13">
        <v>4.7872961227326316E-2</v>
      </c>
      <c r="Q703" s="13">
        <v>1.5207318555131577E-2</v>
      </c>
      <c r="R703" s="13">
        <v>-0.12088376368368803</v>
      </c>
      <c r="S703" s="13">
        <v>7.6717839672663546E-2</v>
      </c>
      <c r="T703" s="152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5"/>
    </row>
    <row r="704" spans="1:65">
      <c r="A704" s="30"/>
      <c r="B704" s="46" t="s">
        <v>271</v>
      </c>
      <c r="C704" s="47"/>
      <c r="D704" s="45">
        <v>0.51</v>
      </c>
      <c r="E704" s="45">
        <v>2.2400000000000002</v>
      </c>
      <c r="F704" s="45">
        <v>0.51</v>
      </c>
      <c r="G704" s="45">
        <v>0.53</v>
      </c>
      <c r="H704" s="45">
        <v>0.81</v>
      </c>
      <c r="I704" s="45">
        <v>7.0000000000000007E-2</v>
      </c>
      <c r="J704" s="45">
        <v>0.54</v>
      </c>
      <c r="K704" s="45">
        <v>4.51</v>
      </c>
      <c r="L704" s="45">
        <v>0.5</v>
      </c>
      <c r="M704" s="45">
        <v>7.0000000000000007E-2</v>
      </c>
      <c r="N704" s="45">
        <v>7.74</v>
      </c>
      <c r="O704" s="45">
        <v>1.75</v>
      </c>
      <c r="P704" s="45">
        <v>1.43</v>
      </c>
      <c r="Q704" s="45">
        <v>0.45</v>
      </c>
      <c r="R704" s="45">
        <v>3.63</v>
      </c>
      <c r="S704" s="45">
        <v>2.2999999999999998</v>
      </c>
      <c r="T704" s="152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5"/>
    </row>
    <row r="705" spans="1:65">
      <c r="B705" s="31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BM705" s="55"/>
    </row>
    <row r="706" spans="1:65" ht="15">
      <c r="B706" s="8" t="s">
        <v>631</v>
      </c>
      <c r="BM706" s="28" t="s">
        <v>67</v>
      </c>
    </row>
    <row r="707" spans="1:65" ht="15">
      <c r="A707" s="25" t="s">
        <v>59</v>
      </c>
      <c r="B707" s="18" t="s">
        <v>114</v>
      </c>
      <c r="C707" s="15" t="s">
        <v>115</v>
      </c>
      <c r="D707" s="16" t="s">
        <v>233</v>
      </c>
      <c r="E707" s="17" t="s">
        <v>233</v>
      </c>
      <c r="F707" s="17" t="s">
        <v>233</v>
      </c>
      <c r="G707" s="17" t="s">
        <v>233</v>
      </c>
      <c r="H707" s="17" t="s">
        <v>233</v>
      </c>
      <c r="I707" s="17" t="s">
        <v>233</v>
      </c>
      <c r="J707" s="17" t="s">
        <v>233</v>
      </c>
      <c r="K707" s="17" t="s">
        <v>233</v>
      </c>
      <c r="L707" s="17" t="s">
        <v>233</v>
      </c>
      <c r="M707" s="17" t="s">
        <v>233</v>
      </c>
      <c r="N707" s="17" t="s">
        <v>233</v>
      </c>
      <c r="O707" s="17" t="s">
        <v>233</v>
      </c>
      <c r="P707" s="17" t="s">
        <v>233</v>
      </c>
      <c r="Q707" s="152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8">
        <v>1</v>
      </c>
    </row>
    <row r="708" spans="1:65">
      <c r="A708" s="30"/>
      <c r="B708" s="19" t="s">
        <v>234</v>
      </c>
      <c r="C708" s="9" t="s">
        <v>234</v>
      </c>
      <c r="D708" s="150" t="s">
        <v>236</v>
      </c>
      <c r="E708" s="151" t="s">
        <v>240</v>
      </c>
      <c r="F708" s="151" t="s">
        <v>241</v>
      </c>
      <c r="G708" s="151" t="s">
        <v>243</v>
      </c>
      <c r="H708" s="151" t="s">
        <v>244</v>
      </c>
      <c r="I708" s="151" t="s">
        <v>245</v>
      </c>
      <c r="J708" s="151" t="s">
        <v>246</v>
      </c>
      <c r="K708" s="151" t="s">
        <v>247</v>
      </c>
      <c r="L708" s="151" t="s">
        <v>287</v>
      </c>
      <c r="M708" s="151" t="s">
        <v>250</v>
      </c>
      <c r="N708" s="151" t="s">
        <v>251</v>
      </c>
      <c r="O708" s="151" t="s">
        <v>254</v>
      </c>
      <c r="P708" s="151" t="s">
        <v>257</v>
      </c>
      <c r="Q708" s="152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8" t="s">
        <v>3</v>
      </c>
    </row>
    <row r="709" spans="1:65">
      <c r="A709" s="30"/>
      <c r="B709" s="19"/>
      <c r="C709" s="9"/>
      <c r="D709" s="10" t="s">
        <v>308</v>
      </c>
      <c r="E709" s="11" t="s">
        <v>308</v>
      </c>
      <c r="F709" s="11" t="s">
        <v>309</v>
      </c>
      <c r="G709" s="11" t="s">
        <v>308</v>
      </c>
      <c r="H709" s="11" t="s">
        <v>309</v>
      </c>
      <c r="I709" s="11" t="s">
        <v>309</v>
      </c>
      <c r="J709" s="11" t="s">
        <v>309</v>
      </c>
      <c r="K709" s="11" t="s">
        <v>309</v>
      </c>
      <c r="L709" s="11" t="s">
        <v>309</v>
      </c>
      <c r="M709" s="11" t="s">
        <v>308</v>
      </c>
      <c r="N709" s="11" t="s">
        <v>308</v>
      </c>
      <c r="O709" s="11" t="s">
        <v>308</v>
      </c>
      <c r="P709" s="11" t="s">
        <v>309</v>
      </c>
      <c r="Q709" s="152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8">
        <v>3</v>
      </c>
    </row>
    <row r="710" spans="1:65">
      <c r="A710" s="30"/>
      <c r="B710" s="19"/>
      <c r="C710" s="9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152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8">
        <v>3</v>
      </c>
    </row>
    <row r="711" spans="1:65">
      <c r="A711" s="30"/>
      <c r="B711" s="18">
        <v>1</v>
      </c>
      <c r="C711" s="14">
        <v>1</v>
      </c>
      <c r="D711" s="215" t="s">
        <v>216</v>
      </c>
      <c r="E711" s="227" t="s">
        <v>110</v>
      </c>
      <c r="F711" s="215" t="s">
        <v>217</v>
      </c>
      <c r="G711" s="227">
        <v>4.0000000000000001E-3</v>
      </c>
      <c r="H711" s="215" t="s">
        <v>216</v>
      </c>
      <c r="I711" s="215" t="s">
        <v>216</v>
      </c>
      <c r="J711" s="215" t="s">
        <v>216</v>
      </c>
      <c r="K711" s="215" t="s">
        <v>216</v>
      </c>
      <c r="L711" s="215" t="s">
        <v>216</v>
      </c>
      <c r="M711" s="227">
        <v>1.029232628336652E-3</v>
      </c>
      <c r="N711" s="227" t="s">
        <v>317</v>
      </c>
      <c r="O711" s="215" t="s">
        <v>318</v>
      </c>
      <c r="P711" s="227" t="s">
        <v>319</v>
      </c>
      <c r="Q711" s="204"/>
      <c r="R711" s="205"/>
      <c r="S711" s="205"/>
      <c r="T711" s="205"/>
      <c r="U711" s="205"/>
      <c r="V711" s="205"/>
      <c r="W711" s="205"/>
      <c r="X711" s="205"/>
      <c r="Y711" s="205"/>
      <c r="Z711" s="205"/>
      <c r="AA711" s="205"/>
      <c r="AB711" s="205"/>
      <c r="AC711" s="205"/>
      <c r="AD711" s="205"/>
      <c r="AE711" s="205"/>
      <c r="AF711" s="205"/>
      <c r="AG711" s="205"/>
      <c r="AH711" s="205"/>
      <c r="AI711" s="205"/>
      <c r="AJ711" s="205"/>
      <c r="AK711" s="205"/>
      <c r="AL711" s="205"/>
      <c r="AM711" s="205"/>
      <c r="AN711" s="205"/>
      <c r="AO711" s="205"/>
      <c r="AP711" s="205"/>
      <c r="AQ711" s="205"/>
      <c r="AR711" s="205"/>
      <c r="AS711" s="205"/>
      <c r="AT711" s="205"/>
      <c r="AU711" s="205"/>
      <c r="AV711" s="205"/>
      <c r="AW711" s="205"/>
      <c r="AX711" s="205"/>
      <c r="AY711" s="205"/>
      <c r="AZ711" s="205"/>
      <c r="BA711" s="205"/>
      <c r="BB711" s="205"/>
      <c r="BC711" s="205"/>
      <c r="BD711" s="205"/>
      <c r="BE711" s="205"/>
      <c r="BF711" s="205"/>
      <c r="BG711" s="205"/>
      <c r="BH711" s="205"/>
      <c r="BI711" s="205"/>
      <c r="BJ711" s="205"/>
      <c r="BK711" s="205"/>
      <c r="BL711" s="205"/>
      <c r="BM711" s="216">
        <v>1</v>
      </c>
    </row>
    <row r="712" spans="1:65">
      <c r="A712" s="30"/>
      <c r="B712" s="19">
        <v>1</v>
      </c>
      <c r="C712" s="9">
        <v>2</v>
      </c>
      <c r="D712" s="24" t="s">
        <v>216</v>
      </c>
      <c r="E712" s="228" t="s">
        <v>110</v>
      </c>
      <c r="F712" s="24" t="s">
        <v>217</v>
      </c>
      <c r="G712" s="228">
        <v>3.0000000000000001E-3</v>
      </c>
      <c r="H712" s="24" t="s">
        <v>216</v>
      </c>
      <c r="I712" s="24" t="s">
        <v>216</v>
      </c>
      <c r="J712" s="24" t="s">
        <v>216</v>
      </c>
      <c r="K712" s="24" t="s">
        <v>216</v>
      </c>
      <c r="L712" s="24" t="s">
        <v>216</v>
      </c>
      <c r="M712" s="228">
        <v>1.029232628336652E-3</v>
      </c>
      <c r="N712" s="228" t="s">
        <v>317</v>
      </c>
      <c r="O712" s="24" t="s">
        <v>318</v>
      </c>
      <c r="P712" s="228" t="s">
        <v>319</v>
      </c>
      <c r="Q712" s="204"/>
      <c r="R712" s="205"/>
      <c r="S712" s="205"/>
      <c r="T712" s="205"/>
      <c r="U712" s="205"/>
      <c r="V712" s="205"/>
      <c r="W712" s="205"/>
      <c r="X712" s="205"/>
      <c r="Y712" s="205"/>
      <c r="Z712" s="205"/>
      <c r="AA712" s="205"/>
      <c r="AB712" s="205"/>
      <c r="AC712" s="205"/>
      <c r="AD712" s="205"/>
      <c r="AE712" s="205"/>
      <c r="AF712" s="205"/>
      <c r="AG712" s="205"/>
      <c r="AH712" s="205"/>
      <c r="AI712" s="205"/>
      <c r="AJ712" s="205"/>
      <c r="AK712" s="205"/>
      <c r="AL712" s="205"/>
      <c r="AM712" s="205"/>
      <c r="AN712" s="205"/>
      <c r="AO712" s="205"/>
      <c r="AP712" s="205"/>
      <c r="AQ712" s="205"/>
      <c r="AR712" s="205"/>
      <c r="AS712" s="205"/>
      <c r="AT712" s="205"/>
      <c r="AU712" s="205"/>
      <c r="AV712" s="205"/>
      <c r="AW712" s="205"/>
      <c r="AX712" s="205"/>
      <c r="AY712" s="205"/>
      <c r="AZ712" s="205"/>
      <c r="BA712" s="205"/>
      <c r="BB712" s="205"/>
      <c r="BC712" s="205"/>
      <c r="BD712" s="205"/>
      <c r="BE712" s="205"/>
      <c r="BF712" s="205"/>
      <c r="BG712" s="205"/>
      <c r="BH712" s="205"/>
      <c r="BI712" s="205"/>
      <c r="BJ712" s="205"/>
      <c r="BK712" s="205"/>
      <c r="BL712" s="205"/>
      <c r="BM712" s="216">
        <v>43</v>
      </c>
    </row>
    <row r="713" spans="1:65">
      <c r="A713" s="30"/>
      <c r="B713" s="19">
        <v>1</v>
      </c>
      <c r="C713" s="9">
        <v>3</v>
      </c>
      <c r="D713" s="24" t="s">
        <v>216</v>
      </c>
      <c r="E713" s="228" t="s">
        <v>110</v>
      </c>
      <c r="F713" s="24" t="s">
        <v>217</v>
      </c>
      <c r="G713" s="228">
        <v>4.0000000000000001E-3</v>
      </c>
      <c r="H713" s="24" t="s">
        <v>216</v>
      </c>
      <c r="I713" s="24" t="s">
        <v>216</v>
      </c>
      <c r="J713" s="24" t="s">
        <v>216</v>
      </c>
      <c r="K713" s="24" t="s">
        <v>216</v>
      </c>
      <c r="L713" s="24" t="s">
        <v>216</v>
      </c>
      <c r="M713" s="228">
        <v>2.8306470360828779E-3</v>
      </c>
      <c r="N713" s="228" t="s">
        <v>317</v>
      </c>
      <c r="O713" s="24" t="s">
        <v>318</v>
      </c>
      <c r="P713" s="228" t="s">
        <v>319</v>
      </c>
      <c r="Q713" s="204"/>
      <c r="R713" s="205"/>
      <c r="S713" s="205"/>
      <c r="T713" s="205"/>
      <c r="U713" s="205"/>
      <c r="V713" s="205"/>
      <c r="W713" s="205"/>
      <c r="X713" s="205"/>
      <c r="Y713" s="205"/>
      <c r="Z713" s="205"/>
      <c r="AA713" s="205"/>
      <c r="AB713" s="205"/>
      <c r="AC713" s="205"/>
      <c r="AD713" s="205"/>
      <c r="AE713" s="205"/>
      <c r="AF713" s="205"/>
      <c r="AG713" s="205"/>
      <c r="AH713" s="205"/>
      <c r="AI713" s="205"/>
      <c r="AJ713" s="205"/>
      <c r="AK713" s="205"/>
      <c r="AL713" s="205"/>
      <c r="AM713" s="205"/>
      <c r="AN713" s="205"/>
      <c r="AO713" s="205"/>
      <c r="AP713" s="205"/>
      <c r="AQ713" s="205"/>
      <c r="AR713" s="205"/>
      <c r="AS713" s="205"/>
      <c r="AT713" s="205"/>
      <c r="AU713" s="205"/>
      <c r="AV713" s="205"/>
      <c r="AW713" s="205"/>
      <c r="AX713" s="205"/>
      <c r="AY713" s="205"/>
      <c r="AZ713" s="205"/>
      <c r="BA713" s="205"/>
      <c r="BB713" s="205"/>
      <c r="BC713" s="205"/>
      <c r="BD713" s="205"/>
      <c r="BE713" s="205"/>
      <c r="BF713" s="205"/>
      <c r="BG713" s="205"/>
      <c r="BH713" s="205"/>
      <c r="BI713" s="205"/>
      <c r="BJ713" s="205"/>
      <c r="BK713" s="205"/>
      <c r="BL713" s="205"/>
      <c r="BM713" s="216">
        <v>16</v>
      </c>
    </row>
    <row r="714" spans="1:65">
      <c r="A714" s="30"/>
      <c r="B714" s="19">
        <v>1</v>
      </c>
      <c r="C714" s="9">
        <v>4</v>
      </c>
      <c r="D714" s="24" t="s">
        <v>216</v>
      </c>
      <c r="E714" s="228" t="s">
        <v>110</v>
      </c>
      <c r="F714" s="229">
        <v>2E-3</v>
      </c>
      <c r="G714" s="228">
        <v>3.0000000000000001E-3</v>
      </c>
      <c r="H714" s="24" t="s">
        <v>216</v>
      </c>
      <c r="I714" s="24" t="s">
        <v>216</v>
      </c>
      <c r="J714" s="24" t="s">
        <v>216</v>
      </c>
      <c r="K714" s="24" t="s">
        <v>216</v>
      </c>
      <c r="L714" s="24" t="s">
        <v>216</v>
      </c>
      <c r="M714" s="228">
        <v>1.801285753667682E-3</v>
      </c>
      <c r="N714" s="228" t="s">
        <v>317</v>
      </c>
      <c r="O714" s="24" t="s">
        <v>318</v>
      </c>
      <c r="P714" s="228" t="s">
        <v>319</v>
      </c>
      <c r="Q714" s="204"/>
      <c r="R714" s="205"/>
      <c r="S714" s="205"/>
      <c r="T714" s="205"/>
      <c r="U714" s="205"/>
      <c r="V714" s="205"/>
      <c r="W714" s="205"/>
      <c r="X714" s="205"/>
      <c r="Y714" s="205"/>
      <c r="Z714" s="205"/>
      <c r="AA714" s="205"/>
      <c r="AB714" s="205"/>
      <c r="AC714" s="205"/>
      <c r="AD714" s="205"/>
      <c r="AE714" s="205"/>
      <c r="AF714" s="205"/>
      <c r="AG714" s="205"/>
      <c r="AH714" s="205"/>
      <c r="AI714" s="205"/>
      <c r="AJ714" s="205"/>
      <c r="AK714" s="205"/>
      <c r="AL714" s="205"/>
      <c r="AM714" s="205"/>
      <c r="AN714" s="205"/>
      <c r="AO714" s="205"/>
      <c r="AP714" s="205"/>
      <c r="AQ714" s="205"/>
      <c r="AR714" s="205"/>
      <c r="AS714" s="205"/>
      <c r="AT714" s="205"/>
      <c r="AU714" s="205"/>
      <c r="AV714" s="205"/>
      <c r="AW714" s="205"/>
      <c r="AX714" s="205"/>
      <c r="AY714" s="205"/>
      <c r="AZ714" s="205"/>
      <c r="BA714" s="205"/>
      <c r="BB714" s="205"/>
      <c r="BC714" s="205"/>
      <c r="BD714" s="205"/>
      <c r="BE714" s="205"/>
      <c r="BF714" s="205"/>
      <c r="BG714" s="205"/>
      <c r="BH714" s="205"/>
      <c r="BI714" s="205"/>
      <c r="BJ714" s="205"/>
      <c r="BK714" s="205"/>
      <c r="BL714" s="205"/>
      <c r="BM714" s="216" t="s">
        <v>216</v>
      </c>
    </row>
    <row r="715" spans="1:65">
      <c r="A715" s="30"/>
      <c r="B715" s="19">
        <v>1</v>
      </c>
      <c r="C715" s="9">
        <v>5</v>
      </c>
      <c r="D715" s="24" t="s">
        <v>216</v>
      </c>
      <c r="E715" s="228" t="s">
        <v>110</v>
      </c>
      <c r="F715" s="24">
        <v>1E-3</v>
      </c>
      <c r="G715" s="228">
        <v>3.0000000000000001E-3</v>
      </c>
      <c r="H715" s="24" t="s">
        <v>216</v>
      </c>
      <c r="I715" s="24" t="s">
        <v>216</v>
      </c>
      <c r="J715" s="24" t="s">
        <v>216</v>
      </c>
      <c r="K715" s="24" t="s">
        <v>216</v>
      </c>
      <c r="L715" s="24" t="s">
        <v>216</v>
      </c>
      <c r="M715" s="228">
        <v>2.0585939107518477E-3</v>
      </c>
      <c r="N715" s="228" t="s">
        <v>317</v>
      </c>
      <c r="O715" s="24" t="s">
        <v>318</v>
      </c>
      <c r="P715" s="228" t="s">
        <v>319</v>
      </c>
      <c r="Q715" s="204"/>
      <c r="R715" s="205"/>
      <c r="S715" s="205"/>
      <c r="T715" s="205"/>
      <c r="U715" s="205"/>
      <c r="V715" s="205"/>
      <c r="W715" s="205"/>
      <c r="X715" s="205"/>
      <c r="Y715" s="205"/>
      <c r="Z715" s="205"/>
      <c r="AA715" s="205"/>
      <c r="AB715" s="205"/>
      <c r="AC715" s="205"/>
      <c r="AD715" s="205"/>
      <c r="AE715" s="205"/>
      <c r="AF715" s="205"/>
      <c r="AG715" s="205"/>
      <c r="AH715" s="205"/>
      <c r="AI715" s="205"/>
      <c r="AJ715" s="205"/>
      <c r="AK715" s="205"/>
      <c r="AL715" s="205"/>
      <c r="AM715" s="205"/>
      <c r="AN715" s="205"/>
      <c r="AO715" s="205"/>
      <c r="AP715" s="205"/>
      <c r="AQ715" s="205"/>
      <c r="AR715" s="205"/>
      <c r="AS715" s="205"/>
      <c r="AT715" s="205"/>
      <c r="AU715" s="205"/>
      <c r="AV715" s="205"/>
      <c r="AW715" s="205"/>
      <c r="AX715" s="205"/>
      <c r="AY715" s="205"/>
      <c r="AZ715" s="205"/>
      <c r="BA715" s="205"/>
      <c r="BB715" s="205"/>
      <c r="BC715" s="205"/>
      <c r="BD715" s="205"/>
      <c r="BE715" s="205"/>
      <c r="BF715" s="205"/>
      <c r="BG715" s="205"/>
      <c r="BH715" s="205"/>
      <c r="BI715" s="205"/>
      <c r="BJ715" s="205"/>
      <c r="BK715" s="205"/>
      <c r="BL715" s="205"/>
      <c r="BM715" s="216">
        <v>56</v>
      </c>
    </row>
    <row r="716" spans="1:65">
      <c r="A716" s="30"/>
      <c r="B716" s="19">
        <v>1</v>
      </c>
      <c r="C716" s="9">
        <v>6</v>
      </c>
      <c r="D716" s="24" t="s">
        <v>216</v>
      </c>
      <c r="E716" s="228" t="s">
        <v>110</v>
      </c>
      <c r="F716" s="24" t="s">
        <v>217</v>
      </c>
      <c r="G716" s="228">
        <v>3.0000000000000001E-3</v>
      </c>
      <c r="H716" s="24" t="s">
        <v>216</v>
      </c>
      <c r="I716" s="24" t="s">
        <v>216</v>
      </c>
      <c r="J716" s="24" t="s">
        <v>216</v>
      </c>
      <c r="K716" s="24" t="s">
        <v>216</v>
      </c>
      <c r="L716" s="24" t="s">
        <v>216</v>
      </c>
      <c r="M716" s="228">
        <v>2.5734675330772558E-3</v>
      </c>
      <c r="N716" s="228" t="s">
        <v>317</v>
      </c>
      <c r="O716" s="24" t="s">
        <v>318</v>
      </c>
      <c r="P716" s="228" t="s">
        <v>319</v>
      </c>
      <c r="Q716" s="204"/>
      <c r="R716" s="205"/>
      <c r="S716" s="205"/>
      <c r="T716" s="205"/>
      <c r="U716" s="205"/>
      <c r="V716" s="205"/>
      <c r="W716" s="205"/>
      <c r="X716" s="205"/>
      <c r="Y716" s="205"/>
      <c r="Z716" s="205"/>
      <c r="AA716" s="205"/>
      <c r="AB716" s="205"/>
      <c r="AC716" s="205"/>
      <c r="AD716" s="205"/>
      <c r="AE716" s="205"/>
      <c r="AF716" s="205"/>
      <c r="AG716" s="205"/>
      <c r="AH716" s="205"/>
      <c r="AI716" s="205"/>
      <c r="AJ716" s="205"/>
      <c r="AK716" s="205"/>
      <c r="AL716" s="205"/>
      <c r="AM716" s="205"/>
      <c r="AN716" s="205"/>
      <c r="AO716" s="205"/>
      <c r="AP716" s="205"/>
      <c r="AQ716" s="205"/>
      <c r="AR716" s="205"/>
      <c r="AS716" s="205"/>
      <c r="AT716" s="205"/>
      <c r="AU716" s="205"/>
      <c r="AV716" s="205"/>
      <c r="AW716" s="205"/>
      <c r="AX716" s="205"/>
      <c r="AY716" s="205"/>
      <c r="AZ716" s="205"/>
      <c r="BA716" s="205"/>
      <c r="BB716" s="205"/>
      <c r="BC716" s="205"/>
      <c r="BD716" s="205"/>
      <c r="BE716" s="205"/>
      <c r="BF716" s="205"/>
      <c r="BG716" s="205"/>
      <c r="BH716" s="205"/>
      <c r="BI716" s="205"/>
      <c r="BJ716" s="205"/>
      <c r="BK716" s="205"/>
      <c r="BL716" s="205"/>
      <c r="BM716" s="56"/>
    </row>
    <row r="717" spans="1:65">
      <c r="A717" s="30"/>
      <c r="B717" s="20" t="s">
        <v>267</v>
      </c>
      <c r="C717" s="12"/>
      <c r="D717" s="217" t="s">
        <v>714</v>
      </c>
      <c r="E717" s="217" t="s">
        <v>714</v>
      </c>
      <c r="F717" s="217">
        <v>1.5E-3</v>
      </c>
      <c r="G717" s="217">
        <v>3.3333333333333327E-3</v>
      </c>
      <c r="H717" s="217" t="s">
        <v>714</v>
      </c>
      <c r="I717" s="217" t="s">
        <v>714</v>
      </c>
      <c r="J717" s="217" t="s">
        <v>714</v>
      </c>
      <c r="K717" s="217" t="s">
        <v>714</v>
      </c>
      <c r="L717" s="217" t="s">
        <v>714</v>
      </c>
      <c r="M717" s="217">
        <v>1.8870765817088277E-3</v>
      </c>
      <c r="N717" s="217" t="s">
        <v>714</v>
      </c>
      <c r="O717" s="217" t="s">
        <v>714</v>
      </c>
      <c r="P717" s="217" t="s">
        <v>714</v>
      </c>
      <c r="Q717" s="204"/>
      <c r="R717" s="205"/>
      <c r="S717" s="205"/>
      <c r="T717" s="205"/>
      <c r="U717" s="205"/>
      <c r="V717" s="205"/>
      <c r="W717" s="205"/>
      <c r="X717" s="205"/>
      <c r="Y717" s="205"/>
      <c r="Z717" s="205"/>
      <c r="AA717" s="205"/>
      <c r="AB717" s="205"/>
      <c r="AC717" s="205"/>
      <c r="AD717" s="205"/>
      <c r="AE717" s="205"/>
      <c r="AF717" s="205"/>
      <c r="AG717" s="205"/>
      <c r="AH717" s="205"/>
      <c r="AI717" s="205"/>
      <c r="AJ717" s="205"/>
      <c r="AK717" s="205"/>
      <c r="AL717" s="205"/>
      <c r="AM717" s="205"/>
      <c r="AN717" s="205"/>
      <c r="AO717" s="205"/>
      <c r="AP717" s="205"/>
      <c r="AQ717" s="205"/>
      <c r="AR717" s="205"/>
      <c r="AS717" s="205"/>
      <c r="AT717" s="205"/>
      <c r="AU717" s="205"/>
      <c r="AV717" s="205"/>
      <c r="AW717" s="205"/>
      <c r="AX717" s="205"/>
      <c r="AY717" s="205"/>
      <c r="AZ717" s="205"/>
      <c r="BA717" s="205"/>
      <c r="BB717" s="205"/>
      <c r="BC717" s="205"/>
      <c r="BD717" s="205"/>
      <c r="BE717" s="205"/>
      <c r="BF717" s="205"/>
      <c r="BG717" s="205"/>
      <c r="BH717" s="205"/>
      <c r="BI717" s="205"/>
      <c r="BJ717" s="205"/>
      <c r="BK717" s="205"/>
      <c r="BL717" s="205"/>
      <c r="BM717" s="56"/>
    </row>
    <row r="718" spans="1:65">
      <c r="A718" s="30"/>
      <c r="B718" s="3" t="s">
        <v>268</v>
      </c>
      <c r="C718" s="29"/>
      <c r="D718" s="24" t="s">
        <v>714</v>
      </c>
      <c r="E718" s="24" t="s">
        <v>714</v>
      </c>
      <c r="F718" s="24">
        <v>1.5E-3</v>
      </c>
      <c r="G718" s="24">
        <v>3.0000000000000001E-3</v>
      </c>
      <c r="H718" s="24" t="s">
        <v>714</v>
      </c>
      <c r="I718" s="24" t="s">
        <v>714</v>
      </c>
      <c r="J718" s="24" t="s">
        <v>714</v>
      </c>
      <c r="K718" s="24" t="s">
        <v>714</v>
      </c>
      <c r="L718" s="24" t="s">
        <v>714</v>
      </c>
      <c r="M718" s="24">
        <v>1.9299398322097649E-3</v>
      </c>
      <c r="N718" s="24" t="s">
        <v>714</v>
      </c>
      <c r="O718" s="24" t="s">
        <v>714</v>
      </c>
      <c r="P718" s="24" t="s">
        <v>714</v>
      </c>
      <c r="Q718" s="204"/>
      <c r="R718" s="205"/>
      <c r="S718" s="205"/>
      <c r="T718" s="205"/>
      <c r="U718" s="205"/>
      <c r="V718" s="205"/>
      <c r="W718" s="205"/>
      <c r="X718" s="205"/>
      <c r="Y718" s="205"/>
      <c r="Z718" s="205"/>
      <c r="AA718" s="205"/>
      <c r="AB718" s="205"/>
      <c r="AC718" s="205"/>
      <c r="AD718" s="205"/>
      <c r="AE718" s="205"/>
      <c r="AF718" s="205"/>
      <c r="AG718" s="205"/>
      <c r="AH718" s="205"/>
      <c r="AI718" s="205"/>
      <c r="AJ718" s="205"/>
      <c r="AK718" s="205"/>
      <c r="AL718" s="205"/>
      <c r="AM718" s="205"/>
      <c r="AN718" s="205"/>
      <c r="AO718" s="205"/>
      <c r="AP718" s="205"/>
      <c r="AQ718" s="205"/>
      <c r="AR718" s="205"/>
      <c r="AS718" s="205"/>
      <c r="AT718" s="205"/>
      <c r="AU718" s="205"/>
      <c r="AV718" s="205"/>
      <c r="AW718" s="205"/>
      <c r="AX718" s="205"/>
      <c r="AY718" s="205"/>
      <c r="AZ718" s="205"/>
      <c r="BA718" s="205"/>
      <c r="BB718" s="205"/>
      <c r="BC718" s="205"/>
      <c r="BD718" s="205"/>
      <c r="BE718" s="205"/>
      <c r="BF718" s="205"/>
      <c r="BG718" s="205"/>
      <c r="BH718" s="205"/>
      <c r="BI718" s="205"/>
      <c r="BJ718" s="205"/>
      <c r="BK718" s="205"/>
      <c r="BL718" s="205"/>
      <c r="BM718" s="56"/>
    </row>
    <row r="719" spans="1:65">
      <c r="A719" s="30"/>
      <c r="B719" s="3" t="s">
        <v>269</v>
      </c>
      <c r="C719" s="29"/>
      <c r="D719" s="24" t="s">
        <v>714</v>
      </c>
      <c r="E719" s="24" t="s">
        <v>714</v>
      </c>
      <c r="F719" s="24">
        <v>7.0710678118654751E-4</v>
      </c>
      <c r="G719" s="24">
        <v>5.1639777949432221E-4</v>
      </c>
      <c r="H719" s="24" t="s">
        <v>714</v>
      </c>
      <c r="I719" s="24" t="s">
        <v>714</v>
      </c>
      <c r="J719" s="24" t="s">
        <v>714</v>
      </c>
      <c r="K719" s="24" t="s">
        <v>714</v>
      </c>
      <c r="L719" s="24" t="s">
        <v>714</v>
      </c>
      <c r="M719" s="24">
        <v>7.5763163839699199E-4</v>
      </c>
      <c r="N719" s="24" t="s">
        <v>714</v>
      </c>
      <c r="O719" s="24" t="s">
        <v>714</v>
      </c>
      <c r="P719" s="24" t="s">
        <v>714</v>
      </c>
      <c r="Q719" s="204"/>
      <c r="R719" s="205"/>
      <c r="S719" s="205"/>
      <c r="T719" s="205"/>
      <c r="U719" s="205"/>
      <c r="V719" s="205"/>
      <c r="W719" s="205"/>
      <c r="X719" s="205"/>
      <c r="Y719" s="205"/>
      <c r="Z719" s="205"/>
      <c r="AA719" s="205"/>
      <c r="AB719" s="205"/>
      <c r="AC719" s="205"/>
      <c r="AD719" s="205"/>
      <c r="AE719" s="205"/>
      <c r="AF719" s="205"/>
      <c r="AG719" s="205"/>
      <c r="AH719" s="205"/>
      <c r="AI719" s="205"/>
      <c r="AJ719" s="205"/>
      <c r="AK719" s="205"/>
      <c r="AL719" s="205"/>
      <c r="AM719" s="205"/>
      <c r="AN719" s="205"/>
      <c r="AO719" s="205"/>
      <c r="AP719" s="205"/>
      <c r="AQ719" s="205"/>
      <c r="AR719" s="205"/>
      <c r="AS719" s="205"/>
      <c r="AT719" s="205"/>
      <c r="AU719" s="205"/>
      <c r="AV719" s="205"/>
      <c r="AW719" s="205"/>
      <c r="AX719" s="205"/>
      <c r="AY719" s="205"/>
      <c r="AZ719" s="205"/>
      <c r="BA719" s="205"/>
      <c r="BB719" s="205"/>
      <c r="BC719" s="205"/>
      <c r="BD719" s="205"/>
      <c r="BE719" s="205"/>
      <c r="BF719" s="205"/>
      <c r="BG719" s="205"/>
      <c r="BH719" s="205"/>
      <c r="BI719" s="205"/>
      <c r="BJ719" s="205"/>
      <c r="BK719" s="205"/>
      <c r="BL719" s="205"/>
      <c r="BM719" s="56"/>
    </row>
    <row r="720" spans="1:65">
      <c r="A720" s="30"/>
      <c r="B720" s="3" t="s">
        <v>86</v>
      </c>
      <c r="C720" s="29"/>
      <c r="D720" s="13" t="s">
        <v>714</v>
      </c>
      <c r="E720" s="13" t="s">
        <v>714</v>
      </c>
      <c r="F720" s="13">
        <v>0.47140452079103168</v>
      </c>
      <c r="G720" s="13">
        <v>0.1549193338482967</v>
      </c>
      <c r="H720" s="13" t="s">
        <v>714</v>
      </c>
      <c r="I720" s="13" t="s">
        <v>714</v>
      </c>
      <c r="J720" s="13" t="s">
        <v>714</v>
      </c>
      <c r="K720" s="13" t="s">
        <v>714</v>
      </c>
      <c r="L720" s="13" t="s">
        <v>714</v>
      </c>
      <c r="M720" s="13">
        <v>0.4014843095084803</v>
      </c>
      <c r="N720" s="13" t="s">
        <v>714</v>
      </c>
      <c r="O720" s="13" t="s">
        <v>714</v>
      </c>
      <c r="P720" s="13" t="s">
        <v>714</v>
      </c>
      <c r="Q720" s="152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5"/>
    </row>
    <row r="721" spans="1:65">
      <c r="A721" s="30"/>
      <c r="B721" s="3" t="s">
        <v>270</v>
      </c>
      <c r="C721" s="29"/>
      <c r="D721" s="13" t="s">
        <v>714</v>
      </c>
      <c r="E721" s="13" t="s">
        <v>714</v>
      </c>
      <c r="F721" s="13" t="s">
        <v>714</v>
      </c>
      <c r="G721" s="13" t="s">
        <v>714</v>
      </c>
      <c r="H721" s="13" t="s">
        <v>714</v>
      </c>
      <c r="I721" s="13" t="s">
        <v>714</v>
      </c>
      <c r="J721" s="13" t="s">
        <v>714</v>
      </c>
      <c r="K721" s="13" t="s">
        <v>714</v>
      </c>
      <c r="L721" s="13" t="s">
        <v>714</v>
      </c>
      <c r="M721" s="13" t="s">
        <v>714</v>
      </c>
      <c r="N721" s="13" t="s">
        <v>714</v>
      </c>
      <c r="O721" s="13" t="s">
        <v>714</v>
      </c>
      <c r="P721" s="13" t="s">
        <v>714</v>
      </c>
      <c r="Q721" s="152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5"/>
    </row>
    <row r="722" spans="1:65">
      <c r="A722" s="30"/>
      <c r="B722" s="46" t="s">
        <v>271</v>
      </c>
      <c r="C722" s="47"/>
      <c r="D722" s="45">
        <v>0</v>
      </c>
      <c r="E722" s="45">
        <v>16.18</v>
      </c>
      <c r="F722" s="45">
        <v>0.67</v>
      </c>
      <c r="G722" s="45">
        <v>9.44</v>
      </c>
      <c r="H722" s="45">
        <v>0</v>
      </c>
      <c r="I722" s="45">
        <v>0</v>
      </c>
      <c r="J722" s="45">
        <v>0</v>
      </c>
      <c r="K722" s="45">
        <v>0</v>
      </c>
      <c r="L722" s="45">
        <v>0</v>
      </c>
      <c r="M722" s="45">
        <v>3.59</v>
      </c>
      <c r="N722" s="45">
        <v>97.1</v>
      </c>
      <c r="O722" s="45">
        <v>2.02</v>
      </c>
      <c r="P722" s="45">
        <v>6.07</v>
      </c>
      <c r="Q722" s="152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5"/>
    </row>
    <row r="723" spans="1:65">
      <c r="B723" s="31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BM723" s="55"/>
    </row>
    <row r="724" spans="1:65" ht="15">
      <c r="B724" s="8" t="s">
        <v>632</v>
      </c>
      <c r="BM724" s="28" t="s">
        <v>67</v>
      </c>
    </row>
    <row r="725" spans="1:65" ht="15">
      <c r="A725" s="25" t="s">
        <v>60</v>
      </c>
      <c r="B725" s="18" t="s">
        <v>114</v>
      </c>
      <c r="C725" s="15" t="s">
        <v>115</v>
      </c>
      <c r="D725" s="16" t="s">
        <v>233</v>
      </c>
      <c r="E725" s="17" t="s">
        <v>233</v>
      </c>
      <c r="F725" s="17" t="s">
        <v>233</v>
      </c>
      <c r="G725" s="17" t="s">
        <v>233</v>
      </c>
      <c r="H725" s="17" t="s">
        <v>233</v>
      </c>
      <c r="I725" s="17" t="s">
        <v>233</v>
      </c>
      <c r="J725" s="17" t="s">
        <v>233</v>
      </c>
      <c r="K725" s="17" t="s">
        <v>233</v>
      </c>
      <c r="L725" s="17" t="s">
        <v>233</v>
      </c>
      <c r="M725" s="17" t="s">
        <v>233</v>
      </c>
      <c r="N725" s="17" t="s">
        <v>233</v>
      </c>
      <c r="O725" s="17" t="s">
        <v>233</v>
      </c>
      <c r="P725" s="17" t="s">
        <v>233</v>
      </c>
      <c r="Q725" s="17" t="s">
        <v>233</v>
      </c>
      <c r="R725" s="17" t="s">
        <v>233</v>
      </c>
      <c r="S725" s="17" t="s">
        <v>233</v>
      </c>
      <c r="T725" s="152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8">
        <v>1</v>
      </c>
    </row>
    <row r="726" spans="1:65">
      <c r="A726" s="30"/>
      <c r="B726" s="19" t="s">
        <v>234</v>
      </c>
      <c r="C726" s="9" t="s">
        <v>234</v>
      </c>
      <c r="D726" s="150" t="s">
        <v>236</v>
      </c>
      <c r="E726" s="151" t="s">
        <v>237</v>
      </c>
      <c r="F726" s="151" t="s">
        <v>240</v>
      </c>
      <c r="G726" s="151" t="s">
        <v>241</v>
      </c>
      <c r="H726" s="151" t="s">
        <v>243</v>
      </c>
      <c r="I726" s="151" t="s">
        <v>244</v>
      </c>
      <c r="J726" s="151" t="s">
        <v>245</v>
      </c>
      <c r="K726" s="151" t="s">
        <v>246</v>
      </c>
      <c r="L726" s="151" t="s">
        <v>247</v>
      </c>
      <c r="M726" s="151" t="s">
        <v>287</v>
      </c>
      <c r="N726" s="151" t="s">
        <v>251</v>
      </c>
      <c r="O726" s="151" t="s">
        <v>252</v>
      </c>
      <c r="P726" s="151" t="s">
        <v>253</v>
      </c>
      <c r="Q726" s="151" t="s">
        <v>254</v>
      </c>
      <c r="R726" s="151" t="s">
        <v>255</v>
      </c>
      <c r="S726" s="151" t="s">
        <v>257</v>
      </c>
      <c r="T726" s="152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8" t="s">
        <v>1</v>
      </c>
    </row>
    <row r="727" spans="1:65">
      <c r="A727" s="30"/>
      <c r="B727" s="19"/>
      <c r="C727" s="9"/>
      <c r="D727" s="10" t="s">
        <v>118</v>
      </c>
      <c r="E727" s="11" t="s">
        <v>311</v>
      </c>
      <c r="F727" s="11" t="s">
        <v>308</v>
      </c>
      <c r="G727" s="11" t="s">
        <v>309</v>
      </c>
      <c r="H727" s="11" t="s">
        <v>308</v>
      </c>
      <c r="I727" s="11" t="s">
        <v>309</v>
      </c>
      <c r="J727" s="11" t="s">
        <v>309</v>
      </c>
      <c r="K727" s="11" t="s">
        <v>309</v>
      </c>
      <c r="L727" s="11" t="s">
        <v>309</v>
      </c>
      <c r="M727" s="11" t="s">
        <v>309</v>
      </c>
      <c r="N727" s="11" t="s">
        <v>118</v>
      </c>
      <c r="O727" s="11" t="s">
        <v>309</v>
      </c>
      <c r="P727" s="11" t="s">
        <v>118</v>
      </c>
      <c r="Q727" s="11" t="s">
        <v>308</v>
      </c>
      <c r="R727" s="11" t="s">
        <v>308</v>
      </c>
      <c r="S727" s="11" t="s">
        <v>309</v>
      </c>
      <c r="T727" s="152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8">
        <v>3</v>
      </c>
    </row>
    <row r="728" spans="1:65">
      <c r="A728" s="30"/>
      <c r="B728" s="19"/>
      <c r="C728" s="9"/>
      <c r="D728" s="26"/>
      <c r="E728" s="26" t="s">
        <v>312</v>
      </c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152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8">
        <v>3</v>
      </c>
    </row>
    <row r="729" spans="1:65">
      <c r="A729" s="30"/>
      <c r="B729" s="18">
        <v>1</v>
      </c>
      <c r="C729" s="14">
        <v>1</v>
      </c>
      <c r="D729" s="215">
        <v>0.53659999999999997</v>
      </c>
      <c r="E729" s="215">
        <v>0.54626799999999998</v>
      </c>
      <c r="F729" s="215">
        <v>0.56675702588333332</v>
      </c>
      <c r="G729" s="227">
        <v>0.48</v>
      </c>
      <c r="H729" s="215">
        <v>0.55000000000000004</v>
      </c>
      <c r="I729" s="215">
        <v>0.56999999999999995</v>
      </c>
      <c r="J729" s="215">
        <v>0.55000000000000004</v>
      </c>
      <c r="K729" s="215">
        <v>0.56000000000000005</v>
      </c>
      <c r="L729" s="215">
        <v>0.56000000000000005</v>
      </c>
      <c r="M729" s="215">
        <v>0.56999999999999995</v>
      </c>
      <c r="N729" s="215">
        <v>0.54999999999999993</v>
      </c>
      <c r="O729" s="215">
        <v>0.56000000000000005</v>
      </c>
      <c r="P729" s="215">
        <v>0.5726</v>
      </c>
      <c r="Q729" s="215">
        <v>0.55319999999999991</v>
      </c>
      <c r="R729" s="227">
        <v>0.14000000000000001</v>
      </c>
      <c r="S729" s="215">
        <v>0.55000000000000004</v>
      </c>
      <c r="T729" s="204"/>
      <c r="U729" s="205"/>
      <c r="V729" s="205"/>
      <c r="W729" s="205"/>
      <c r="X729" s="205"/>
      <c r="Y729" s="205"/>
      <c r="Z729" s="205"/>
      <c r="AA729" s="205"/>
      <c r="AB729" s="205"/>
      <c r="AC729" s="205"/>
      <c r="AD729" s="205"/>
      <c r="AE729" s="205"/>
      <c r="AF729" s="205"/>
      <c r="AG729" s="205"/>
      <c r="AH729" s="205"/>
      <c r="AI729" s="205"/>
      <c r="AJ729" s="205"/>
      <c r="AK729" s="205"/>
      <c r="AL729" s="205"/>
      <c r="AM729" s="205"/>
      <c r="AN729" s="205"/>
      <c r="AO729" s="205"/>
      <c r="AP729" s="205"/>
      <c r="AQ729" s="205"/>
      <c r="AR729" s="205"/>
      <c r="AS729" s="205"/>
      <c r="AT729" s="205"/>
      <c r="AU729" s="205"/>
      <c r="AV729" s="205"/>
      <c r="AW729" s="205"/>
      <c r="AX729" s="205"/>
      <c r="AY729" s="205"/>
      <c r="AZ729" s="205"/>
      <c r="BA729" s="205"/>
      <c r="BB729" s="205"/>
      <c r="BC729" s="205"/>
      <c r="BD729" s="205"/>
      <c r="BE729" s="205"/>
      <c r="BF729" s="205"/>
      <c r="BG729" s="205"/>
      <c r="BH729" s="205"/>
      <c r="BI729" s="205"/>
      <c r="BJ729" s="205"/>
      <c r="BK729" s="205"/>
      <c r="BL729" s="205"/>
      <c r="BM729" s="216">
        <v>1</v>
      </c>
    </row>
    <row r="730" spans="1:65">
      <c r="A730" s="30"/>
      <c r="B730" s="19">
        <v>1</v>
      </c>
      <c r="C730" s="9">
        <v>2</v>
      </c>
      <c r="D730" s="24">
        <v>0.53620000000000001</v>
      </c>
      <c r="E730" s="24">
        <v>0.54555399999999998</v>
      </c>
      <c r="F730" s="24">
        <v>0.55646302532142855</v>
      </c>
      <c r="G730" s="228">
        <v>0.48</v>
      </c>
      <c r="H730" s="24">
        <v>0.54</v>
      </c>
      <c r="I730" s="24">
        <v>0.56999999999999995</v>
      </c>
      <c r="J730" s="24">
        <v>0.56000000000000005</v>
      </c>
      <c r="K730" s="24">
        <v>0.55000000000000004</v>
      </c>
      <c r="L730" s="24">
        <v>0.55000000000000004</v>
      </c>
      <c r="M730" s="24">
        <v>0.55000000000000004</v>
      </c>
      <c r="N730" s="24">
        <v>0.54999999999999993</v>
      </c>
      <c r="O730" s="24">
        <v>0.55000000000000004</v>
      </c>
      <c r="P730" s="24">
        <v>0.55399999999999994</v>
      </c>
      <c r="Q730" s="24">
        <v>0.55370000000000008</v>
      </c>
      <c r="R730" s="228">
        <v>0.13</v>
      </c>
      <c r="S730" s="24">
        <v>0.54</v>
      </c>
      <c r="T730" s="204"/>
      <c r="U730" s="205"/>
      <c r="V730" s="205"/>
      <c r="W730" s="205"/>
      <c r="X730" s="205"/>
      <c r="Y730" s="205"/>
      <c r="Z730" s="205"/>
      <c r="AA730" s="205"/>
      <c r="AB730" s="205"/>
      <c r="AC730" s="205"/>
      <c r="AD730" s="205"/>
      <c r="AE730" s="205"/>
      <c r="AF730" s="205"/>
      <c r="AG730" s="205"/>
      <c r="AH730" s="205"/>
      <c r="AI730" s="205"/>
      <c r="AJ730" s="205"/>
      <c r="AK730" s="205"/>
      <c r="AL730" s="205"/>
      <c r="AM730" s="205"/>
      <c r="AN730" s="205"/>
      <c r="AO730" s="205"/>
      <c r="AP730" s="205"/>
      <c r="AQ730" s="205"/>
      <c r="AR730" s="205"/>
      <c r="AS730" s="205"/>
      <c r="AT730" s="205"/>
      <c r="AU730" s="205"/>
      <c r="AV730" s="205"/>
      <c r="AW730" s="205"/>
      <c r="AX730" s="205"/>
      <c r="AY730" s="205"/>
      <c r="AZ730" s="205"/>
      <c r="BA730" s="205"/>
      <c r="BB730" s="205"/>
      <c r="BC730" s="205"/>
      <c r="BD730" s="205"/>
      <c r="BE730" s="205"/>
      <c r="BF730" s="205"/>
      <c r="BG730" s="205"/>
      <c r="BH730" s="205"/>
      <c r="BI730" s="205"/>
      <c r="BJ730" s="205"/>
      <c r="BK730" s="205"/>
      <c r="BL730" s="205"/>
      <c r="BM730" s="216">
        <v>24</v>
      </c>
    </row>
    <row r="731" spans="1:65">
      <c r="A731" s="30"/>
      <c r="B731" s="19">
        <v>1</v>
      </c>
      <c r="C731" s="9">
        <v>3</v>
      </c>
      <c r="D731" s="24">
        <v>0.5393</v>
      </c>
      <c r="E731" s="24">
        <v>0.54375499999999999</v>
      </c>
      <c r="F731" s="24">
        <v>0.56120606549285712</v>
      </c>
      <c r="G731" s="228">
        <v>0.45999999999999996</v>
      </c>
      <c r="H731" s="24">
        <v>0.56000000000000005</v>
      </c>
      <c r="I731" s="24">
        <v>0.56000000000000005</v>
      </c>
      <c r="J731" s="24">
        <v>0.56000000000000005</v>
      </c>
      <c r="K731" s="24">
        <v>0.56000000000000005</v>
      </c>
      <c r="L731" s="24">
        <v>0.56999999999999995</v>
      </c>
      <c r="M731" s="24">
        <v>0.55000000000000004</v>
      </c>
      <c r="N731" s="24">
        <v>0.54799999999999993</v>
      </c>
      <c r="O731" s="24">
        <v>0.55000000000000004</v>
      </c>
      <c r="P731" s="24">
        <v>0.55970000000000009</v>
      </c>
      <c r="Q731" s="24">
        <v>0.58260000000000001</v>
      </c>
      <c r="R731" s="228">
        <v>0.13</v>
      </c>
      <c r="S731" s="24">
        <v>0.55000000000000004</v>
      </c>
      <c r="T731" s="204"/>
      <c r="U731" s="205"/>
      <c r="V731" s="205"/>
      <c r="W731" s="205"/>
      <c r="X731" s="205"/>
      <c r="Y731" s="205"/>
      <c r="Z731" s="205"/>
      <c r="AA731" s="205"/>
      <c r="AB731" s="205"/>
      <c r="AC731" s="205"/>
      <c r="AD731" s="205"/>
      <c r="AE731" s="205"/>
      <c r="AF731" s="205"/>
      <c r="AG731" s="205"/>
      <c r="AH731" s="205"/>
      <c r="AI731" s="205"/>
      <c r="AJ731" s="205"/>
      <c r="AK731" s="205"/>
      <c r="AL731" s="205"/>
      <c r="AM731" s="205"/>
      <c r="AN731" s="205"/>
      <c r="AO731" s="205"/>
      <c r="AP731" s="205"/>
      <c r="AQ731" s="205"/>
      <c r="AR731" s="205"/>
      <c r="AS731" s="205"/>
      <c r="AT731" s="205"/>
      <c r="AU731" s="205"/>
      <c r="AV731" s="205"/>
      <c r="AW731" s="205"/>
      <c r="AX731" s="205"/>
      <c r="AY731" s="205"/>
      <c r="AZ731" s="205"/>
      <c r="BA731" s="205"/>
      <c r="BB731" s="205"/>
      <c r="BC731" s="205"/>
      <c r="BD731" s="205"/>
      <c r="BE731" s="205"/>
      <c r="BF731" s="205"/>
      <c r="BG731" s="205"/>
      <c r="BH731" s="205"/>
      <c r="BI731" s="205"/>
      <c r="BJ731" s="205"/>
      <c r="BK731" s="205"/>
      <c r="BL731" s="205"/>
      <c r="BM731" s="216">
        <v>16</v>
      </c>
    </row>
    <row r="732" spans="1:65">
      <c r="A732" s="30"/>
      <c r="B732" s="19">
        <v>1</v>
      </c>
      <c r="C732" s="9">
        <v>4</v>
      </c>
      <c r="D732" s="24">
        <v>0.54730000000000001</v>
      </c>
      <c r="E732" s="24">
        <v>0.54561300000000001</v>
      </c>
      <c r="F732" s="24">
        <v>0.56140618575238099</v>
      </c>
      <c r="G732" s="228">
        <v>0.46999999999999992</v>
      </c>
      <c r="H732" s="24">
        <v>0.55000000000000004</v>
      </c>
      <c r="I732" s="24">
        <v>0.56000000000000005</v>
      </c>
      <c r="J732" s="24">
        <v>0.56999999999999995</v>
      </c>
      <c r="K732" s="24">
        <v>0.55000000000000004</v>
      </c>
      <c r="L732" s="24">
        <v>0.55000000000000004</v>
      </c>
      <c r="M732" s="24">
        <v>0.56999999999999995</v>
      </c>
      <c r="N732" s="24">
        <v>0.55300000000000005</v>
      </c>
      <c r="O732" s="24">
        <v>0.56000000000000005</v>
      </c>
      <c r="P732" s="229">
        <v>0.59529999999999994</v>
      </c>
      <c r="Q732" s="24">
        <v>0.56989999999999996</v>
      </c>
      <c r="R732" s="228">
        <v>0.12</v>
      </c>
      <c r="S732" s="24">
        <v>0.53</v>
      </c>
      <c r="T732" s="204"/>
      <c r="U732" s="205"/>
      <c r="V732" s="205"/>
      <c r="W732" s="205"/>
      <c r="X732" s="205"/>
      <c r="Y732" s="205"/>
      <c r="Z732" s="205"/>
      <c r="AA732" s="205"/>
      <c r="AB732" s="205"/>
      <c r="AC732" s="205"/>
      <c r="AD732" s="205"/>
      <c r="AE732" s="205"/>
      <c r="AF732" s="205"/>
      <c r="AG732" s="205"/>
      <c r="AH732" s="205"/>
      <c r="AI732" s="205"/>
      <c r="AJ732" s="205"/>
      <c r="AK732" s="205"/>
      <c r="AL732" s="205"/>
      <c r="AM732" s="205"/>
      <c r="AN732" s="205"/>
      <c r="AO732" s="205"/>
      <c r="AP732" s="205"/>
      <c r="AQ732" s="205"/>
      <c r="AR732" s="205"/>
      <c r="AS732" s="205"/>
      <c r="AT732" s="205"/>
      <c r="AU732" s="205"/>
      <c r="AV732" s="205"/>
      <c r="AW732" s="205"/>
      <c r="AX732" s="205"/>
      <c r="AY732" s="205"/>
      <c r="AZ732" s="205"/>
      <c r="BA732" s="205"/>
      <c r="BB732" s="205"/>
      <c r="BC732" s="205"/>
      <c r="BD732" s="205"/>
      <c r="BE732" s="205"/>
      <c r="BF732" s="205"/>
      <c r="BG732" s="205"/>
      <c r="BH732" s="205"/>
      <c r="BI732" s="205"/>
      <c r="BJ732" s="205"/>
      <c r="BK732" s="205"/>
      <c r="BL732" s="205"/>
      <c r="BM732" s="216">
        <v>0.55474055174861114</v>
      </c>
    </row>
    <row r="733" spans="1:65">
      <c r="A733" s="30"/>
      <c r="B733" s="19">
        <v>1</v>
      </c>
      <c r="C733" s="9">
        <v>5</v>
      </c>
      <c r="D733" s="24">
        <v>0.53510000000000002</v>
      </c>
      <c r="E733" s="24">
        <v>0.544848</v>
      </c>
      <c r="F733" s="24">
        <v>0.54402863890238096</v>
      </c>
      <c r="G733" s="229">
        <v>0.54</v>
      </c>
      <c r="H733" s="24">
        <v>0.56000000000000005</v>
      </c>
      <c r="I733" s="24">
        <v>0.56000000000000005</v>
      </c>
      <c r="J733" s="24">
        <v>0.56999999999999995</v>
      </c>
      <c r="K733" s="24">
        <v>0.55000000000000004</v>
      </c>
      <c r="L733" s="24">
        <v>0.55000000000000004</v>
      </c>
      <c r="M733" s="24">
        <v>0.56000000000000005</v>
      </c>
      <c r="N733" s="24">
        <v>0.54900000000000004</v>
      </c>
      <c r="O733" s="24">
        <v>0.56000000000000005</v>
      </c>
      <c r="P733" s="24">
        <v>0.56759999999999999</v>
      </c>
      <c r="Q733" s="24">
        <v>0.5756</v>
      </c>
      <c r="R733" s="228">
        <v>0.12</v>
      </c>
      <c r="S733" s="24">
        <v>0.54</v>
      </c>
      <c r="T733" s="204"/>
      <c r="U733" s="205"/>
      <c r="V733" s="205"/>
      <c r="W733" s="205"/>
      <c r="X733" s="205"/>
      <c r="Y733" s="205"/>
      <c r="Z733" s="205"/>
      <c r="AA733" s="205"/>
      <c r="AB733" s="205"/>
      <c r="AC733" s="205"/>
      <c r="AD733" s="205"/>
      <c r="AE733" s="205"/>
      <c r="AF733" s="205"/>
      <c r="AG733" s="205"/>
      <c r="AH733" s="205"/>
      <c r="AI733" s="205"/>
      <c r="AJ733" s="205"/>
      <c r="AK733" s="205"/>
      <c r="AL733" s="205"/>
      <c r="AM733" s="205"/>
      <c r="AN733" s="205"/>
      <c r="AO733" s="205"/>
      <c r="AP733" s="205"/>
      <c r="AQ733" s="205"/>
      <c r="AR733" s="205"/>
      <c r="AS733" s="205"/>
      <c r="AT733" s="205"/>
      <c r="AU733" s="205"/>
      <c r="AV733" s="205"/>
      <c r="AW733" s="205"/>
      <c r="AX733" s="205"/>
      <c r="AY733" s="205"/>
      <c r="AZ733" s="205"/>
      <c r="BA733" s="205"/>
      <c r="BB733" s="205"/>
      <c r="BC733" s="205"/>
      <c r="BD733" s="205"/>
      <c r="BE733" s="205"/>
      <c r="BF733" s="205"/>
      <c r="BG733" s="205"/>
      <c r="BH733" s="205"/>
      <c r="BI733" s="205"/>
      <c r="BJ733" s="205"/>
      <c r="BK733" s="205"/>
      <c r="BL733" s="205"/>
      <c r="BM733" s="216">
        <v>57</v>
      </c>
    </row>
    <row r="734" spans="1:65">
      <c r="A734" s="30"/>
      <c r="B734" s="19">
        <v>1</v>
      </c>
      <c r="C734" s="9">
        <v>6</v>
      </c>
      <c r="D734" s="24">
        <v>0.54510000000000003</v>
      </c>
      <c r="E734" s="24">
        <v>0.54514499999999999</v>
      </c>
      <c r="F734" s="24">
        <v>0.56400240553095238</v>
      </c>
      <c r="G734" s="228">
        <v>0.45999999999999996</v>
      </c>
      <c r="H734" s="24">
        <v>0.56000000000000005</v>
      </c>
      <c r="I734" s="24">
        <v>0.56000000000000005</v>
      </c>
      <c r="J734" s="24">
        <v>0.55000000000000004</v>
      </c>
      <c r="K734" s="24">
        <v>0.55000000000000004</v>
      </c>
      <c r="L734" s="24">
        <v>0.55000000000000004</v>
      </c>
      <c r="M734" s="24">
        <v>0.56000000000000005</v>
      </c>
      <c r="N734" s="24">
        <v>0.55100000000000005</v>
      </c>
      <c r="O734" s="24">
        <v>0.55000000000000004</v>
      </c>
      <c r="P734" s="24">
        <v>0.56490000000000007</v>
      </c>
      <c r="Q734" s="24">
        <v>0.56499999999999995</v>
      </c>
      <c r="R734" s="228">
        <v>0.13</v>
      </c>
      <c r="S734" s="24">
        <v>0.54</v>
      </c>
      <c r="T734" s="204"/>
      <c r="U734" s="205"/>
      <c r="V734" s="205"/>
      <c r="W734" s="205"/>
      <c r="X734" s="205"/>
      <c r="Y734" s="205"/>
      <c r="Z734" s="205"/>
      <c r="AA734" s="205"/>
      <c r="AB734" s="205"/>
      <c r="AC734" s="205"/>
      <c r="AD734" s="205"/>
      <c r="AE734" s="205"/>
      <c r="AF734" s="205"/>
      <c r="AG734" s="205"/>
      <c r="AH734" s="205"/>
      <c r="AI734" s="205"/>
      <c r="AJ734" s="205"/>
      <c r="AK734" s="205"/>
      <c r="AL734" s="205"/>
      <c r="AM734" s="205"/>
      <c r="AN734" s="205"/>
      <c r="AO734" s="205"/>
      <c r="AP734" s="205"/>
      <c r="AQ734" s="205"/>
      <c r="AR734" s="205"/>
      <c r="AS734" s="205"/>
      <c r="AT734" s="205"/>
      <c r="AU734" s="205"/>
      <c r="AV734" s="205"/>
      <c r="AW734" s="205"/>
      <c r="AX734" s="205"/>
      <c r="AY734" s="205"/>
      <c r="AZ734" s="205"/>
      <c r="BA734" s="205"/>
      <c r="BB734" s="205"/>
      <c r="BC734" s="205"/>
      <c r="BD734" s="205"/>
      <c r="BE734" s="205"/>
      <c r="BF734" s="205"/>
      <c r="BG734" s="205"/>
      <c r="BH734" s="205"/>
      <c r="BI734" s="205"/>
      <c r="BJ734" s="205"/>
      <c r="BK734" s="205"/>
      <c r="BL734" s="205"/>
      <c r="BM734" s="56"/>
    </row>
    <row r="735" spans="1:65">
      <c r="A735" s="30"/>
      <c r="B735" s="20" t="s">
        <v>267</v>
      </c>
      <c r="C735" s="12"/>
      <c r="D735" s="217">
        <v>0.53993333333333327</v>
      </c>
      <c r="E735" s="217">
        <v>0.54519716666666662</v>
      </c>
      <c r="F735" s="217">
        <v>0.55897722448055553</v>
      </c>
      <c r="G735" s="217">
        <v>0.48166666666666663</v>
      </c>
      <c r="H735" s="217">
        <v>0.55333333333333334</v>
      </c>
      <c r="I735" s="217">
        <v>0.56333333333333335</v>
      </c>
      <c r="J735" s="217">
        <v>0.56000000000000005</v>
      </c>
      <c r="K735" s="217">
        <v>0.55333333333333334</v>
      </c>
      <c r="L735" s="217">
        <v>0.55500000000000005</v>
      </c>
      <c r="M735" s="217">
        <v>0.56000000000000005</v>
      </c>
      <c r="N735" s="217">
        <v>0.55016666666666658</v>
      </c>
      <c r="O735" s="217">
        <v>0.55500000000000005</v>
      </c>
      <c r="P735" s="217">
        <v>0.56901666666666673</v>
      </c>
      <c r="Q735" s="217">
        <v>0.56666666666666665</v>
      </c>
      <c r="R735" s="217">
        <v>0.12833333333333333</v>
      </c>
      <c r="S735" s="217">
        <v>0.54166666666666663</v>
      </c>
      <c r="T735" s="204"/>
      <c r="U735" s="205"/>
      <c r="V735" s="205"/>
      <c r="W735" s="205"/>
      <c r="X735" s="205"/>
      <c r="Y735" s="205"/>
      <c r="Z735" s="205"/>
      <c r="AA735" s="205"/>
      <c r="AB735" s="205"/>
      <c r="AC735" s="205"/>
      <c r="AD735" s="205"/>
      <c r="AE735" s="205"/>
      <c r="AF735" s="205"/>
      <c r="AG735" s="205"/>
      <c r="AH735" s="205"/>
      <c r="AI735" s="205"/>
      <c r="AJ735" s="205"/>
      <c r="AK735" s="205"/>
      <c r="AL735" s="205"/>
      <c r="AM735" s="205"/>
      <c r="AN735" s="205"/>
      <c r="AO735" s="205"/>
      <c r="AP735" s="205"/>
      <c r="AQ735" s="205"/>
      <c r="AR735" s="205"/>
      <c r="AS735" s="205"/>
      <c r="AT735" s="205"/>
      <c r="AU735" s="205"/>
      <c r="AV735" s="205"/>
      <c r="AW735" s="205"/>
      <c r="AX735" s="205"/>
      <c r="AY735" s="205"/>
      <c r="AZ735" s="205"/>
      <c r="BA735" s="205"/>
      <c r="BB735" s="205"/>
      <c r="BC735" s="205"/>
      <c r="BD735" s="205"/>
      <c r="BE735" s="205"/>
      <c r="BF735" s="205"/>
      <c r="BG735" s="205"/>
      <c r="BH735" s="205"/>
      <c r="BI735" s="205"/>
      <c r="BJ735" s="205"/>
      <c r="BK735" s="205"/>
      <c r="BL735" s="205"/>
      <c r="BM735" s="56"/>
    </row>
    <row r="736" spans="1:65">
      <c r="A736" s="30"/>
      <c r="B736" s="3" t="s">
        <v>268</v>
      </c>
      <c r="C736" s="29"/>
      <c r="D736" s="24">
        <v>0.53794999999999993</v>
      </c>
      <c r="E736" s="24">
        <v>0.54534949999999993</v>
      </c>
      <c r="F736" s="24">
        <v>0.56130612562261906</v>
      </c>
      <c r="G736" s="24">
        <v>0.47499999999999998</v>
      </c>
      <c r="H736" s="24">
        <v>0.55500000000000005</v>
      </c>
      <c r="I736" s="24">
        <v>0.56000000000000005</v>
      </c>
      <c r="J736" s="24">
        <v>0.56000000000000005</v>
      </c>
      <c r="K736" s="24">
        <v>0.55000000000000004</v>
      </c>
      <c r="L736" s="24">
        <v>0.55000000000000004</v>
      </c>
      <c r="M736" s="24">
        <v>0.56000000000000005</v>
      </c>
      <c r="N736" s="24">
        <v>0.54999999999999993</v>
      </c>
      <c r="O736" s="24">
        <v>0.55500000000000005</v>
      </c>
      <c r="P736" s="24">
        <v>0.56625000000000003</v>
      </c>
      <c r="Q736" s="24">
        <v>0.56745000000000001</v>
      </c>
      <c r="R736" s="24">
        <v>0.13</v>
      </c>
      <c r="S736" s="24">
        <v>0.54</v>
      </c>
      <c r="T736" s="204"/>
      <c r="U736" s="205"/>
      <c r="V736" s="205"/>
      <c r="W736" s="205"/>
      <c r="X736" s="205"/>
      <c r="Y736" s="205"/>
      <c r="Z736" s="205"/>
      <c r="AA736" s="205"/>
      <c r="AB736" s="205"/>
      <c r="AC736" s="205"/>
      <c r="AD736" s="205"/>
      <c r="AE736" s="205"/>
      <c r="AF736" s="205"/>
      <c r="AG736" s="205"/>
      <c r="AH736" s="205"/>
      <c r="AI736" s="205"/>
      <c r="AJ736" s="205"/>
      <c r="AK736" s="205"/>
      <c r="AL736" s="205"/>
      <c r="AM736" s="205"/>
      <c r="AN736" s="205"/>
      <c r="AO736" s="205"/>
      <c r="AP736" s="205"/>
      <c r="AQ736" s="205"/>
      <c r="AR736" s="205"/>
      <c r="AS736" s="205"/>
      <c r="AT736" s="205"/>
      <c r="AU736" s="205"/>
      <c r="AV736" s="205"/>
      <c r="AW736" s="205"/>
      <c r="AX736" s="205"/>
      <c r="AY736" s="205"/>
      <c r="AZ736" s="205"/>
      <c r="BA736" s="205"/>
      <c r="BB736" s="205"/>
      <c r="BC736" s="205"/>
      <c r="BD736" s="205"/>
      <c r="BE736" s="205"/>
      <c r="BF736" s="205"/>
      <c r="BG736" s="205"/>
      <c r="BH736" s="205"/>
      <c r="BI736" s="205"/>
      <c r="BJ736" s="205"/>
      <c r="BK736" s="205"/>
      <c r="BL736" s="205"/>
      <c r="BM736" s="56"/>
    </row>
    <row r="737" spans="1:65">
      <c r="A737" s="30"/>
      <c r="B737" s="3" t="s">
        <v>269</v>
      </c>
      <c r="C737" s="29"/>
      <c r="D737" s="24">
        <v>5.0945722751440815E-3</v>
      </c>
      <c r="E737" s="24">
        <v>8.5456595220419554E-4</v>
      </c>
      <c r="F737" s="24">
        <v>8.0799349969395175E-3</v>
      </c>
      <c r="G737" s="24">
        <v>2.9944392908634307E-2</v>
      </c>
      <c r="H737" s="24">
        <v>8.1649658092772665E-3</v>
      </c>
      <c r="I737" s="24">
        <v>5.1639777949431696E-3</v>
      </c>
      <c r="J737" s="24">
        <v>8.9442719099991179E-3</v>
      </c>
      <c r="K737" s="24">
        <v>5.1639777949432268E-3</v>
      </c>
      <c r="L737" s="24">
        <v>8.3666002653407234E-3</v>
      </c>
      <c r="M737" s="24">
        <v>8.9442719099991179E-3</v>
      </c>
      <c r="N737" s="24">
        <v>1.7224014243685422E-3</v>
      </c>
      <c r="O737" s="24">
        <v>5.4772255750516656E-3</v>
      </c>
      <c r="P737" s="24">
        <v>1.4386857428454136E-2</v>
      </c>
      <c r="Q737" s="24">
        <v>1.1801638304348543E-2</v>
      </c>
      <c r="R737" s="24">
        <v>7.5277265270908165E-3</v>
      </c>
      <c r="S737" s="24">
        <v>7.5277265270908165E-3</v>
      </c>
      <c r="T737" s="204"/>
      <c r="U737" s="205"/>
      <c r="V737" s="205"/>
      <c r="W737" s="205"/>
      <c r="X737" s="205"/>
      <c r="Y737" s="205"/>
      <c r="Z737" s="205"/>
      <c r="AA737" s="205"/>
      <c r="AB737" s="205"/>
      <c r="AC737" s="205"/>
      <c r="AD737" s="205"/>
      <c r="AE737" s="205"/>
      <c r="AF737" s="205"/>
      <c r="AG737" s="205"/>
      <c r="AH737" s="205"/>
      <c r="AI737" s="205"/>
      <c r="AJ737" s="205"/>
      <c r="AK737" s="205"/>
      <c r="AL737" s="205"/>
      <c r="AM737" s="205"/>
      <c r="AN737" s="205"/>
      <c r="AO737" s="205"/>
      <c r="AP737" s="205"/>
      <c r="AQ737" s="205"/>
      <c r="AR737" s="205"/>
      <c r="AS737" s="205"/>
      <c r="AT737" s="205"/>
      <c r="AU737" s="205"/>
      <c r="AV737" s="205"/>
      <c r="AW737" s="205"/>
      <c r="AX737" s="205"/>
      <c r="AY737" s="205"/>
      <c r="AZ737" s="205"/>
      <c r="BA737" s="205"/>
      <c r="BB737" s="205"/>
      <c r="BC737" s="205"/>
      <c r="BD737" s="205"/>
      <c r="BE737" s="205"/>
      <c r="BF737" s="205"/>
      <c r="BG737" s="205"/>
      <c r="BH737" s="205"/>
      <c r="BI737" s="205"/>
      <c r="BJ737" s="205"/>
      <c r="BK737" s="205"/>
      <c r="BL737" s="205"/>
      <c r="BM737" s="56"/>
    </row>
    <row r="738" spans="1:65">
      <c r="A738" s="30"/>
      <c r="B738" s="3" t="s">
        <v>86</v>
      </c>
      <c r="C738" s="29"/>
      <c r="D738" s="13">
        <v>9.4355579858206237E-3</v>
      </c>
      <c r="E738" s="13">
        <v>1.5674438615097882E-3</v>
      </c>
      <c r="F738" s="13">
        <v>1.4454855480825739E-2</v>
      </c>
      <c r="G738" s="13">
        <v>6.2168289775711372E-2</v>
      </c>
      <c r="H738" s="13">
        <v>1.4755962305922771E-2</v>
      </c>
      <c r="I738" s="13">
        <v>9.1668244880647974E-3</v>
      </c>
      <c r="J738" s="13">
        <v>1.5971914124998422E-2</v>
      </c>
      <c r="K738" s="13">
        <v>9.3324899908612535E-3</v>
      </c>
      <c r="L738" s="13">
        <v>1.5074955433046348E-2</v>
      </c>
      <c r="M738" s="13">
        <v>1.5971914124998422E-2</v>
      </c>
      <c r="N738" s="13">
        <v>3.1306902593793563E-3</v>
      </c>
      <c r="O738" s="13">
        <v>9.8688749100029997E-3</v>
      </c>
      <c r="P738" s="13">
        <v>2.5283718863163003E-2</v>
      </c>
      <c r="Q738" s="13">
        <v>2.0826420537085662E-2</v>
      </c>
      <c r="R738" s="13">
        <v>5.8657609302006364E-2</v>
      </c>
      <c r="S738" s="13">
        <v>1.3897341280783047E-2</v>
      </c>
      <c r="T738" s="152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5"/>
    </row>
    <row r="739" spans="1:65">
      <c r="A739" s="30"/>
      <c r="B739" s="3" t="s">
        <v>270</v>
      </c>
      <c r="C739" s="29"/>
      <c r="D739" s="13">
        <v>-2.669215071550779E-2</v>
      </c>
      <c r="E739" s="13">
        <v>-1.7203330551304741E-2</v>
      </c>
      <c r="F739" s="13">
        <v>7.6372147638925636E-3</v>
      </c>
      <c r="G739" s="13">
        <v>-0.13172623643901016</v>
      </c>
      <c r="H739" s="13">
        <v>-2.5367145250911882E-3</v>
      </c>
      <c r="I739" s="13">
        <v>1.5489730393130063E-2</v>
      </c>
      <c r="J739" s="13">
        <v>9.4809154203896462E-3</v>
      </c>
      <c r="K739" s="13">
        <v>-2.5367145250911882E-3</v>
      </c>
      <c r="L739" s="13">
        <v>4.6769296127902038E-4</v>
      </c>
      <c r="M739" s="13">
        <v>9.4809154203896462E-3</v>
      </c>
      <c r="N739" s="13">
        <v>-8.2450887491947178E-3</v>
      </c>
      <c r="O739" s="13">
        <v>4.6769296127902038E-4</v>
      </c>
      <c r="P739" s="13">
        <v>2.5734759921652639E-2</v>
      </c>
      <c r="Q739" s="13">
        <v>2.1498545365870481E-2</v>
      </c>
      <c r="R739" s="13">
        <v>-0.76866062354949405</v>
      </c>
      <c r="S739" s="13">
        <v>-2.3567566929682759E-2</v>
      </c>
      <c r="T739" s="152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5"/>
    </row>
    <row r="740" spans="1:65">
      <c r="A740" s="30"/>
      <c r="B740" s="46" t="s">
        <v>271</v>
      </c>
      <c r="C740" s="47"/>
      <c r="D740" s="45">
        <v>1.3</v>
      </c>
      <c r="E740" s="45">
        <v>0.82</v>
      </c>
      <c r="F740" s="45">
        <v>0.44</v>
      </c>
      <c r="G740" s="45">
        <v>6.61</v>
      </c>
      <c r="H740" s="45">
        <v>0.08</v>
      </c>
      <c r="I740" s="45">
        <v>0.84</v>
      </c>
      <c r="J740" s="45">
        <v>0.53</v>
      </c>
      <c r="K740" s="45">
        <v>0.08</v>
      </c>
      <c r="L740" s="45">
        <v>0.08</v>
      </c>
      <c r="M740" s="45">
        <v>0.53</v>
      </c>
      <c r="N740" s="45">
        <v>0.36</v>
      </c>
      <c r="O740" s="45">
        <v>0.08</v>
      </c>
      <c r="P740" s="45">
        <v>1.35</v>
      </c>
      <c r="Q740" s="45">
        <v>1.1399999999999999</v>
      </c>
      <c r="R740" s="45">
        <v>38.799999999999997</v>
      </c>
      <c r="S740" s="45">
        <v>1.1399999999999999</v>
      </c>
      <c r="T740" s="152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5"/>
    </row>
    <row r="741" spans="1:65">
      <c r="B741" s="31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BM741" s="55"/>
    </row>
    <row r="742" spans="1:65" ht="15">
      <c r="B742" s="8" t="s">
        <v>633</v>
      </c>
      <c r="BM742" s="28" t="s">
        <v>67</v>
      </c>
    </row>
    <row r="743" spans="1:65" ht="15">
      <c r="A743" s="25" t="s">
        <v>6</v>
      </c>
      <c r="B743" s="18" t="s">
        <v>114</v>
      </c>
      <c r="C743" s="15" t="s">
        <v>115</v>
      </c>
      <c r="D743" s="16" t="s">
        <v>233</v>
      </c>
      <c r="E743" s="17" t="s">
        <v>233</v>
      </c>
      <c r="F743" s="17" t="s">
        <v>233</v>
      </c>
      <c r="G743" s="17" t="s">
        <v>233</v>
      </c>
      <c r="H743" s="17" t="s">
        <v>233</v>
      </c>
      <c r="I743" s="17" t="s">
        <v>233</v>
      </c>
      <c r="J743" s="17" t="s">
        <v>233</v>
      </c>
      <c r="K743" s="17" t="s">
        <v>233</v>
      </c>
      <c r="L743" s="17" t="s">
        <v>233</v>
      </c>
      <c r="M743" s="17" t="s">
        <v>233</v>
      </c>
      <c r="N743" s="17" t="s">
        <v>233</v>
      </c>
      <c r="O743" s="17" t="s">
        <v>233</v>
      </c>
      <c r="P743" s="17" t="s">
        <v>233</v>
      </c>
      <c r="Q743" s="17" t="s">
        <v>233</v>
      </c>
      <c r="R743" s="17" t="s">
        <v>233</v>
      </c>
      <c r="S743" s="17" t="s">
        <v>233</v>
      </c>
      <c r="T743" s="17" t="s">
        <v>233</v>
      </c>
      <c r="U743" s="152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8">
        <v>1</v>
      </c>
    </row>
    <row r="744" spans="1:65">
      <c r="A744" s="30"/>
      <c r="B744" s="19" t="s">
        <v>234</v>
      </c>
      <c r="C744" s="9" t="s">
        <v>234</v>
      </c>
      <c r="D744" s="150" t="s">
        <v>236</v>
      </c>
      <c r="E744" s="151" t="s">
        <v>237</v>
      </c>
      <c r="F744" s="151" t="s">
        <v>240</v>
      </c>
      <c r="G744" s="151" t="s">
        <v>241</v>
      </c>
      <c r="H744" s="151" t="s">
        <v>243</v>
      </c>
      <c r="I744" s="151" t="s">
        <v>244</v>
      </c>
      <c r="J744" s="151" t="s">
        <v>245</v>
      </c>
      <c r="K744" s="151" t="s">
        <v>246</v>
      </c>
      <c r="L744" s="151" t="s">
        <v>247</v>
      </c>
      <c r="M744" s="151" t="s">
        <v>287</v>
      </c>
      <c r="N744" s="151" t="s">
        <v>250</v>
      </c>
      <c r="O744" s="151" t="s">
        <v>251</v>
      </c>
      <c r="P744" s="151" t="s">
        <v>252</v>
      </c>
      <c r="Q744" s="151" t="s">
        <v>253</v>
      </c>
      <c r="R744" s="151" t="s">
        <v>254</v>
      </c>
      <c r="S744" s="151" t="s">
        <v>255</v>
      </c>
      <c r="T744" s="151" t="s">
        <v>257</v>
      </c>
      <c r="U744" s="152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8" t="s">
        <v>1</v>
      </c>
    </row>
    <row r="745" spans="1:65">
      <c r="A745" s="30"/>
      <c r="B745" s="19"/>
      <c r="C745" s="9"/>
      <c r="D745" s="10" t="s">
        <v>308</v>
      </c>
      <c r="E745" s="11" t="s">
        <v>288</v>
      </c>
      <c r="F745" s="11" t="s">
        <v>308</v>
      </c>
      <c r="G745" s="11" t="s">
        <v>309</v>
      </c>
      <c r="H745" s="11" t="s">
        <v>308</v>
      </c>
      <c r="I745" s="11" t="s">
        <v>309</v>
      </c>
      <c r="J745" s="11" t="s">
        <v>309</v>
      </c>
      <c r="K745" s="11" t="s">
        <v>309</v>
      </c>
      <c r="L745" s="11" t="s">
        <v>309</v>
      </c>
      <c r="M745" s="11" t="s">
        <v>309</v>
      </c>
      <c r="N745" s="11" t="s">
        <v>308</v>
      </c>
      <c r="O745" s="11" t="s">
        <v>308</v>
      </c>
      <c r="P745" s="11" t="s">
        <v>309</v>
      </c>
      <c r="Q745" s="11" t="s">
        <v>118</v>
      </c>
      <c r="R745" s="11" t="s">
        <v>308</v>
      </c>
      <c r="S745" s="11" t="s">
        <v>308</v>
      </c>
      <c r="T745" s="11" t="s">
        <v>309</v>
      </c>
      <c r="U745" s="152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8">
        <v>3</v>
      </c>
    </row>
    <row r="746" spans="1:65">
      <c r="A746" s="30"/>
      <c r="B746" s="19"/>
      <c r="C746" s="9"/>
      <c r="D746" s="26"/>
      <c r="E746" s="26" t="s">
        <v>312</v>
      </c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152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8">
        <v>3</v>
      </c>
    </row>
    <row r="747" spans="1:65">
      <c r="A747" s="30"/>
      <c r="B747" s="18">
        <v>1</v>
      </c>
      <c r="C747" s="14">
        <v>1</v>
      </c>
      <c r="D747" s="215">
        <v>0.84985900000000003</v>
      </c>
      <c r="E747" s="215">
        <v>0.80405415090158294</v>
      </c>
      <c r="F747" s="215">
        <v>0.83768210119741049</v>
      </c>
      <c r="G747" s="215" t="s">
        <v>320</v>
      </c>
      <c r="H747" s="227">
        <v>0.61470000000000002</v>
      </c>
      <c r="I747" s="215">
        <v>0.84200000000000008</v>
      </c>
      <c r="J747" s="215">
        <v>0.79699999999999993</v>
      </c>
      <c r="K747" s="215">
        <v>0.82900000000000007</v>
      </c>
      <c r="L747" s="215">
        <v>0.86199999999999988</v>
      </c>
      <c r="M747" s="215">
        <v>0.8580000000000001</v>
      </c>
      <c r="N747" s="215">
        <v>0.82925396038866295</v>
      </c>
      <c r="O747" s="215">
        <v>0.83300000000000007</v>
      </c>
      <c r="P747" s="227">
        <v>0.89829999999999999</v>
      </c>
      <c r="Q747" s="215">
        <v>0.83119999999999994</v>
      </c>
      <c r="R747" s="227">
        <v>0.74906000000000006</v>
      </c>
      <c r="S747" s="215" t="s">
        <v>292</v>
      </c>
      <c r="T747" s="215" t="s">
        <v>321</v>
      </c>
      <c r="U747" s="204"/>
      <c r="V747" s="205"/>
      <c r="W747" s="205"/>
      <c r="X747" s="205"/>
      <c r="Y747" s="205"/>
      <c r="Z747" s="205"/>
      <c r="AA747" s="205"/>
      <c r="AB747" s="205"/>
      <c r="AC747" s="205"/>
      <c r="AD747" s="205"/>
      <c r="AE747" s="205"/>
      <c r="AF747" s="205"/>
      <c r="AG747" s="205"/>
      <c r="AH747" s="205"/>
      <c r="AI747" s="205"/>
      <c r="AJ747" s="205"/>
      <c r="AK747" s="205"/>
      <c r="AL747" s="205"/>
      <c r="AM747" s="205"/>
      <c r="AN747" s="205"/>
      <c r="AO747" s="205"/>
      <c r="AP747" s="205"/>
      <c r="AQ747" s="205"/>
      <c r="AR747" s="205"/>
      <c r="AS747" s="205"/>
      <c r="AT747" s="205"/>
      <c r="AU747" s="205"/>
      <c r="AV747" s="205"/>
      <c r="AW747" s="205"/>
      <c r="AX747" s="205"/>
      <c r="AY747" s="205"/>
      <c r="AZ747" s="205"/>
      <c r="BA747" s="205"/>
      <c r="BB747" s="205"/>
      <c r="BC747" s="205"/>
      <c r="BD747" s="205"/>
      <c r="BE747" s="205"/>
      <c r="BF747" s="205"/>
      <c r="BG747" s="205"/>
      <c r="BH747" s="205"/>
      <c r="BI747" s="205"/>
      <c r="BJ747" s="205"/>
      <c r="BK747" s="205"/>
      <c r="BL747" s="205"/>
      <c r="BM747" s="216">
        <v>1</v>
      </c>
    </row>
    <row r="748" spans="1:65">
      <c r="A748" s="30"/>
      <c r="B748" s="19">
        <v>1</v>
      </c>
      <c r="C748" s="9">
        <v>2</v>
      </c>
      <c r="D748" s="24">
        <v>0.83117999999999992</v>
      </c>
      <c r="E748" s="24">
        <v>0.80254693765189211</v>
      </c>
      <c r="F748" s="24">
        <v>0.83208926458307642</v>
      </c>
      <c r="G748" s="24" t="s">
        <v>320</v>
      </c>
      <c r="H748" s="228">
        <v>0.61770000000000003</v>
      </c>
      <c r="I748" s="24">
        <v>0.84499999999999997</v>
      </c>
      <c r="J748" s="24">
        <v>0.80800000000000005</v>
      </c>
      <c r="K748" s="24">
        <v>0.83099999999999996</v>
      </c>
      <c r="L748" s="24">
        <v>0.85299999999999998</v>
      </c>
      <c r="M748" s="24">
        <v>0.83199999999999996</v>
      </c>
      <c r="N748" s="24">
        <v>0.82534294398845709</v>
      </c>
      <c r="O748" s="24">
        <v>0.82100000000000006</v>
      </c>
      <c r="P748" s="228">
        <v>0.88109999999999999</v>
      </c>
      <c r="Q748" s="24">
        <v>0.80979999999999996</v>
      </c>
      <c r="R748" s="228">
        <v>0.74668000000000001</v>
      </c>
      <c r="S748" s="24" t="s">
        <v>292</v>
      </c>
      <c r="T748" s="24" t="s">
        <v>321</v>
      </c>
      <c r="U748" s="204"/>
      <c r="V748" s="205"/>
      <c r="W748" s="205"/>
      <c r="X748" s="205"/>
      <c r="Y748" s="205"/>
      <c r="Z748" s="205"/>
      <c r="AA748" s="205"/>
      <c r="AB748" s="205"/>
      <c r="AC748" s="205"/>
      <c r="AD748" s="205"/>
      <c r="AE748" s="205"/>
      <c r="AF748" s="205"/>
      <c r="AG748" s="205"/>
      <c r="AH748" s="205"/>
      <c r="AI748" s="205"/>
      <c r="AJ748" s="205"/>
      <c r="AK748" s="205"/>
      <c r="AL748" s="205"/>
      <c r="AM748" s="205"/>
      <c r="AN748" s="205"/>
      <c r="AO748" s="205"/>
      <c r="AP748" s="205"/>
      <c r="AQ748" s="205"/>
      <c r="AR748" s="205"/>
      <c r="AS748" s="205"/>
      <c r="AT748" s="205"/>
      <c r="AU748" s="205"/>
      <c r="AV748" s="205"/>
      <c r="AW748" s="205"/>
      <c r="AX748" s="205"/>
      <c r="AY748" s="205"/>
      <c r="AZ748" s="205"/>
      <c r="BA748" s="205"/>
      <c r="BB748" s="205"/>
      <c r="BC748" s="205"/>
      <c r="BD748" s="205"/>
      <c r="BE748" s="205"/>
      <c r="BF748" s="205"/>
      <c r="BG748" s="205"/>
      <c r="BH748" s="205"/>
      <c r="BI748" s="205"/>
      <c r="BJ748" s="205"/>
      <c r="BK748" s="205"/>
      <c r="BL748" s="205"/>
      <c r="BM748" s="216">
        <v>44</v>
      </c>
    </row>
    <row r="749" spans="1:65">
      <c r="A749" s="30"/>
      <c r="B749" s="19">
        <v>1</v>
      </c>
      <c r="C749" s="9">
        <v>3</v>
      </c>
      <c r="D749" s="24">
        <v>0.82040900000000005</v>
      </c>
      <c r="E749" s="24">
        <v>0.80559369553598292</v>
      </c>
      <c r="F749" s="24">
        <v>0.83886043699149671</v>
      </c>
      <c r="G749" s="24" t="s">
        <v>320</v>
      </c>
      <c r="H749" s="228">
        <v>0.61720000000000008</v>
      </c>
      <c r="I749" s="24">
        <v>0.84</v>
      </c>
      <c r="J749" s="24">
        <v>0.80599999999999994</v>
      </c>
      <c r="K749" s="24">
        <v>0.83300000000000007</v>
      </c>
      <c r="L749" s="24">
        <v>0.88500000000000001</v>
      </c>
      <c r="M749" s="24">
        <v>0.83199999999999996</v>
      </c>
      <c r="N749" s="24">
        <v>0.81180313562470396</v>
      </c>
      <c r="O749" s="24">
        <v>0.83199999999999996</v>
      </c>
      <c r="P749" s="228">
        <v>0.89289999999999992</v>
      </c>
      <c r="Q749" s="24">
        <v>0.8096000000000001</v>
      </c>
      <c r="R749" s="228">
        <v>0.75608999999999993</v>
      </c>
      <c r="S749" s="24" t="s">
        <v>292</v>
      </c>
      <c r="T749" s="24" t="s">
        <v>321</v>
      </c>
      <c r="U749" s="204"/>
      <c r="V749" s="205"/>
      <c r="W749" s="205"/>
      <c r="X749" s="205"/>
      <c r="Y749" s="205"/>
      <c r="Z749" s="205"/>
      <c r="AA749" s="205"/>
      <c r="AB749" s="205"/>
      <c r="AC749" s="205"/>
      <c r="AD749" s="205"/>
      <c r="AE749" s="205"/>
      <c r="AF749" s="205"/>
      <c r="AG749" s="205"/>
      <c r="AH749" s="205"/>
      <c r="AI749" s="205"/>
      <c r="AJ749" s="205"/>
      <c r="AK749" s="205"/>
      <c r="AL749" s="205"/>
      <c r="AM749" s="205"/>
      <c r="AN749" s="205"/>
      <c r="AO749" s="205"/>
      <c r="AP749" s="205"/>
      <c r="AQ749" s="205"/>
      <c r="AR749" s="205"/>
      <c r="AS749" s="205"/>
      <c r="AT749" s="205"/>
      <c r="AU749" s="205"/>
      <c r="AV749" s="205"/>
      <c r="AW749" s="205"/>
      <c r="AX749" s="205"/>
      <c r="AY749" s="205"/>
      <c r="AZ749" s="205"/>
      <c r="BA749" s="205"/>
      <c r="BB749" s="205"/>
      <c r="BC749" s="205"/>
      <c r="BD749" s="205"/>
      <c r="BE749" s="205"/>
      <c r="BF749" s="205"/>
      <c r="BG749" s="205"/>
      <c r="BH749" s="205"/>
      <c r="BI749" s="205"/>
      <c r="BJ749" s="205"/>
      <c r="BK749" s="205"/>
      <c r="BL749" s="205"/>
      <c r="BM749" s="216">
        <v>16</v>
      </c>
    </row>
    <row r="750" spans="1:65">
      <c r="A750" s="30"/>
      <c r="B750" s="19">
        <v>1</v>
      </c>
      <c r="C750" s="9">
        <v>4</v>
      </c>
      <c r="D750" s="24">
        <v>0.84888500000000011</v>
      </c>
      <c r="E750" s="24">
        <v>0.80401312935451485</v>
      </c>
      <c r="F750" s="24">
        <v>0.8489252076472763</v>
      </c>
      <c r="G750" s="24" t="s">
        <v>320</v>
      </c>
      <c r="H750" s="228">
        <v>0.61450000000000005</v>
      </c>
      <c r="I750" s="24">
        <v>0.86199999999999988</v>
      </c>
      <c r="J750" s="24">
        <v>0.82500000000000007</v>
      </c>
      <c r="K750" s="24">
        <v>0.82299999999999995</v>
      </c>
      <c r="L750" s="24">
        <v>0.85599999999999998</v>
      </c>
      <c r="M750" s="24">
        <v>0.86099999999999999</v>
      </c>
      <c r="N750" s="24">
        <v>0.83211960210815694</v>
      </c>
      <c r="O750" s="24">
        <v>0.83400000000000007</v>
      </c>
      <c r="P750" s="228">
        <v>0.88400000000000012</v>
      </c>
      <c r="Q750" s="24">
        <v>0.88679999999999992</v>
      </c>
      <c r="R750" s="228">
        <v>0.74106000000000005</v>
      </c>
      <c r="S750" s="24" t="s">
        <v>292</v>
      </c>
      <c r="T750" s="24" t="s">
        <v>321</v>
      </c>
      <c r="U750" s="204"/>
      <c r="V750" s="205"/>
      <c r="W750" s="205"/>
      <c r="X750" s="205"/>
      <c r="Y750" s="205"/>
      <c r="Z750" s="205"/>
      <c r="AA750" s="205"/>
      <c r="AB750" s="205"/>
      <c r="AC750" s="205"/>
      <c r="AD750" s="205"/>
      <c r="AE750" s="205"/>
      <c r="AF750" s="205"/>
      <c r="AG750" s="205"/>
      <c r="AH750" s="205"/>
      <c r="AI750" s="205"/>
      <c r="AJ750" s="205"/>
      <c r="AK750" s="205"/>
      <c r="AL750" s="205"/>
      <c r="AM750" s="205"/>
      <c r="AN750" s="205"/>
      <c r="AO750" s="205"/>
      <c r="AP750" s="205"/>
      <c r="AQ750" s="205"/>
      <c r="AR750" s="205"/>
      <c r="AS750" s="205"/>
      <c r="AT750" s="205"/>
      <c r="AU750" s="205"/>
      <c r="AV750" s="205"/>
      <c r="AW750" s="205"/>
      <c r="AX750" s="205"/>
      <c r="AY750" s="205"/>
      <c r="AZ750" s="205"/>
      <c r="BA750" s="205"/>
      <c r="BB750" s="205"/>
      <c r="BC750" s="205"/>
      <c r="BD750" s="205"/>
      <c r="BE750" s="205"/>
      <c r="BF750" s="205"/>
      <c r="BG750" s="205"/>
      <c r="BH750" s="205"/>
      <c r="BI750" s="205"/>
      <c r="BJ750" s="205"/>
      <c r="BK750" s="205"/>
      <c r="BL750" s="205"/>
      <c r="BM750" s="216">
        <v>0.83323106712155437</v>
      </c>
    </row>
    <row r="751" spans="1:65">
      <c r="A751" s="30"/>
      <c r="B751" s="19">
        <v>1</v>
      </c>
      <c r="C751" s="9">
        <v>5</v>
      </c>
      <c r="D751" s="24">
        <v>0.84107900000000013</v>
      </c>
      <c r="E751" s="24">
        <v>0.80318861275230102</v>
      </c>
      <c r="F751" s="24">
        <v>0.83213102436094277</v>
      </c>
      <c r="G751" s="24" t="s">
        <v>320</v>
      </c>
      <c r="H751" s="228">
        <v>0.61609999999999998</v>
      </c>
      <c r="I751" s="24">
        <v>0.86599999999999988</v>
      </c>
      <c r="J751" s="24">
        <v>0.83300000000000007</v>
      </c>
      <c r="K751" s="24">
        <v>0.82400000000000007</v>
      </c>
      <c r="L751" s="24">
        <v>0.84699999999999998</v>
      </c>
      <c r="M751" s="24">
        <v>0.83700000000000008</v>
      </c>
      <c r="N751" s="24">
        <v>0.83181004801185487</v>
      </c>
      <c r="O751" s="24">
        <v>0.84600000000000009</v>
      </c>
      <c r="P751" s="228">
        <v>0.88730000000000009</v>
      </c>
      <c r="Q751" s="24">
        <v>0.81300000000000006</v>
      </c>
      <c r="R751" s="228">
        <v>0.74722</v>
      </c>
      <c r="S751" s="24" t="s">
        <v>292</v>
      </c>
      <c r="T751" s="24" t="s">
        <v>321</v>
      </c>
      <c r="U751" s="204"/>
      <c r="V751" s="205"/>
      <c r="W751" s="205"/>
      <c r="X751" s="205"/>
      <c r="Y751" s="205"/>
      <c r="Z751" s="205"/>
      <c r="AA751" s="205"/>
      <c r="AB751" s="205"/>
      <c r="AC751" s="205"/>
      <c r="AD751" s="205"/>
      <c r="AE751" s="205"/>
      <c r="AF751" s="205"/>
      <c r="AG751" s="205"/>
      <c r="AH751" s="205"/>
      <c r="AI751" s="205"/>
      <c r="AJ751" s="205"/>
      <c r="AK751" s="205"/>
      <c r="AL751" s="205"/>
      <c r="AM751" s="205"/>
      <c r="AN751" s="205"/>
      <c r="AO751" s="205"/>
      <c r="AP751" s="205"/>
      <c r="AQ751" s="205"/>
      <c r="AR751" s="205"/>
      <c r="AS751" s="205"/>
      <c r="AT751" s="205"/>
      <c r="AU751" s="205"/>
      <c r="AV751" s="205"/>
      <c r="AW751" s="205"/>
      <c r="AX751" s="205"/>
      <c r="AY751" s="205"/>
      <c r="AZ751" s="205"/>
      <c r="BA751" s="205"/>
      <c r="BB751" s="205"/>
      <c r="BC751" s="205"/>
      <c r="BD751" s="205"/>
      <c r="BE751" s="205"/>
      <c r="BF751" s="205"/>
      <c r="BG751" s="205"/>
      <c r="BH751" s="205"/>
      <c r="BI751" s="205"/>
      <c r="BJ751" s="205"/>
      <c r="BK751" s="205"/>
      <c r="BL751" s="205"/>
      <c r="BM751" s="216">
        <v>58</v>
      </c>
    </row>
    <row r="752" spans="1:65">
      <c r="A752" s="30"/>
      <c r="B752" s="19">
        <v>1</v>
      </c>
      <c r="C752" s="9">
        <v>6</v>
      </c>
      <c r="D752" s="24">
        <v>0.83221900000000004</v>
      </c>
      <c r="E752" s="24">
        <v>0.80621354231553399</v>
      </c>
      <c r="F752" s="24">
        <v>0.83632220917821221</v>
      </c>
      <c r="G752" s="24" t="s">
        <v>320</v>
      </c>
      <c r="H752" s="228">
        <v>0.61560000000000004</v>
      </c>
      <c r="I752" s="24">
        <v>0.84</v>
      </c>
      <c r="J752" s="24">
        <v>0.80099999999999993</v>
      </c>
      <c r="K752" s="24">
        <v>0.83</v>
      </c>
      <c r="L752" s="24">
        <v>0.85400000000000009</v>
      </c>
      <c r="M752" s="24">
        <v>0.84699999999999998</v>
      </c>
      <c r="N752" s="24">
        <v>0.8372694274305269</v>
      </c>
      <c r="O752" s="24">
        <v>0.85000000000000009</v>
      </c>
      <c r="P752" s="228">
        <v>0.89479999999999993</v>
      </c>
      <c r="Q752" s="24">
        <v>0.82500000000000007</v>
      </c>
      <c r="R752" s="228">
        <v>0.75712000000000002</v>
      </c>
      <c r="S752" s="24" t="s">
        <v>292</v>
      </c>
      <c r="T752" s="24" t="s">
        <v>321</v>
      </c>
      <c r="U752" s="204"/>
      <c r="V752" s="205"/>
      <c r="W752" s="205"/>
      <c r="X752" s="205"/>
      <c r="Y752" s="205"/>
      <c r="Z752" s="205"/>
      <c r="AA752" s="205"/>
      <c r="AB752" s="205"/>
      <c r="AC752" s="205"/>
      <c r="AD752" s="205"/>
      <c r="AE752" s="205"/>
      <c r="AF752" s="205"/>
      <c r="AG752" s="205"/>
      <c r="AH752" s="205"/>
      <c r="AI752" s="205"/>
      <c r="AJ752" s="205"/>
      <c r="AK752" s="205"/>
      <c r="AL752" s="205"/>
      <c r="AM752" s="205"/>
      <c r="AN752" s="205"/>
      <c r="AO752" s="205"/>
      <c r="AP752" s="205"/>
      <c r="AQ752" s="205"/>
      <c r="AR752" s="205"/>
      <c r="AS752" s="205"/>
      <c r="AT752" s="205"/>
      <c r="AU752" s="205"/>
      <c r="AV752" s="205"/>
      <c r="AW752" s="205"/>
      <c r="AX752" s="205"/>
      <c r="AY752" s="205"/>
      <c r="AZ752" s="205"/>
      <c r="BA752" s="205"/>
      <c r="BB752" s="205"/>
      <c r="BC752" s="205"/>
      <c r="BD752" s="205"/>
      <c r="BE752" s="205"/>
      <c r="BF752" s="205"/>
      <c r="BG752" s="205"/>
      <c r="BH752" s="205"/>
      <c r="BI752" s="205"/>
      <c r="BJ752" s="205"/>
      <c r="BK752" s="205"/>
      <c r="BL752" s="205"/>
      <c r="BM752" s="56"/>
    </row>
    <row r="753" spans="1:65">
      <c r="A753" s="30"/>
      <c r="B753" s="20" t="s">
        <v>267</v>
      </c>
      <c r="C753" s="12"/>
      <c r="D753" s="217">
        <v>0.83727183333333333</v>
      </c>
      <c r="E753" s="217">
        <v>0.80426834475196818</v>
      </c>
      <c r="F753" s="217">
        <v>0.83766837399306915</v>
      </c>
      <c r="G753" s="217" t="s">
        <v>714</v>
      </c>
      <c r="H753" s="217">
        <v>0.61596666666666666</v>
      </c>
      <c r="I753" s="217">
        <v>0.84916666666666663</v>
      </c>
      <c r="J753" s="217">
        <v>0.81166666666666665</v>
      </c>
      <c r="K753" s="217">
        <v>0.82833333333333348</v>
      </c>
      <c r="L753" s="217">
        <v>0.85949999999999982</v>
      </c>
      <c r="M753" s="217">
        <v>0.84450000000000003</v>
      </c>
      <c r="N753" s="217">
        <v>0.82793318625872703</v>
      </c>
      <c r="O753" s="217">
        <v>0.83599999999999997</v>
      </c>
      <c r="P753" s="217">
        <v>0.88973333333333338</v>
      </c>
      <c r="Q753" s="217">
        <v>0.82923333333333338</v>
      </c>
      <c r="R753" s="217">
        <v>0.74953833333333331</v>
      </c>
      <c r="S753" s="217" t="s">
        <v>714</v>
      </c>
      <c r="T753" s="217" t="s">
        <v>714</v>
      </c>
      <c r="U753" s="204"/>
      <c r="V753" s="205"/>
      <c r="W753" s="205"/>
      <c r="X753" s="205"/>
      <c r="Y753" s="205"/>
      <c r="Z753" s="205"/>
      <c r="AA753" s="205"/>
      <c r="AB753" s="205"/>
      <c r="AC753" s="205"/>
      <c r="AD753" s="205"/>
      <c r="AE753" s="205"/>
      <c r="AF753" s="205"/>
      <c r="AG753" s="205"/>
      <c r="AH753" s="205"/>
      <c r="AI753" s="205"/>
      <c r="AJ753" s="205"/>
      <c r="AK753" s="205"/>
      <c r="AL753" s="205"/>
      <c r="AM753" s="205"/>
      <c r="AN753" s="205"/>
      <c r="AO753" s="205"/>
      <c r="AP753" s="205"/>
      <c r="AQ753" s="205"/>
      <c r="AR753" s="205"/>
      <c r="AS753" s="205"/>
      <c r="AT753" s="205"/>
      <c r="AU753" s="205"/>
      <c r="AV753" s="205"/>
      <c r="AW753" s="205"/>
      <c r="AX753" s="205"/>
      <c r="AY753" s="205"/>
      <c r="AZ753" s="205"/>
      <c r="BA753" s="205"/>
      <c r="BB753" s="205"/>
      <c r="BC753" s="205"/>
      <c r="BD753" s="205"/>
      <c r="BE753" s="205"/>
      <c r="BF753" s="205"/>
      <c r="BG753" s="205"/>
      <c r="BH753" s="205"/>
      <c r="BI753" s="205"/>
      <c r="BJ753" s="205"/>
      <c r="BK753" s="205"/>
      <c r="BL753" s="205"/>
      <c r="BM753" s="56"/>
    </row>
    <row r="754" spans="1:65">
      <c r="A754" s="30"/>
      <c r="B754" s="3" t="s">
        <v>268</v>
      </c>
      <c r="C754" s="29"/>
      <c r="D754" s="24">
        <v>0.83664900000000009</v>
      </c>
      <c r="E754" s="24">
        <v>0.8040336401280489</v>
      </c>
      <c r="F754" s="24">
        <v>0.83700215518781129</v>
      </c>
      <c r="G754" s="24" t="s">
        <v>714</v>
      </c>
      <c r="H754" s="24">
        <v>0.61585000000000001</v>
      </c>
      <c r="I754" s="24">
        <v>0.84350000000000003</v>
      </c>
      <c r="J754" s="24">
        <v>0.80699999999999994</v>
      </c>
      <c r="K754" s="24">
        <v>0.82950000000000002</v>
      </c>
      <c r="L754" s="24">
        <v>0.85499999999999998</v>
      </c>
      <c r="M754" s="24">
        <v>0.84200000000000008</v>
      </c>
      <c r="N754" s="24">
        <v>0.83053200420025886</v>
      </c>
      <c r="O754" s="24">
        <v>0.83350000000000013</v>
      </c>
      <c r="P754" s="24">
        <v>0.8901</v>
      </c>
      <c r="Q754" s="24">
        <v>0.81900000000000006</v>
      </c>
      <c r="R754" s="24">
        <v>0.74814000000000003</v>
      </c>
      <c r="S754" s="24" t="s">
        <v>714</v>
      </c>
      <c r="T754" s="24" t="s">
        <v>714</v>
      </c>
      <c r="U754" s="204"/>
      <c r="V754" s="205"/>
      <c r="W754" s="205"/>
      <c r="X754" s="205"/>
      <c r="Y754" s="205"/>
      <c r="Z754" s="205"/>
      <c r="AA754" s="205"/>
      <c r="AB754" s="205"/>
      <c r="AC754" s="205"/>
      <c r="AD754" s="205"/>
      <c r="AE754" s="205"/>
      <c r="AF754" s="205"/>
      <c r="AG754" s="205"/>
      <c r="AH754" s="205"/>
      <c r="AI754" s="205"/>
      <c r="AJ754" s="205"/>
      <c r="AK754" s="205"/>
      <c r="AL754" s="205"/>
      <c r="AM754" s="205"/>
      <c r="AN754" s="205"/>
      <c r="AO754" s="205"/>
      <c r="AP754" s="205"/>
      <c r="AQ754" s="205"/>
      <c r="AR754" s="205"/>
      <c r="AS754" s="205"/>
      <c r="AT754" s="205"/>
      <c r="AU754" s="205"/>
      <c r="AV754" s="205"/>
      <c r="AW754" s="205"/>
      <c r="AX754" s="205"/>
      <c r="AY754" s="205"/>
      <c r="AZ754" s="205"/>
      <c r="BA754" s="205"/>
      <c r="BB754" s="205"/>
      <c r="BC754" s="205"/>
      <c r="BD754" s="205"/>
      <c r="BE754" s="205"/>
      <c r="BF754" s="205"/>
      <c r="BG754" s="205"/>
      <c r="BH754" s="205"/>
      <c r="BI754" s="205"/>
      <c r="BJ754" s="205"/>
      <c r="BK754" s="205"/>
      <c r="BL754" s="205"/>
      <c r="BM754" s="56"/>
    </row>
    <row r="755" spans="1:65">
      <c r="A755" s="30"/>
      <c r="B755" s="3" t="s">
        <v>269</v>
      </c>
      <c r="C755" s="29"/>
      <c r="D755" s="24">
        <v>1.1443719926958511E-2</v>
      </c>
      <c r="E755" s="24">
        <v>1.3986011412785648E-3</v>
      </c>
      <c r="F755" s="24">
        <v>6.1925498627413301E-3</v>
      </c>
      <c r="G755" s="24" t="s">
        <v>714</v>
      </c>
      <c r="H755" s="24">
        <v>1.2987173159185489E-3</v>
      </c>
      <c r="I755" s="24">
        <v>1.1703275894665787E-2</v>
      </c>
      <c r="J755" s="24">
        <v>1.4193895401427629E-2</v>
      </c>
      <c r="K755" s="24">
        <v>3.9832984656772508E-3</v>
      </c>
      <c r="L755" s="24">
        <v>1.3397761006974261E-2</v>
      </c>
      <c r="M755" s="24">
        <v>1.2880217389469813E-2</v>
      </c>
      <c r="N755" s="24">
        <v>8.813102367638579E-3</v>
      </c>
      <c r="O755" s="24">
        <v>1.0488088481701532E-2</v>
      </c>
      <c r="P755" s="24">
        <v>6.669532717264834E-3</v>
      </c>
      <c r="Q755" s="24">
        <v>2.9537614437639741E-2</v>
      </c>
      <c r="R755" s="24">
        <v>6.1001915270478459E-3</v>
      </c>
      <c r="S755" s="24" t="s">
        <v>714</v>
      </c>
      <c r="T755" s="24" t="s">
        <v>714</v>
      </c>
      <c r="U755" s="204"/>
      <c r="V755" s="205"/>
      <c r="W755" s="205"/>
      <c r="X755" s="205"/>
      <c r="Y755" s="205"/>
      <c r="Z755" s="205"/>
      <c r="AA755" s="205"/>
      <c r="AB755" s="205"/>
      <c r="AC755" s="205"/>
      <c r="AD755" s="205"/>
      <c r="AE755" s="205"/>
      <c r="AF755" s="205"/>
      <c r="AG755" s="205"/>
      <c r="AH755" s="205"/>
      <c r="AI755" s="205"/>
      <c r="AJ755" s="205"/>
      <c r="AK755" s="205"/>
      <c r="AL755" s="205"/>
      <c r="AM755" s="205"/>
      <c r="AN755" s="205"/>
      <c r="AO755" s="205"/>
      <c r="AP755" s="205"/>
      <c r="AQ755" s="205"/>
      <c r="AR755" s="205"/>
      <c r="AS755" s="205"/>
      <c r="AT755" s="205"/>
      <c r="AU755" s="205"/>
      <c r="AV755" s="205"/>
      <c r="AW755" s="205"/>
      <c r="AX755" s="205"/>
      <c r="AY755" s="205"/>
      <c r="AZ755" s="205"/>
      <c r="BA755" s="205"/>
      <c r="BB755" s="205"/>
      <c r="BC755" s="205"/>
      <c r="BD755" s="205"/>
      <c r="BE755" s="205"/>
      <c r="BF755" s="205"/>
      <c r="BG755" s="205"/>
      <c r="BH755" s="205"/>
      <c r="BI755" s="205"/>
      <c r="BJ755" s="205"/>
      <c r="BK755" s="205"/>
      <c r="BL755" s="205"/>
      <c r="BM755" s="56"/>
    </row>
    <row r="756" spans="1:65">
      <c r="A756" s="30"/>
      <c r="B756" s="3" t="s">
        <v>86</v>
      </c>
      <c r="C756" s="29"/>
      <c r="D756" s="13">
        <v>1.3667866840090578E-2</v>
      </c>
      <c r="E756" s="13">
        <v>1.7389732548903009E-3</v>
      </c>
      <c r="F756" s="13">
        <v>7.3926031529901919E-3</v>
      </c>
      <c r="G756" s="13" t="s">
        <v>714</v>
      </c>
      <c r="H756" s="13">
        <v>2.1084214231049552E-3</v>
      </c>
      <c r="I756" s="13">
        <v>1.3782071711088268E-2</v>
      </c>
      <c r="J756" s="13">
        <v>1.7487345463771207E-2</v>
      </c>
      <c r="K756" s="13">
        <v>4.8088110249624753E-3</v>
      </c>
      <c r="L756" s="13">
        <v>1.558785457472282E-2</v>
      </c>
      <c r="M756" s="13">
        <v>1.5251885600319494E-2</v>
      </c>
      <c r="N756" s="13">
        <v>1.0644702391340679E-2</v>
      </c>
      <c r="O756" s="13">
        <v>1.2545560384810446E-2</v>
      </c>
      <c r="P756" s="13">
        <v>7.496103009064327E-3</v>
      </c>
      <c r="Q756" s="13">
        <v>3.5620389642207345E-2</v>
      </c>
      <c r="R756" s="13">
        <v>8.138598462228322E-3</v>
      </c>
      <c r="S756" s="13" t="s">
        <v>714</v>
      </c>
      <c r="T756" s="13" t="s">
        <v>714</v>
      </c>
      <c r="U756" s="152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5"/>
    </row>
    <row r="757" spans="1:65">
      <c r="A757" s="30"/>
      <c r="B757" s="3" t="s">
        <v>270</v>
      </c>
      <c r="C757" s="29"/>
      <c r="D757" s="13">
        <v>4.8495145839173581E-3</v>
      </c>
      <c r="E757" s="13">
        <v>-3.4759532514359592E-2</v>
      </c>
      <c r="F757" s="13">
        <v>5.3254217786713465E-3</v>
      </c>
      <c r="G757" s="13" t="s">
        <v>714</v>
      </c>
      <c r="H757" s="13">
        <v>-0.26074927955511829</v>
      </c>
      <c r="I757" s="13">
        <v>1.9125066471852525E-2</v>
      </c>
      <c r="J757" s="13">
        <v>-2.5880456581369726E-2</v>
      </c>
      <c r="K757" s="13">
        <v>-5.8780018910485898E-3</v>
      </c>
      <c r="L757" s="13">
        <v>3.1526588379851228E-2</v>
      </c>
      <c r="M757" s="13">
        <v>1.3524379158562638E-2</v>
      </c>
      <c r="N757" s="13">
        <v>-6.3582373148053373E-3</v>
      </c>
      <c r="O757" s="13">
        <v>3.3231272664988598E-3</v>
      </c>
      <c r="P757" s="13">
        <v>6.7811041188093668E-2</v>
      </c>
      <c r="Q757" s="13">
        <v>-4.7978693377713766E-3</v>
      </c>
      <c r="R757" s="13">
        <v>-0.10044360693047916</v>
      </c>
      <c r="S757" s="13" t="s">
        <v>714</v>
      </c>
      <c r="T757" s="13" t="s">
        <v>714</v>
      </c>
      <c r="U757" s="152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5"/>
    </row>
    <row r="758" spans="1:65">
      <c r="A758" s="30"/>
      <c r="B758" s="46" t="s">
        <v>271</v>
      </c>
      <c r="C758" s="47"/>
      <c r="D758" s="45">
        <v>0.22</v>
      </c>
      <c r="E758" s="45">
        <v>1.34</v>
      </c>
      <c r="F758" s="45">
        <v>0.24</v>
      </c>
      <c r="G758" s="45" t="s">
        <v>272</v>
      </c>
      <c r="H758" s="45">
        <v>10.28</v>
      </c>
      <c r="I758" s="45">
        <v>0.78</v>
      </c>
      <c r="J758" s="45">
        <v>0.99</v>
      </c>
      <c r="K758" s="45">
        <v>0.2</v>
      </c>
      <c r="L758" s="45">
        <v>1.28</v>
      </c>
      <c r="M758" s="45">
        <v>0.56000000000000005</v>
      </c>
      <c r="N758" s="45">
        <v>0.22</v>
      </c>
      <c r="O758" s="45">
        <v>0.16</v>
      </c>
      <c r="P758" s="45">
        <v>2.71</v>
      </c>
      <c r="Q758" s="45">
        <v>0.16</v>
      </c>
      <c r="R758" s="45">
        <v>3.94</v>
      </c>
      <c r="S758" s="45" t="s">
        <v>272</v>
      </c>
      <c r="T758" s="45" t="s">
        <v>272</v>
      </c>
      <c r="U758" s="152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5"/>
    </row>
    <row r="759" spans="1:65">
      <c r="B759" s="31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BM759" s="55"/>
    </row>
    <row r="760" spans="1:65" ht="15">
      <c r="B760" s="8" t="s">
        <v>634</v>
      </c>
      <c r="BM760" s="28" t="s">
        <v>67</v>
      </c>
    </row>
    <row r="761" spans="1:65" ht="15">
      <c r="A761" s="25" t="s">
        <v>9</v>
      </c>
      <c r="B761" s="18" t="s">
        <v>114</v>
      </c>
      <c r="C761" s="15" t="s">
        <v>115</v>
      </c>
      <c r="D761" s="16" t="s">
        <v>233</v>
      </c>
      <c r="E761" s="17" t="s">
        <v>233</v>
      </c>
      <c r="F761" s="17" t="s">
        <v>233</v>
      </c>
      <c r="G761" s="17" t="s">
        <v>233</v>
      </c>
      <c r="H761" s="17" t="s">
        <v>233</v>
      </c>
      <c r="I761" s="17" t="s">
        <v>233</v>
      </c>
      <c r="J761" s="17" t="s">
        <v>233</v>
      </c>
      <c r="K761" s="17" t="s">
        <v>233</v>
      </c>
      <c r="L761" s="17" t="s">
        <v>233</v>
      </c>
      <c r="M761" s="17" t="s">
        <v>233</v>
      </c>
      <c r="N761" s="17" t="s">
        <v>233</v>
      </c>
      <c r="O761" s="17" t="s">
        <v>233</v>
      </c>
      <c r="P761" s="17" t="s">
        <v>233</v>
      </c>
      <c r="Q761" s="17" t="s">
        <v>233</v>
      </c>
      <c r="R761" s="17" t="s">
        <v>233</v>
      </c>
      <c r="S761" s="17" t="s">
        <v>233</v>
      </c>
      <c r="T761" s="152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8">
        <v>1</v>
      </c>
    </row>
    <row r="762" spans="1:65">
      <c r="A762" s="30"/>
      <c r="B762" s="19" t="s">
        <v>234</v>
      </c>
      <c r="C762" s="9" t="s">
        <v>234</v>
      </c>
      <c r="D762" s="150" t="s">
        <v>236</v>
      </c>
      <c r="E762" s="151" t="s">
        <v>237</v>
      </c>
      <c r="F762" s="151" t="s">
        <v>240</v>
      </c>
      <c r="G762" s="151" t="s">
        <v>241</v>
      </c>
      <c r="H762" s="151" t="s">
        <v>243</v>
      </c>
      <c r="I762" s="151" t="s">
        <v>244</v>
      </c>
      <c r="J762" s="151" t="s">
        <v>245</v>
      </c>
      <c r="K762" s="151" t="s">
        <v>246</v>
      </c>
      <c r="L762" s="151" t="s">
        <v>247</v>
      </c>
      <c r="M762" s="151" t="s">
        <v>287</v>
      </c>
      <c r="N762" s="151" t="s">
        <v>250</v>
      </c>
      <c r="O762" s="151" t="s">
        <v>251</v>
      </c>
      <c r="P762" s="151" t="s">
        <v>252</v>
      </c>
      <c r="Q762" s="151" t="s">
        <v>253</v>
      </c>
      <c r="R762" s="151" t="s">
        <v>255</v>
      </c>
      <c r="S762" s="151" t="s">
        <v>257</v>
      </c>
      <c r="T762" s="152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8" t="s">
        <v>3</v>
      </c>
    </row>
    <row r="763" spans="1:65">
      <c r="A763" s="30"/>
      <c r="B763" s="19"/>
      <c r="C763" s="9"/>
      <c r="D763" s="10" t="s">
        <v>308</v>
      </c>
      <c r="E763" s="11" t="s">
        <v>308</v>
      </c>
      <c r="F763" s="11" t="s">
        <v>308</v>
      </c>
      <c r="G763" s="11" t="s">
        <v>309</v>
      </c>
      <c r="H763" s="11" t="s">
        <v>308</v>
      </c>
      <c r="I763" s="11" t="s">
        <v>309</v>
      </c>
      <c r="J763" s="11" t="s">
        <v>309</v>
      </c>
      <c r="K763" s="11" t="s">
        <v>309</v>
      </c>
      <c r="L763" s="11" t="s">
        <v>309</v>
      </c>
      <c r="M763" s="11" t="s">
        <v>309</v>
      </c>
      <c r="N763" s="11" t="s">
        <v>308</v>
      </c>
      <c r="O763" s="11" t="s">
        <v>118</v>
      </c>
      <c r="P763" s="11" t="s">
        <v>309</v>
      </c>
      <c r="Q763" s="11" t="s">
        <v>118</v>
      </c>
      <c r="R763" s="11" t="s">
        <v>308</v>
      </c>
      <c r="S763" s="11" t="s">
        <v>309</v>
      </c>
      <c r="T763" s="152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8">
        <v>1</v>
      </c>
    </row>
    <row r="764" spans="1:65">
      <c r="A764" s="30"/>
      <c r="B764" s="19"/>
      <c r="C764" s="9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152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8">
        <v>2</v>
      </c>
    </row>
    <row r="765" spans="1:65">
      <c r="A765" s="30"/>
      <c r="B765" s="18">
        <v>1</v>
      </c>
      <c r="C765" s="14">
        <v>1</v>
      </c>
      <c r="D765" s="226">
        <v>14.2</v>
      </c>
      <c r="E765" s="226">
        <v>13.292648445970061</v>
      </c>
      <c r="F765" s="226">
        <v>14.381403133947909</v>
      </c>
      <c r="G765" s="226">
        <v>14</v>
      </c>
      <c r="H765" s="226">
        <v>14</v>
      </c>
      <c r="I765" s="226">
        <v>14.6</v>
      </c>
      <c r="J765" s="226">
        <v>14.8</v>
      </c>
      <c r="K765" s="226">
        <v>14.8</v>
      </c>
      <c r="L765" s="226">
        <v>14.7</v>
      </c>
      <c r="M765" s="226">
        <v>15.6</v>
      </c>
      <c r="N765" s="218">
        <v>122.56900211096641</v>
      </c>
      <c r="O765" s="226">
        <v>14</v>
      </c>
      <c r="P765" s="226">
        <v>13.2</v>
      </c>
      <c r="Q765" s="226">
        <v>14.2</v>
      </c>
      <c r="R765" s="226">
        <v>12.85</v>
      </c>
      <c r="S765" s="226">
        <v>15.1</v>
      </c>
      <c r="T765" s="219"/>
      <c r="U765" s="220"/>
      <c r="V765" s="220"/>
      <c r="W765" s="220"/>
      <c r="X765" s="220"/>
      <c r="Y765" s="220"/>
      <c r="Z765" s="220"/>
      <c r="AA765" s="220"/>
      <c r="AB765" s="220"/>
      <c r="AC765" s="220"/>
      <c r="AD765" s="220"/>
      <c r="AE765" s="220"/>
      <c r="AF765" s="220"/>
      <c r="AG765" s="220"/>
      <c r="AH765" s="220"/>
      <c r="AI765" s="220"/>
      <c r="AJ765" s="220"/>
      <c r="AK765" s="220"/>
      <c r="AL765" s="220"/>
      <c r="AM765" s="220"/>
      <c r="AN765" s="220"/>
      <c r="AO765" s="220"/>
      <c r="AP765" s="220"/>
      <c r="AQ765" s="220"/>
      <c r="AR765" s="220"/>
      <c r="AS765" s="220"/>
      <c r="AT765" s="220"/>
      <c r="AU765" s="220"/>
      <c r="AV765" s="220"/>
      <c r="AW765" s="220"/>
      <c r="AX765" s="220"/>
      <c r="AY765" s="220"/>
      <c r="AZ765" s="220"/>
      <c r="BA765" s="220"/>
      <c r="BB765" s="220"/>
      <c r="BC765" s="220"/>
      <c r="BD765" s="220"/>
      <c r="BE765" s="220"/>
      <c r="BF765" s="220"/>
      <c r="BG765" s="220"/>
      <c r="BH765" s="220"/>
      <c r="BI765" s="220"/>
      <c r="BJ765" s="220"/>
      <c r="BK765" s="220"/>
      <c r="BL765" s="220"/>
      <c r="BM765" s="221">
        <v>1</v>
      </c>
    </row>
    <row r="766" spans="1:65">
      <c r="A766" s="30"/>
      <c r="B766" s="19">
        <v>1</v>
      </c>
      <c r="C766" s="9">
        <v>2</v>
      </c>
      <c r="D766" s="225">
        <v>14.1</v>
      </c>
      <c r="E766" s="225">
        <v>13.730520568182699</v>
      </c>
      <c r="F766" s="225">
        <v>13.787366080890264</v>
      </c>
      <c r="G766" s="225">
        <v>14</v>
      </c>
      <c r="H766" s="225">
        <v>13.6</v>
      </c>
      <c r="I766" s="225">
        <v>15.2</v>
      </c>
      <c r="J766" s="225">
        <v>14.9</v>
      </c>
      <c r="K766" s="225">
        <v>14.6</v>
      </c>
      <c r="L766" s="225">
        <v>15</v>
      </c>
      <c r="M766" s="225">
        <v>14.8</v>
      </c>
      <c r="N766" s="222">
        <v>113.57613209416695</v>
      </c>
      <c r="O766" s="225">
        <v>14</v>
      </c>
      <c r="P766" s="225">
        <v>13.6</v>
      </c>
      <c r="Q766" s="225">
        <v>13.9</v>
      </c>
      <c r="R766" s="225">
        <v>12.83</v>
      </c>
      <c r="S766" s="225">
        <v>14.8</v>
      </c>
      <c r="T766" s="219"/>
      <c r="U766" s="220"/>
      <c r="V766" s="220"/>
      <c r="W766" s="220"/>
      <c r="X766" s="220"/>
      <c r="Y766" s="220"/>
      <c r="Z766" s="220"/>
      <c r="AA766" s="220"/>
      <c r="AB766" s="220"/>
      <c r="AC766" s="220"/>
      <c r="AD766" s="220"/>
      <c r="AE766" s="220"/>
      <c r="AF766" s="220"/>
      <c r="AG766" s="220"/>
      <c r="AH766" s="220"/>
      <c r="AI766" s="220"/>
      <c r="AJ766" s="220"/>
      <c r="AK766" s="220"/>
      <c r="AL766" s="220"/>
      <c r="AM766" s="220"/>
      <c r="AN766" s="220"/>
      <c r="AO766" s="220"/>
      <c r="AP766" s="220"/>
      <c r="AQ766" s="220"/>
      <c r="AR766" s="220"/>
      <c r="AS766" s="220"/>
      <c r="AT766" s="220"/>
      <c r="AU766" s="220"/>
      <c r="AV766" s="220"/>
      <c r="AW766" s="220"/>
      <c r="AX766" s="220"/>
      <c r="AY766" s="220"/>
      <c r="AZ766" s="220"/>
      <c r="BA766" s="220"/>
      <c r="BB766" s="220"/>
      <c r="BC766" s="220"/>
      <c r="BD766" s="220"/>
      <c r="BE766" s="220"/>
      <c r="BF766" s="220"/>
      <c r="BG766" s="220"/>
      <c r="BH766" s="220"/>
      <c r="BI766" s="220"/>
      <c r="BJ766" s="220"/>
      <c r="BK766" s="220"/>
      <c r="BL766" s="220"/>
      <c r="BM766" s="221">
        <v>45</v>
      </c>
    </row>
    <row r="767" spans="1:65">
      <c r="A767" s="30"/>
      <c r="B767" s="19">
        <v>1</v>
      </c>
      <c r="C767" s="9">
        <v>3</v>
      </c>
      <c r="D767" s="225">
        <v>14.1</v>
      </c>
      <c r="E767" s="225">
        <v>13.614496707087801</v>
      </c>
      <c r="F767" s="225">
        <v>14.199501916481781</v>
      </c>
      <c r="G767" s="225">
        <v>14</v>
      </c>
      <c r="H767" s="232">
        <v>12.5</v>
      </c>
      <c r="I767" s="225">
        <v>15.400000000000002</v>
      </c>
      <c r="J767" s="225">
        <v>15.299999999999999</v>
      </c>
      <c r="K767" s="225">
        <v>14.8</v>
      </c>
      <c r="L767" s="225">
        <v>15.299999999999999</v>
      </c>
      <c r="M767" s="225">
        <v>15</v>
      </c>
      <c r="N767" s="222">
        <v>103.53278358773896</v>
      </c>
      <c r="O767" s="225">
        <v>14</v>
      </c>
      <c r="P767" s="225">
        <v>12.9</v>
      </c>
      <c r="Q767" s="225">
        <v>14</v>
      </c>
      <c r="R767" s="225">
        <v>12.96</v>
      </c>
      <c r="S767" s="225">
        <v>15.299999999999999</v>
      </c>
      <c r="T767" s="219"/>
      <c r="U767" s="220"/>
      <c r="V767" s="220"/>
      <c r="W767" s="220"/>
      <c r="X767" s="220"/>
      <c r="Y767" s="220"/>
      <c r="Z767" s="220"/>
      <c r="AA767" s="220"/>
      <c r="AB767" s="220"/>
      <c r="AC767" s="220"/>
      <c r="AD767" s="220"/>
      <c r="AE767" s="220"/>
      <c r="AF767" s="220"/>
      <c r="AG767" s="220"/>
      <c r="AH767" s="220"/>
      <c r="AI767" s="220"/>
      <c r="AJ767" s="220"/>
      <c r="AK767" s="220"/>
      <c r="AL767" s="220"/>
      <c r="AM767" s="220"/>
      <c r="AN767" s="220"/>
      <c r="AO767" s="220"/>
      <c r="AP767" s="220"/>
      <c r="AQ767" s="220"/>
      <c r="AR767" s="220"/>
      <c r="AS767" s="220"/>
      <c r="AT767" s="220"/>
      <c r="AU767" s="220"/>
      <c r="AV767" s="220"/>
      <c r="AW767" s="220"/>
      <c r="AX767" s="220"/>
      <c r="AY767" s="220"/>
      <c r="AZ767" s="220"/>
      <c r="BA767" s="220"/>
      <c r="BB767" s="220"/>
      <c r="BC767" s="220"/>
      <c r="BD767" s="220"/>
      <c r="BE767" s="220"/>
      <c r="BF767" s="220"/>
      <c r="BG767" s="220"/>
      <c r="BH767" s="220"/>
      <c r="BI767" s="220"/>
      <c r="BJ767" s="220"/>
      <c r="BK767" s="220"/>
      <c r="BL767" s="220"/>
      <c r="BM767" s="221">
        <v>16</v>
      </c>
    </row>
    <row r="768" spans="1:65">
      <c r="A768" s="30"/>
      <c r="B768" s="19">
        <v>1</v>
      </c>
      <c r="C768" s="9">
        <v>4</v>
      </c>
      <c r="D768" s="225">
        <v>14.6</v>
      </c>
      <c r="E768" s="225">
        <v>13.462431299492708</v>
      </c>
      <c r="F768" s="225">
        <v>13.871636785789994</v>
      </c>
      <c r="G768" s="225">
        <v>14</v>
      </c>
      <c r="H768" s="225">
        <v>13.7</v>
      </c>
      <c r="I768" s="225">
        <v>15</v>
      </c>
      <c r="J768" s="225">
        <v>15</v>
      </c>
      <c r="K768" s="225">
        <v>14.6</v>
      </c>
      <c r="L768" s="225">
        <v>14.5</v>
      </c>
      <c r="M768" s="225">
        <v>15.400000000000002</v>
      </c>
      <c r="N768" s="222">
        <v>120.8709705321222</v>
      </c>
      <c r="O768" s="225">
        <v>14</v>
      </c>
      <c r="P768" s="225">
        <v>13.4</v>
      </c>
      <c r="Q768" s="232">
        <v>15</v>
      </c>
      <c r="R768" s="225">
        <v>12.82</v>
      </c>
      <c r="S768" s="225">
        <v>13.8</v>
      </c>
      <c r="T768" s="219"/>
      <c r="U768" s="220"/>
      <c r="V768" s="220"/>
      <c r="W768" s="220"/>
      <c r="X768" s="220"/>
      <c r="Y768" s="220"/>
      <c r="Z768" s="220"/>
      <c r="AA768" s="220"/>
      <c r="AB768" s="220"/>
      <c r="AC768" s="220"/>
      <c r="AD768" s="220"/>
      <c r="AE768" s="220"/>
      <c r="AF768" s="220"/>
      <c r="AG768" s="220"/>
      <c r="AH768" s="220"/>
      <c r="AI768" s="220"/>
      <c r="AJ768" s="220"/>
      <c r="AK768" s="220"/>
      <c r="AL768" s="220"/>
      <c r="AM768" s="220"/>
      <c r="AN768" s="220"/>
      <c r="AO768" s="220"/>
      <c r="AP768" s="220"/>
      <c r="AQ768" s="220"/>
      <c r="AR768" s="220"/>
      <c r="AS768" s="220"/>
      <c r="AT768" s="220"/>
      <c r="AU768" s="220"/>
      <c r="AV768" s="220"/>
      <c r="AW768" s="220"/>
      <c r="AX768" s="220"/>
      <c r="AY768" s="220"/>
      <c r="AZ768" s="220"/>
      <c r="BA768" s="220"/>
      <c r="BB768" s="220"/>
      <c r="BC768" s="220"/>
      <c r="BD768" s="220"/>
      <c r="BE768" s="220"/>
      <c r="BF768" s="220"/>
      <c r="BG768" s="220"/>
      <c r="BH768" s="220"/>
      <c r="BI768" s="220"/>
      <c r="BJ768" s="220"/>
      <c r="BK768" s="220"/>
      <c r="BL768" s="220"/>
      <c r="BM768" s="221">
        <v>14.265299560794256</v>
      </c>
    </row>
    <row r="769" spans="1:65">
      <c r="A769" s="30"/>
      <c r="B769" s="19">
        <v>1</v>
      </c>
      <c r="C769" s="9">
        <v>5</v>
      </c>
      <c r="D769" s="225">
        <v>14.3</v>
      </c>
      <c r="E769" s="225">
        <v>13.763498496229801</v>
      </c>
      <c r="F769" s="225">
        <v>13.665964582420951</v>
      </c>
      <c r="G769" s="225">
        <v>16</v>
      </c>
      <c r="H769" s="225">
        <v>13.9</v>
      </c>
      <c r="I769" s="225">
        <v>15.299999999999999</v>
      </c>
      <c r="J769" s="225">
        <v>15.6</v>
      </c>
      <c r="K769" s="225">
        <v>14.8</v>
      </c>
      <c r="L769" s="225">
        <v>14.7</v>
      </c>
      <c r="M769" s="225">
        <v>15.9</v>
      </c>
      <c r="N769" s="222">
        <v>117.47774363878578</v>
      </c>
      <c r="O769" s="225">
        <v>14</v>
      </c>
      <c r="P769" s="225">
        <v>13.4</v>
      </c>
      <c r="Q769" s="225">
        <v>14.2</v>
      </c>
      <c r="R769" s="225">
        <v>12.82</v>
      </c>
      <c r="S769" s="225">
        <v>14.8</v>
      </c>
      <c r="T769" s="219"/>
      <c r="U769" s="220"/>
      <c r="V769" s="220"/>
      <c r="W769" s="220"/>
      <c r="X769" s="220"/>
      <c r="Y769" s="220"/>
      <c r="Z769" s="220"/>
      <c r="AA769" s="220"/>
      <c r="AB769" s="220"/>
      <c r="AC769" s="220"/>
      <c r="AD769" s="220"/>
      <c r="AE769" s="220"/>
      <c r="AF769" s="220"/>
      <c r="AG769" s="220"/>
      <c r="AH769" s="220"/>
      <c r="AI769" s="220"/>
      <c r="AJ769" s="220"/>
      <c r="AK769" s="220"/>
      <c r="AL769" s="220"/>
      <c r="AM769" s="220"/>
      <c r="AN769" s="220"/>
      <c r="AO769" s="220"/>
      <c r="AP769" s="220"/>
      <c r="AQ769" s="220"/>
      <c r="AR769" s="220"/>
      <c r="AS769" s="220"/>
      <c r="AT769" s="220"/>
      <c r="AU769" s="220"/>
      <c r="AV769" s="220"/>
      <c r="AW769" s="220"/>
      <c r="AX769" s="220"/>
      <c r="AY769" s="220"/>
      <c r="AZ769" s="220"/>
      <c r="BA769" s="220"/>
      <c r="BB769" s="220"/>
      <c r="BC769" s="220"/>
      <c r="BD769" s="220"/>
      <c r="BE769" s="220"/>
      <c r="BF769" s="220"/>
      <c r="BG769" s="220"/>
      <c r="BH769" s="220"/>
      <c r="BI769" s="220"/>
      <c r="BJ769" s="220"/>
      <c r="BK769" s="220"/>
      <c r="BL769" s="220"/>
      <c r="BM769" s="221">
        <v>59</v>
      </c>
    </row>
    <row r="770" spans="1:65">
      <c r="A770" s="30"/>
      <c r="B770" s="19">
        <v>1</v>
      </c>
      <c r="C770" s="9">
        <v>6</v>
      </c>
      <c r="D770" s="225">
        <v>14.9</v>
      </c>
      <c r="E770" s="225">
        <v>13.28485602257865</v>
      </c>
      <c r="F770" s="225">
        <v>13.482636432410452</v>
      </c>
      <c r="G770" s="225">
        <v>14</v>
      </c>
      <c r="H770" s="225">
        <v>13.6</v>
      </c>
      <c r="I770" s="225">
        <v>14.5</v>
      </c>
      <c r="J770" s="225">
        <v>14.8</v>
      </c>
      <c r="K770" s="225">
        <v>14.9</v>
      </c>
      <c r="L770" s="225">
        <v>14.8</v>
      </c>
      <c r="M770" s="225">
        <v>15.9</v>
      </c>
      <c r="N770" s="222">
        <v>122.11947065171849</v>
      </c>
      <c r="O770" s="225">
        <v>14</v>
      </c>
      <c r="P770" s="225">
        <v>13.6</v>
      </c>
      <c r="Q770" s="225">
        <v>14.1</v>
      </c>
      <c r="R770" s="225">
        <v>12.82</v>
      </c>
      <c r="S770" s="225">
        <v>14.6</v>
      </c>
      <c r="T770" s="219"/>
      <c r="U770" s="220"/>
      <c r="V770" s="220"/>
      <c r="W770" s="220"/>
      <c r="X770" s="220"/>
      <c r="Y770" s="220"/>
      <c r="Z770" s="220"/>
      <c r="AA770" s="220"/>
      <c r="AB770" s="220"/>
      <c r="AC770" s="220"/>
      <c r="AD770" s="220"/>
      <c r="AE770" s="220"/>
      <c r="AF770" s="220"/>
      <c r="AG770" s="220"/>
      <c r="AH770" s="220"/>
      <c r="AI770" s="220"/>
      <c r="AJ770" s="220"/>
      <c r="AK770" s="220"/>
      <c r="AL770" s="220"/>
      <c r="AM770" s="220"/>
      <c r="AN770" s="220"/>
      <c r="AO770" s="220"/>
      <c r="AP770" s="220"/>
      <c r="AQ770" s="220"/>
      <c r="AR770" s="220"/>
      <c r="AS770" s="220"/>
      <c r="AT770" s="220"/>
      <c r="AU770" s="220"/>
      <c r="AV770" s="220"/>
      <c r="AW770" s="220"/>
      <c r="AX770" s="220"/>
      <c r="AY770" s="220"/>
      <c r="AZ770" s="220"/>
      <c r="BA770" s="220"/>
      <c r="BB770" s="220"/>
      <c r="BC770" s="220"/>
      <c r="BD770" s="220"/>
      <c r="BE770" s="220"/>
      <c r="BF770" s="220"/>
      <c r="BG770" s="220"/>
      <c r="BH770" s="220"/>
      <c r="BI770" s="220"/>
      <c r="BJ770" s="220"/>
      <c r="BK770" s="220"/>
      <c r="BL770" s="220"/>
      <c r="BM770" s="223"/>
    </row>
    <row r="771" spans="1:65">
      <c r="A771" s="30"/>
      <c r="B771" s="20" t="s">
        <v>267</v>
      </c>
      <c r="C771" s="12"/>
      <c r="D771" s="224">
        <v>14.366666666666667</v>
      </c>
      <c r="E771" s="224">
        <v>13.524741923256954</v>
      </c>
      <c r="F771" s="224">
        <v>13.898084821990224</v>
      </c>
      <c r="G771" s="224">
        <v>14.333333333333334</v>
      </c>
      <c r="H771" s="224">
        <v>13.549999999999999</v>
      </c>
      <c r="I771" s="224">
        <v>15</v>
      </c>
      <c r="J771" s="224">
        <v>15.066666666666665</v>
      </c>
      <c r="K771" s="224">
        <v>14.750000000000002</v>
      </c>
      <c r="L771" s="224">
        <v>14.833333333333334</v>
      </c>
      <c r="M771" s="224">
        <v>15.433333333333335</v>
      </c>
      <c r="N771" s="224">
        <v>116.69101710258315</v>
      </c>
      <c r="O771" s="224">
        <v>14</v>
      </c>
      <c r="P771" s="224">
        <v>13.35</v>
      </c>
      <c r="Q771" s="224">
        <v>14.233333333333333</v>
      </c>
      <c r="R771" s="224">
        <v>12.85</v>
      </c>
      <c r="S771" s="224">
        <v>14.733333333333333</v>
      </c>
      <c r="T771" s="219"/>
      <c r="U771" s="220"/>
      <c r="V771" s="220"/>
      <c r="W771" s="220"/>
      <c r="X771" s="220"/>
      <c r="Y771" s="220"/>
      <c r="Z771" s="220"/>
      <c r="AA771" s="220"/>
      <c r="AB771" s="220"/>
      <c r="AC771" s="220"/>
      <c r="AD771" s="220"/>
      <c r="AE771" s="220"/>
      <c r="AF771" s="220"/>
      <c r="AG771" s="220"/>
      <c r="AH771" s="220"/>
      <c r="AI771" s="220"/>
      <c r="AJ771" s="220"/>
      <c r="AK771" s="220"/>
      <c r="AL771" s="220"/>
      <c r="AM771" s="220"/>
      <c r="AN771" s="220"/>
      <c r="AO771" s="220"/>
      <c r="AP771" s="220"/>
      <c r="AQ771" s="220"/>
      <c r="AR771" s="220"/>
      <c r="AS771" s="220"/>
      <c r="AT771" s="220"/>
      <c r="AU771" s="220"/>
      <c r="AV771" s="220"/>
      <c r="AW771" s="220"/>
      <c r="AX771" s="220"/>
      <c r="AY771" s="220"/>
      <c r="AZ771" s="220"/>
      <c r="BA771" s="220"/>
      <c r="BB771" s="220"/>
      <c r="BC771" s="220"/>
      <c r="BD771" s="220"/>
      <c r="BE771" s="220"/>
      <c r="BF771" s="220"/>
      <c r="BG771" s="220"/>
      <c r="BH771" s="220"/>
      <c r="BI771" s="220"/>
      <c r="BJ771" s="220"/>
      <c r="BK771" s="220"/>
      <c r="BL771" s="220"/>
      <c r="BM771" s="223"/>
    </row>
    <row r="772" spans="1:65">
      <c r="A772" s="30"/>
      <c r="B772" s="3" t="s">
        <v>268</v>
      </c>
      <c r="C772" s="29"/>
      <c r="D772" s="225">
        <v>14.25</v>
      </c>
      <c r="E772" s="225">
        <v>13.538464003290255</v>
      </c>
      <c r="F772" s="225">
        <v>13.829501433340129</v>
      </c>
      <c r="G772" s="225">
        <v>14</v>
      </c>
      <c r="H772" s="225">
        <v>13.649999999999999</v>
      </c>
      <c r="I772" s="225">
        <v>15.1</v>
      </c>
      <c r="J772" s="225">
        <v>14.95</v>
      </c>
      <c r="K772" s="225">
        <v>14.8</v>
      </c>
      <c r="L772" s="225">
        <v>14.75</v>
      </c>
      <c r="M772" s="225">
        <v>15.5</v>
      </c>
      <c r="N772" s="225">
        <v>119.17435708545399</v>
      </c>
      <c r="O772" s="225">
        <v>14</v>
      </c>
      <c r="P772" s="225">
        <v>13.4</v>
      </c>
      <c r="Q772" s="225">
        <v>14.149999999999999</v>
      </c>
      <c r="R772" s="225">
        <v>12.824999999999999</v>
      </c>
      <c r="S772" s="225">
        <v>14.8</v>
      </c>
      <c r="T772" s="219"/>
      <c r="U772" s="220"/>
      <c r="V772" s="220"/>
      <c r="W772" s="220"/>
      <c r="X772" s="220"/>
      <c r="Y772" s="220"/>
      <c r="Z772" s="220"/>
      <c r="AA772" s="220"/>
      <c r="AB772" s="220"/>
      <c r="AC772" s="220"/>
      <c r="AD772" s="220"/>
      <c r="AE772" s="220"/>
      <c r="AF772" s="220"/>
      <c r="AG772" s="220"/>
      <c r="AH772" s="220"/>
      <c r="AI772" s="220"/>
      <c r="AJ772" s="220"/>
      <c r="AK772" s="220"/>
      <c r="AL772" s="220"/>
      <c r="AM772" s="220"/>
      <c r="AN772" s="220"/>
      <c r="AO772" s="220"/>
      <c r="AP772" s="220"/>
      <c r="AQ772" s="220"/>
      <c r="AR772" s="220"/>
      <c r="AS772" s="220"/>
      <c r="AT772" s="220"/>
      <c r="AU772" s="220"/>
      <c r="AV772" s="220"/>
      <c r="AW772" s="220"/>
      <c r="AX772" s="220"/>
      <c r="AY772" s="220"/>
      <c r="AZ772" s="220"/>
      <c r="BA772" s="220"/>
      <c r="BB772" s="220"/>
      <c r="BC772" s="220"/>
      <c r="BD772" s="220"/>
      <c r="BE772" s="220"/>
      <c r="BF772" s="220"/>
      <c r="BG772" s="220"/>
      <c r="BH772" s="220"/>
      <c r="BI772" s="220"/>
      <c r="BJ772" s="220"/>
      <c r="BK772" s="220"/>
      <c r="BL772" s="220"/>
      <c r="BM772" s="223"/>
    </row>
    <row r="773" spans="1:65">
      <c r="A773" s="30"/>
      <c r="B773" s="3" t="s">
        <v>269</v>
      </c>
      <c r="C773" s="29"/>
      <c r="D773" s="24">
        <v>0.32041639575194464</v>
      </c>
      <c r="E773" s="24">
        <v>0.21104535742014727</v>
      </c>
      <c r="F773" s="24">
        <v>0.3358226209763393</v>
      </c>
      <c r="G773" s="24">
        <v>0.81649658092772603</v>
      </c>
      <c r="H773" s="24">
        <v>0.53944415837044712</v>
      </c>
      <c r="I773" s="24">
        <v>0.37416573867739439</v>
      </c>
      <c r="J773" s="24">
        <v>0.32041639575194386</v>
      </c>
      <c r="K773" s="24">
        <v>0.12247448713915934</v>
      </c>
      <c r="L773" s="24">
        <v>0.28047578623950148</v>
      </c>
      <c r="M773" s="24">
        <v>0.45898438608156006</v>
      </c>
      <c r="N773" s="24">
        <v>7.2794420508251019</v>
      </c>
      <c r="O773" s="24">
        <v>0</v>
      </c>
      <c r="P773" s="24">
        <v>0.26645825188948441</v>
      </c>
      <c r="Q773" s="24">
        <v>0.39327683210007003</v>
      </c>
      <c r="R773" s="24">
        <v>5.513619500836113E-2</v>
      </c>
      <c r="S773" s="24">
        <v>0.52025634707004409</v>
      </c>
      <c r="T773" s="152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5"/>
    </row>
    <row r="774" spans="1:65">
      <c r="A774" s="30"/>
      <c r="B774" s="3" t="s">
        <v>86</v>
      </c>
      <c r="C774" s="29"/>
      <c r="D774" s="13">
        <v>2.2302765365564591E-2</v>
      </c>
      <c r="E774" s="13">
        <v>1.5604390724619792E-2</v>
      </c>
      <c r="F774" s="13">
        <v>2.4163230062100676E-2</v>
      </c>
      <c r="G774" s="13">
        <v>5.6964877739143674E-2</v>
      </c>
      <c r="H774" s="13">
        <v>3.9811377001509017E-2</v>
      </c>
      <c r="I774" s="13">
        <v>2.4944382578492959E-2</v>
      </c>
      <c r="J774" s="13">
        <v>2.1266574939288314E-2</v>
      </c>
      <c r="K774" s="13">
        <v>8.3033550602819878E-3</v>
      </c>
      <c r="L774" s="13">
        <v>1.8908479971202347E-2</v>
      </c>
      <c r="M774" s="13">
        <v>2.9739809033362419E-2</v>
      </c>
      <c r="N774" s="13">
        <v>6.238219728966575E-2</v>
      </c>
      <c r="O774" s="13">
        <v>0</v>
      </c>
      <c r="P774" s="13">
        <v>1.9959419617189843E-2</v>
      </c>
      <c r="Q774" s="13">
        <v>2.7630690779864405E-2</v>
      </c>
      <c r="R774" s="13">
        <v>4.2907544753588434E-3</v>
      </c>
      <c r="S774" s="13">
        <v>3.5311516769460011E-2</v>
      </c>
      <c r="T774" s="152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5"/>
    </row>
    <row r="775" spans="1:65">
      <c r="A775" s="30"/>
      <c r="B775" s="3" t="s">
        <v>270</v>
      </c>
      <c r="C775" s="29"/>
      <c r="D775" s="13">
        <v>7.1058518918873936E-3</v>
      </c>
      <c r="E775" s="13">
        <v>-5.1913220215339728E-2</v>
      </c>
      <c r="F775" s="13">
        <v>-2.5741817564999381E-2</v>
      </c>
      <c r="G775" s="13">
        <v>4.7691793816975192E-3</v>
      </c>
      <c r="H775" s="13">
        <v>-5.0142624607767528E-2</v>
      </c>
      <c r="I775" s="13">
        <v>5.1502629585497228E-2</v>
      </c>
      <c r="J775" s="13">
        <v>5.6175974605877199E-2</v>
      </c>
      <c r="K775" s="13">
        <v>3.3977585759072504E-2</v>
      </c>
      <c r="L775" s="13">
        <v>3.9819267034547412E-2</v>
      </c>
      <c r="M775" s="13">
        <v>8.1879372217967372E-2</v>
      </c>
      <c r="N775" s="13">
        <v>7.1800607554914944</v>
      </c>
      <c r="O775" s="13">
        <v>-1.8597545720202557E-2</v>
      </c>
      <c r="P775" s="13">
        <v>-6.416265966890744E-2</v>
      </c>
      <c r="Q775" s="13">
        <v>-2.2408381488726592E-3</v>
      </c>
      <c r="R775" s="13">
        <v>-9.9212747321757333E-2</v>
      </c>
      <c r="S775" s="13">
        <v>3.2809249503977345E-2</v>
      </c>
      <c r="T775" s="152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5"/>
    </row>
    <row r="776" spans="1:65">
      <c r="A776" s="30"/>
      <c r="B776" s="46" t="s">
        <v>271</v>
      </c>
      <c r="C776" s="47"/>
      <c r="D776" s="45">
        <v>0.04</v>
      </c>
      <c r="E776" s="45">
        <v>1.0900000000000001</v>
      </c>
      <c r="F776" s="45">
        <v>0.59</v>
      </c>
      <c r="G776" s="45">
        <v>0</v>
      </c>
      <c r="H776" s="45">
        <v>1.06</v>
      </c>
      <c r="I776" s="45">
        <v>0.9</v>
      </c>
      <c r="J776" s="45">
        <v>0.99</v>
      </c>
      <c r="K776" s="45">
        <v>0.56000000000000005</v>
      </c>
      <c r="L776" s="45">
        <v>0.67</v>
      </c>
      <c r="M776" s="45">
        <v>1.48</v>
      </c>
      <c r="N776" s="45" t="s">
        <v>272</v>
      </c>
      <c r="O776" s="45">
        <v>0.45</v>
      </c>
      <c r="P776" s="45">
        <v>1.33</v>
      </c>
      <c r="Q776" s="45">
        <v>0.13</v>
      </c>
      <c r="R776" s="45">
        <v>2</v>
      </c>
      <c r="S776" s="45">
        <v>0.54</v>
      </c>
      <c r="T776" s="152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5"/>
    </row>
    <row r="777" spans="1:65">
      <c r="B777" s="31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BM777" s="55"/>
    </row>
    <row r="778" spans="1:65" ht="15">
      <c r="B778" s="8" t="s">
        <v>635</v>
      </c>
      <c r="BM778" s="28" t="s">
        <v>67</v>
      </c>
    </row>
    <row r="779" spans="1:65" ht="15">
      <c r="A779" s="25" t="s">
        <v>61</v>
      </c>
      <c r="B779" s="18" t="s">
        <v>114</v>
      </c>
      <c r="C779" s="15" t="s">
        <v>115</v>
      </c>
      <c r="D779" s="16" t="s">
        <v>233</v>
      </c>
      <c r="E779" s="17" t="s">
        <v>233</v>
      </c>
      <c r="F779" s="17" t="s">
        <v>233</v>
      </c>
      <c r="G779" s="17" t="s">
        <v>233</v>
      </c>
      <c r="H779" s="17" t="s">
        <v>233</v>
      </c>
      <c r="I779" s="17" t="s">
        <v>233</v>
      </c>
      <c r="J779" s="17" t="s">
        <v>233</v>
      </c>
      <c r="K779" s="17" t="s">
        <v>233</v>
      </c>
      <c r="L779" s="17" t="s">
        <v>233</v>
      </c>
      <c r="M779" s="17" t="s">
        <v>233</v>
      </c>
      <c r="N779" s="17" t="s">
        <v>233</v>
      </c>
      <c r="O779" s="17" t="s">
        <v>233</v>
      </c>
      <c r="P779" s="17" t="s">
        <v>233</v>
      </c>
      <c r="Q779" s="17" t="s">
        <v>233</v>
      </c>
      <c r="R779" s="17" t="s">
        <v>233</v>
      </c>
      <c r="S779" s="152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8">
        <v>1</v>
      </c>
    </row>
    <row r="780" spans="1:65">
      <c r="A780" s="30"/>
      <c r="B780" s="19" t="s">
        <v>234</v>
      </c>
      <c r="C780" s="9" t="s">
        <v>234</v>
      </c>
      <c r="D780" s="150" t="s">
        <v>236</v>
      </c>
      <c r="E780" s="151" t="s">
        <v>240</v>
      </c>
      <c r="F780" s="151" t="s">
        <v>241</v>
      </c>
      <c r="G780" s="151" t="s">
        <v>243</v>
      </c>
      <c r="H780" s="151" t="s">
        <v>244</v>
      </c>
      <c r="I780" s="151" t="s">
        <v>245</v>
      </c>
      <c r="J780" s="151" t="s">
        <v>246</v>
      </c>
      <c r="K780" s="151" t="s">
        <v>247</v>
      </c>
      <c r="L780" s="151" t="s">
        <v>287</v>
      </c>
      <c r="M780" s="151" t="s">
        <v>250</v>
      </c>
      <c r="N780" s="151" t="s">
        <v>251</v>
      </c>
      <c r="O780" s="151" t="s">
        <v>252</v>
      </c>
      <c r="P780" s="151" t="s">
        <v>253</v>
      </c>
      <c r="Q780" s="151" t="s">
        <v>254</v>
      </c>
      <c r="R780" s="151" t="s">
        <v>255</v>
      </c>
      <c r="S780" s="152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8" t="s">
        <v>3</v>
      </c>
    </row>
    <row r="781" spans="1:65">
      <c r="A781" s="30"/>
      <c r="B781" s="19"/>
      <c r="C781" s="9"/>
      <c r="D781" s="10" t="s">
        <v>308</v>
      </c>
      <c r="E781" s="11" t="s">
        <v>308</v>
      </c>
      <c r="F781" s="11" t="s">
        <v>309</v>
      </c>
      <c r="G781" s="11" t="s">
        <v>308</v>
      </c>
      <c r="H781" s="11" t="s">
        <v>309</v>
      </c>
      <c r="I781" s="11" t="s">
        <v>309</v>
      </c>
      <c r="J781" s="11" t="s">
        <v>309</v>
      </c>
      <c r="K781" s="11" t="s">
        <v>309</v>
      </c>
      <c r="L781" s="11" t="s">
        <v>309</v>
      </c>
      <c r="M781" s="11" t="s">
        <v>308</v>
      </c>
      <c r="N781" s="11" t="s">
        <v>308</v>
      </c>
      <c r="O781" s="11" t="s">
        <v>309</v>
      </c>
      <c r="P781" s="11" t="s">
        <v>308</v>
      </c>
      <c r="Q781" s="11" t="s">
        <v>308</v>
      </c>
      <c r="R781" s="11" t="s">
        <v>308</v>
      </c>
      <c r="S781" s="152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8">
        <v>2</v>
      </c>
    </row>
    <row r="782" spans="1:65">
      <c r="A782" s="30"/>
      <c r="B782" s="19"/>
      <c r="C782" s="9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152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8">
        <v>2</v>
      </c>
    </row>
    <row r="783" spans="1:65">
      <c r="A783" s="30"/>
      <c r="B783" s="18">
        <v>1</v>
      </c>
      <c r="C783" s="14">
        <v>1</v>
      </c>
      <c r="D783" s="22">
        <v>2.9</v>
      </c>
      <c r="E783" s="147" t="s">
        <v>108</v>
      </c>
      <c r="F783" s="22">
        <v>2.5</v>
      </c>
      <c r="G783" s="22">
        <v>3.05</v>
      </c>
      <c r="H783" s="22">
        <v>3</v>
      </c>
      <c r="I783" s="22">
        <v>3</v>
      </c>
      <c r="J783" s="22">
        <v>3</v>
      </c>
      <c r="K783" s="22">
        <v>3</v>
      </c>
      <c r="L783" s="22">
        <v>2</v>
      </c>
      <c r="M783" s="22">
        <v>3.8082569654166498</v>
      </c>
      <c r="N783" s="22">
        <v>2</v>
      </c>
      <c r="O783" s="147" t="s">
        <v>107</v>
      </c>
      <c r="P783" s="22">
        <v>2.2000000000000002</v>
      </c>
      <c r="Q783" s="22">
        <v>2.4500000000000002</v>
      </c>
      <c r="R783" s="147" t="s">
        <v>208</v>
      </c>
      <c r="S783" s="152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8">
        <v>1</v>
      </c>
    </row>
    <row r="784" spans="1:65">
      <c r="A784" s="30"/>
      <c r="B784" s="19">
        <v>1</v>
      </c>
      <c r="C784" s="9">
        <v>2</v>
      </c>
      <c r="D784" s="11">
        <v>2.7</v>
      </c>
      <c r="E784" s="148" t="s">
        <v>108</v>
      </c>
      <c r="F784" s="11">
        <v>2.2999999999999998</v>
      </c>
      <c r="G784" s="11">
        <v>3.2</v>
      </c>
      <c r="H784" s="11">
        <v>3</v>
      </c>
      <c r="I784" s="11">
        <v>2</v>
      </c>
      <c r="J784" s="11">
        <v>4</v>
      </c>
      <c r="K784" s="11">
        <v>2</v>
      </c>
      <c r="L784" s="11">
        <v>2</v>
      </c>
      <c r="M784" s="11">
        <v>3.9057561591293899</v>
      </c>
      <c r="N784" s="11">
        <v>2</v>
      </c>
      <c r="O784" s="148" t="s">
        <v>107</v>
      </c>
      <c r="P784" s="11">
        <v>2.2999999999999998</v>
      </c>
      <c r="Q784" s="153">
        <v>0.82</v>
      </c>
      <c r="R784" s="148" t="s">
        <v>208</v>
      </c>
      <c r="S784" s="152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 t="e">
        <v>#N/A</v>
      </c>
    </row>
    <row r="785" spans="1:65">
      <c r="A785" s="30"/>
      <c r="B785" s="19">
        <v>1</v>
      </c>
      <c r="C785" s="9">
        <v>3</v>
      </c>
      <c r="D785" s="11">
        <v>2.5</v>
      </c>
      <c r="E785" s="148" t="s">
        <v>108</v>
      </c>
      <c r="F785" s="11">
        <v>2.2999999999999998</v>
      </c>
      <c r="G785" s="11">
        <v>3.36</v>
      </c>
      <c r="H785" s="11">
        <v>3</v>
      </c>
      <c r="I785" s="11">
        <v>2</v>
      </c>
      <c r="J785" s="11">
        <v>4</v>
      </c>
      <c r="K785" s="11">
        <v>3</v>
      </c>
      <c r="L785" s="11">
        <v>2</v>
      </c>
      <c r="M785" s="11">
        <v>2.7235659688129599</v>
      </c>
      <c r="N785" s="11">
        <v>2</v>
      </c>
      <c r="O785" s="148" t="s">
        <v>107</v>
      </c>
      <c r="P785" s="11">
        <v>2.2999999999999998</v>
      </c>
      <c r="Q785" s="11">
        <v>2.4700000000000002</v>
      </c>
      <c r="R785" s="148" t="s">
        <v>208</v>
      </c>
      <c r="S785" s="152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16</v>
      </c>
    </row>
    <row r="786" spans="1:65">
      <c r="A786" s="30"/>
      <c r="B786" s="19">
        <v>1</v>
      </c>
      <c r="C786" s="9">
        <v>4</v>
      </c>
      <c r="D786" s="11">
        <v>2.5</v>
      </c>
      <c r="E786" s="148" t="s">
        <v>108</v>
      </c>
      <c r="F786" s="11">
        <v>2.6</v>
      </c>
      <c r="G786" s="11">
        <v>3.23</v>
      </c>
      <c r="H786" s="11">
        <v>3</v>
      </c>
      <c r="I786" s="11">
        <v>2</v>
      </c>
      <c r="J786" s="11">
        <v>3</v>
      </c>
      <c r="K786" s="11">
        <v>2</v>
      </c>
      <c r="L786" s="11">
        <v>2</v>
      </c>
      <c r="M786" s="11">
        <v>3.26305887592873</v>
      </c>
      <c r="N786" s="11">
        <v>2</v>
      </c>
      <c r="O786" s="148" t="s">
        <v>107</v>
      </c>
      <c r="P786" s="11">
        <v>2.5</v>
      </c>
      <c r="Q786" s="11">
        <v>2.4700000000000002</v>
      </c>
      <c r="R786" s="148" t="s">
        <v>208</v>
      </c>
      <c r="S786" s="152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2.7083318637673965</v>
      </c>
    </row>
    <row r="787" spans="1:65">
      <c r="A787" s="30"/>
      <c r="B787" s="19">
        <v>1</v>
      </c>
      <c r="C787" s="9">
        <v>5</v>
      </c>
      <c r="D787" s="11">
        <v>3</v>
      </c>
      <c r="E787" s="148" t="s">
        <v>108</v>
      </c>
      <c r="F787" s="11">
        <v>2.6</v>
      </c>
      <c r="G787" s="11">
        <v>3.2</v>
      </c>
      <c r="H787" s="11">
        <v>3</v>
      </c>
      <c r="I787" s="11">
        <v>2</v>
      </c>
      <c r="J787" s="11">
        <v>4</v>
      </c>
      <c r="K787" s="11">
        <v>3</v>
      </c>
      <c r="L787" s="11">
        <v>2</v>
      </c>
      <c r="M787" s="11">
        <v>3.0847778266161701</v>
      </c>
      <c r="N787" s="11">
        <v>3</v>
      </c>
      <c r="O787" s="148" t="s">
        <v>107</v>
      </c>
      <c r="P787" s="11">
        <v>1.9</v>
      </c>
      <c r="Q787" s="11">
        <v>3.29</v>
      </c>
      <c r="R787" s="148" t="s">
        <v>208</v>
      </c>
      <c r="S787" s="152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60</v>
      </c>
    </row>
    <row r="788" spans="1:65">
      <c r="A788" s="30"/>
      <c r="B788" s="19">
        <v>1</v>
      </c>
      <c r="C788" s="9">
        <v>6</v>
      </c>
      <c r="D788" s="11">
        <v>2.4</v>
      </c>
      <c r="E788" s="148" t="s">
        <v>108</v>
      </c>
      <c r="F788" s="11">
        <v>2.5</v>
      </c>
      <c r="G788" s="11">
        <v>3.04</v>
      </c>
      <c r="H788" s="11">
        <v>3</v>
      </c>
      <c r="I788" s="11">
        <v>3</v>
      </c>
      <c r="J788" s="11">
        <v>3</v>
      </c>
      <c r="K788" s="11">
        <v>3</v>
      </c>
      <c r="L788" s="11">
        <v>3</v>
      </c>
      <c r="M788" s="11">
        <v>3.5544783953486498</v>
      </c>
      <c r="N788" s="11">
        <v>3</v>
      </c>
      <c r="O788" s="148" t="s">
        <v>107</v>
      </c>
      <c r="P788" s="11">
        <v>1.8</v>
      </c>
      <c r="Q788" s="11">
        <v>2.4700000000000002</v>
      </c>
      <c r="R788" s="148" t="s">
        <v>208</v>
      </c>
      <c r="S788" s="152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5"/>
    </row>
    <row r="789" spans="1:65">
      <c r="A789" s="30"/>
      <c r="B789" s="20" t="s">
        <v>267</v>
      </c>
      <c r="C789" s="12"/>
      <c r="D789" s="23">
        <v>2.6666666666666665</v>
      </c>
      <c r="E789" s="23" t="s">
        <v>714</v>
      </c>
      <c r="F789" s="23">
        <v>2.4666666666666663</v>
      </c>
      <c r="G789" s="23">
        <v>3.1799999999999997</v>
      </c>
      <c r="H789" s="23">
        <v>3</v>
      </c>
      <c r="I789" s="23">
        <v>2.3333333333333335</v>
      </c>
      <c r="J789" s="23">
        <v>3.5</v>
      </c>
      <c r="K789" s="23">
        <v>2.6666666666666665</v>
      </c>
      <c r="L789" s="23">
        <v>2.1666666666666665</v>
      </c>
      <c r="M789" s="23">
        <v>3.3899823652087586</v>
      </c>
      <c r="N789" s="23">
        <v>2.3333333333333335</v>
      </c>
      <c r="O789" s="23" t="s">
        <v>714</v>
      </c>
      <c r="P789" s="23">
        <v>2.166666666666667</v>
      </c>
      <c r="Q789" s="23">
        <v>2.3283333333333336</v>
      </c>
      <c r="R789" s="23" t="s">
        <v>714</v>
      </c>
      <c r="S789" s="152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5"/>
    </row>
    <row r="790" spans="1:65">
      <c r="A790" s="30"/>
      <c r="B790" s="3" t="s">
        <v>268</v>
      </c>
      <c r="C790" s="29"/>
      <c r="D790" s="11">
        <v>2.6</v>
      </c>
      <c r="E790" s="11" t="s">
        <v>714</v>
      </c>
      <c r="F790" s="11">
        <v>2.5</v>
      </c>
      <c r="G790" s="11">
        <v>3.2</v>
      </c>
      <c r="H790" s="11">
        <v>3</v>
      </c>
      <c r="I790" s="11">
        <v>2</v>
      </c>
      <c r="J790" s="11">
        <v>3.5</v>
      </c>
      <c r="K790" s="11">
        <v>3</v>
      </c>
      <c r="L790" s="11">
        <v>2</v>
      </c>
      <c r="M790" s="11">
        <v>3.4087686356386899</v>
      </c>
      <c r="N790" s="11">
        <v>2</v>
      </c>
      <c r="O790" s="11" t="s">
        <v>714</v>
      </c>
      <c r="P790" s="11">
        <v>2.25</v>
      </c>
      <c r="Q790" s="11">
        <v>2.4700000000000002</v>
      </c>
      <c r="R790" s="11" t="s">
        <v>714</v>
      </c>
      <c r="S790" s="152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5"/>
    </row>
    <row r="791" spans="1:65">
      <c r="A791" s="30"/>
      <c r="B791" s="3" t="s">
        <v>269</v>
      </c>
      <c r="C791" s="29"/>
      <c r="D791" s="24">
        <v>0.24221202832779934</v>
      </c>
      <c r="E791" s="24" t="s">
        <v>714</v>
      </c>
      <c r="F791" s="24">
        <v>0.13662601021279477</v>
      </c>
      <c r="G791" s="24">
        <v>0.12016655108639843</v>
      </c>
      <c r="H791" s="24">
        <v>0</v>
      </c>
      <c r="I791" s="24">
        <v>0.51639777949432275</v>
      </c>
      <c r="J791" s="24">
        <v>0.54772255750516607</v>
      </c>
      <c r="K791" s="24">
        <v>0.51639777949432275</v>
      </c>
      <c r="L791" s="24">
        <v>0.40824829046386274</v>
      </c>
      <c r="M791" s="24">
        <v>0.45197464254088981</v>
      </c>
      <c r="N791" s="24">
        <v>0.51639777949432275</v>
      </c>
      <c r="O791" s="24" t="s">
        <v>714</v>
      </c>
      <c r="P791" s="24">
        <v>0.26583202716502052</v>
      </c>
      <c r="Q791" s="24">
        <v>0.80930628730207388</v>
      </c>
      <c r="R791" s="24" t="s">
        <v>714</v>
      </c>
      <c r="S791" s="152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5"/>
    </row>
    <row r="792" spans="1:65">
      <c r="A792" s="30"/>
      <c r="B792" s="3" t="s">
        <v>86</v>
      </c>
      <c r="C792" s="29"/>
      <c r="D792" s="13">
        <v>9.0829510622924756E-2</v>
      </c>
      <c r="E792" s="13" t="s">
        <v>714</v>
      </c>
      <c r="F792" s="13">
        <v>5.5388923059241132E-2</v>
      </c>
      <c r="G792" s="13">
        <v>3.7788223612074984E-2</v>
      </c>
      <c r="H792" s="13">
        <v>0</v>
      </c>
      <c r="I792" s="13">
        <v>0.22131333406899545</v>
      </c>
      <c r="J792" s="13">
        <v>0.15649215928719032</v>
      </c>
      <c r="K792" s="13">
        <v>0.19364916731037105</v>
      </c>
      <c r="L792" s="13">
        <v>0.1884222879063982</v>
      </c>
      <c r="M792" s="13">
        <v>0.13332654682203834</v>
      </c>
      <c r="N792" s="13">
        <v>0.22131333406899545</v>
      </c>
      <c r="O792" s="13" t="s">
        <v>714</v>
      </c>
      <c r="P792" s="13">
        <v>0.12269170484539407</v>
      </c>
      <c r="Q792" s="13">
        <v>0.34759038824713262</v>
      </c>
      <c r="R792" s="13" t="s">
        <v>714</v>
      </c>
      <c r="S792" s="152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5"/>
    </row>
    <row r="793" spans="1:65">
      <c r="A793" s="30"/>
      <c r="B793" s="3" t="s">
        <v>270</v>
      </c>
      <c r="C793" s="29"/>
      <c r="D793" s="13">
        <v>-1.5384081123194449E-2</v>
      </c>
      <c r="E793" s="13" t="s">
        <v>714</v>
      </c>
      <c r="F793" s="13">
        <v>-8.9230275038954976E-2</v>
      </c>
      <c r="G793" s="13">
        <v>0.17415448326059058</v>
      </c>
      <c r="H793" s="13">
        <v>0.10769290873640625</v>
      </c>
      <c r="I793" s="13">
        <v>-0.13846107098279503</v>
      </c>
      <c r="J793" s="13">
        <v>0.29230839352580729</v>
      </c>
      <c r="K793" s="13">
        <v>-1.5384081123194449E-2</v>
      </c>
      <c r="L793" s="13">
        <v>-0.19999956591259549</v>
      </c>
      <c r="M793" s="13">
        <v>0.25168647556107082</v>
      </c>
      <c r="N793" s="13">
        <v>-0.13846107098279503</v>
      </c>
      <c r="O793" s="13" t="s">
        <v>714</v>
      </c>
      <c r="P793" s="13">
        <v>-0.19999956591259538</v>
      </c>
      <c r="Q793" s="13">
        <v>-0.140307225830689</v>
      </c>
      <c r="R793" s="13" t="s">
        <v>714</v>
      </c>
      <c r="S793" s="152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5"/>
    </row>
    <row r="794" spans="1:65">
      <c r="A794" s="30"/>
      <c r="B794" s="46" t="s">
        <v>271</v>
      </c>
      <c r="C794" s="47"/>
      <c r="D794" s="45">
        <v>0.45</v>
      </c>
      <c r="E794" s="45">
        <v>7.0000000000000007E-2</v>
      </c>
      <c r="F794" s="45">
        <v>0</v>
      </c>
      <c r="G794" s="45">
        <v>1.6</v>
      </c>
      <c r="H794" s="45">
        <v>1.2</v>
      </c>
      <c r="I794" s="45">
        <v>0.3</v>
      </c>
      <c r="J794" s="45">
        <v>2.3199999999999998</v>
      </c>
      <c r="K794" s="45">
        <v>0.45</v>
      </c>
      <c r="L794" s="45">
        <v>0.67</v>
      </c>
      <c r="M794" s="45">
        <v>2.08</v>
      </c>
      <c r="N794" s="45">
        <v>0.3</v>
      </c>
      <c r="O794" s="45">
        <v>3.3</v>
      </c>
      <c r="P794" s="45">
        <v>0.67</v>
      </c>
      <c r="Q794" s="45">
        <v>0.31</v>
      </c>
      <c r="R794" s="45">
        <v>4.9800000000000004</v>
      </c>
      <c r="S794" s="152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5"/>
    </row>
    <row r="795" spans="1:65">
      <c r="B795" s="31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BM795" s="55"/>
    </row>
    <row r="796" spans="1:65" ht="15">
      <c r="B796" s="8" t="s">
        <v>636</v>
      </c>
      <c r="BM796" s="28" t="s">
        <v>67</v>
      </c>
    </row>
    <row r="797" spans="1:65" ht="15">
      <c r="A797" s="25" t="s">
        <v>12</v>
      </c>
      <c r="B797" s="18" t="s">
        <v>114</v>
      </c>
      <c r="C797" s="15" t="s">
        <v>115</v>
      </c>
      <c r="D797" s="16" t="s">
        <v>233</v>
      </c>
      <c r="E797" s="17" t="s">
        <v>233</v>
      </c>
      <c r="F797" s="17" t="s">
        <v>233</v>
      </c>
      <c r="G797" s="17" t="s">
        <v>233</v>
      </c>
      <c r="H797" s="17" t="s">
        <v>233</v>
      </c>
      <c r="I797" s="17" t="s">
        <v>233</v>
      </c>
      <c r="J797" s="152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8">
        <v>1</v>
      </c>
    </row>
    <row r="798" spans="1:65">
      <c r="A798" s="30"/>
      <c r="B798" s="19" t="s">
        <v>234</v>
      </c>
      <c r="C798" s="9" t="s">
        <v>234</v>
      </c>
      <c r="D798" s="150" t="s">
        <v>237</v>
      </c>
      <c r="E798" s="151" t="s">
        <v>240</v>
      </c>
      <c r="F798" s="151" t="s">
        <v>241</v>
      </c>
      <c r="G798" s="151" t="s">
        <v>243</v>
      </c>
      <c r="H798" s="151" t="s">
        <v>250</v>
      </c>
      <c r="I798" s="151" t="s">
        <v>253</v>
      </c>
      <c r="J798" s="152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8" t="s">
        <v>3</v>
      </c>
    </row>
    <row r="799" spans="1:65">
      <c r="A799" s="30"/>
      <c r="B799" s="19"/>
      <c r="C799" s="9"/>
      <c r="D799" s="10" t="s">
        <v>308</v>
      </c>
      <c r="E799" s="11" t="s">
        <v>308</v>
      </c>
      <c r="F799" s="11" t="s">
        <v>309</v>
      </c>
      <c r="G799" s="11" t="s">
        <v>308</v>
      </c>
      <c r="H799" s="11" t="s">
        <v>308</v>
      </c>
      <c r="I799" s="11" t="s">
        <v>308</v>
      </c>
      <c r="J799" s="152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8">
        <v>2</v>
      </c>
    </row>
    <row r="800" spans="1:65">
      <c r="A800" s="30"/>
      <c r="B800" s="19"/>
      <c r="C800" s="9"/>
      <c r="D800" s="26"/>
      <c r="E800" s="26"/>
      <c r="F800" s="26"/>
      <c r="G800" s="26"/>
      <c r="H800" s="26"/>
      <c r="I800" s="26"/>
      <c r="J800" s="152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8">
        <v>3</v>
      </c>
    </row>
    <row r="801" spans="1:65">
      <c r="A801" s="30"/>
      <c r="B801" s="18">
        <v>1</v>
      </c>
      <c r="C801" s="14">
        <v>1</v>
      </c>
      <c r="D801" s="22">
        <v>6.7253094161499201</v>
      </c>
      <c r="E801" s="22">
        <v>6.6131830975026489</v>
      </c>
      <c r="F801" s="22">
        <v>6.8</v>
      </c>
      <c r="G801" s="22">
        <v>6.58</v>
      </c>
      <c r="H801" s="147">
        <v>4.5064169658393052</v>
      </c>
      <c r="I801" s="22">
        <v>6.84</v>
      </c>
      <c r="J801" s="152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8">
        <v>1</v>
      </c>
    </row>
    <row r="802" spans="1:65">
      <c r="A802" s="30"/>
      <c r="B802" s="19">
        <v>1</v>
      </c>
      <c r="C802" s="9">
        <v>2</v>
      </c>
      <c r="D802" s="11">
        <v>6.7554019241398997</v>
      </c>
      <c r="E802" s="11">
        <v>6.6052866303850006</v>
      </c>
      <c r="F802" s="11">
        <v>7.4</v>
      </c>
      <c r="G802" s="11">
        <v>6.63</v>
      </c>
      <c r="H802" s="148">
        <v>3.3685768911022254</v>
      </c>
      <c r="I802" s="11">
        <v>6.86</v>
      </c>
      <c r="J802" s="152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8">
        <v>46</v>
      </c>
    </row>
    <row r="803" spans="1:65">
      <c r="A803" s="30"/>
      <c r="B803" s="19">
        <v>1</v>
      </c>
      <c r="C803" s="9">
        <v>3</v>
      </c>
      <c r="D803" s="11">
        <v>6.7101454689368101</v>
      </c>
      <c r="E803" s="11">
        <v>6.4121734620899851</v>
      </c>
      <c r="F803" s="11">
        <v>6.7</v>
      </c>
      <c r="G803" s="11">
        <v>6.74</v>
      </c>
      <c r="H803" s="148">
        <v>3.5145051871384627</v>
      </c>
      <c r="I803" s="11">
        <v>6.54</v>
      </c>
      <c r="J803" s="152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16</v>
      </c>
    </row>
    <row r="804" spans="1:65">
      <c r="A804" s="30"/>
      <c r="B804" s="19">
        <v>1</v>
      </c>
      <c r="C804" s="9">
        <v>4</v>
      </c>
      <c r="D804" s="11">
        <v>6.7260030463330001</v>
      </c>
      <c r="E804" s="11">
        <v>6.4214543650893816</v>
      </c>
      <c r="F804" s="153">
        <v>8.3000000000000007</v>
      </c>
      <c r="G804" s="11">
        <v>6.5</v>
      </c>
      <c r="H804" s="148">
        <v>4.013498224367984</v>
      </c>
      <c r="I804" s="11">
        <v>7.56</v>
      </c>
      <c r="J804" s="152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6.7301610509973315</v>
      </c>
    </row>
    <row r="805" spans="1:65">
      <c r="A805" s="30"/>
      <c r="B805" s="19">
        <v>1</v>
      </c>
      <c r="C805" s="9">
        <v>5</v>
      </c>
      <c r="D805" s="11">
        <v>6.7075281119533798</v>
      </c>
      <c r="E805" s="11">
        <v>6.3808954869491048</v>
      </c>
      <c r="F805" s="11">
        <v>7.6</v>
      </c>
      <c r="G805" s="11">
        <v>6.56</v>
      </c>
      <c r="H805" s="148">
        <v>3.6291651284998894</v>
      </c>
      <c r="I805" s="11">
        <v>6.51</v>
      </c>
      <c r="J805" s="152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61</v>
      </c>
    </row>
    <row r="806" spans="1:65">
      <c r="A806" s="30"/>
      <c r="B806" s="19">
        <v>1</v>
      </c>
      <c r="C806" s="9">
        <v>6</v>
      </c>
      <c r="D806" s="11">
        <v>6.7413995551725003</v>
      </c>
      <c r="E806" s="11">
        <v>6.3560509652183033</v>
      </c>
      <c r="F806" s="11">
        <v>6.6</v>
      </c>
      <c r="G806" s="11">
        <v>6.42</v>
      </c>
      <c r="H806" s="148">
        <v>4.0504153334414665</v>
      </c>
      <c r="I806" s="11">
        <v>6.89</v>
      </c>
      <c r="J806" s="152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5"/>
    </row>
    <row r="807" spans="1:65">
      <c r="A807" s="30"/>
      <c r="B807" s="20" t="s">
        <v>267</v>
      </c>
      <c r="C807" s="12"/>
      <c r="D807" s="23">
        <v>6.7276312537809178</v>
      </c>
      <c r="E807" s="23">
        <v>6.4648406678724042</v>
      </c>
      <c r="F807" s="23">
        <v>7.2333333333333334</v>
      </c>
      <c r="G807" s="23">
        <v>6.5716666666666681</v>
      </c>
      <c r="H807" s="23">
        <v>3.8470962883982227</v>
      </c>
      <c r="I807" s="23">
        <v>6.8666666666666663</v>
      </c>
      <c r="J807" s="152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5"/>
    </row>
    <row r="808" spans="1:65">
      <c r="A808" s="30"/>
      <c r="B808" s="3" t="s">
        <v>268</v>
      </c>
      <c r="C808" s="29"/>
      <c r="D808" s="11">
        <v>6.7256562312414605</v>
      </c>
      <c r="E808" s="11">
        <v>6.4168139135896833</v>
      </c>
      <c r="F808" s="11">
        <v>7.1</v>
      </c>
      <c r="G808" s="11">
        <v>6.57</v>
      </c>
      <c r="H808" s="11">
        <v>3.8213316764339367</v>
      </c>
      <c r="I808" s="11">
        <v>6.85</v>
      </c>
      <c r="J808" s="152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5"/>
    </row>
    <row r="809" spans="1:65">
      <c r="A809" s="30"/>
      <c r="B809" s="3" t="s">
        <v>269</v>
      </c>
      <c r="C809" s="29"/>
      <c r="D809" s="24">
        <v>1.8323248772133156E-2</v>
      </c>
      <c r="E809" s="24">
        <v>0.11425300298251656</v>
      </c>
      <c r="F809" s="24">
        <v>0.65929255013739319</v>
      </c>
      <c r="G809" s="24">
        <v>0.1096205576827024</v>
      </c>
      <c r="H809" s="24">
        <v>0.42209563815644591</v>
      </c>
      <c r="I809" s="24">
        <v>0.37840014094430063</v>
      </c>
      <c r="J809" s="204"/>
      <c r="K809" s="205"/>
      <c r="L809" s="205"/>
      <c r="M809" s="205"/>
      <c r="N809" s="205"/>
      <c r="O809" s="205"/>
      <c r="P809" s="205"/>
      <c r="Q809" s="205"/>
      <c r="R809" s="205"/>
      <c r="S809" s="205"/>
      <c r="T809" s="205"/>
      <c r="U809" s="205"/>
      <c r="V809" s="205"/>
      <c r="W809" s="205"/>
      <c r="X809" s="205"/>
      <c r="Y809" s="205"/>
      <c r="Z809" s="205"/>
      <c r="AA809" s="205"/>
      <c r="AB809" s="205"/>
      <c r="AC809" s="205"/>
      <c r="AD809" s="205"/>
      <c r="AE809" s="205"/>
      <c r="AF809" s="205"/>
      <c r="AG809" s="205"/>
      <c r="AH809" s="205"/>
      <c r="AI809" s="205"/>
      <c r="AJ809" s="205"/>
      <c r="AK809" s="205"/>
      <c r="AL809" s="205"/>
      <c r="AM809" s="205"/>
      <c r="AN809" s="205"/>
      <c r="AO809" s="205"/>
      <c r="AP809" s="205"/>
      <c r="AQ809" s="205"/>
      <c r="AR809" s="205"/>
      <c r="AS809" s="205"/>
      <c r="AT809" s="205"/>
      <c r="AU809" s="205"/>
      <c r="AV809" s="205"/>
      <c r="AW809" s="205"/>
      <c r="AX809" s="205"/>
      <c r="AY809" s="205"/>
      <c r="AZ809" s="205"/>
      <c r="BA809" s="205"/>
      <c r="BB809" s="205"/>
      <c r="BC809" s="205"/>
      <c r="BD809" s="205"/>
      <c r="BE809" s="205"/>
      <c r="BF809" s="205"/>
      <c r="BG809" s="205"/>
      <c r="BH809" s="205"/>
      <c r="BI809" s="205"/>
      <c r="BJ809" s="205"/>
      <c r="BK809" s="205"/>
      <c r="BL809" s="205"/>
      <c r="BM809" s="56"/>
    </row>
    <row r="810" spans="1:65">
      <c r="A810" s="30"/>
      <c r="B810" s="3" t="s">
        <v>86</v>
      </c>
      <c r="C810" s="29"/>
      <c r="D810" s="13">
        <v>2.7235810169939857E-3</v>
      </c>
      <c r="E810" s="13">
        <v>1.7672980488182319E-2</v>
      </c>
      <c r="F810" s="13">
        <v>9.1146435502865414E-2</v>
      </c>
      <c r="G810" s="13">
        <v>1.6680784836322959E-2</v>
      </c>
      <c r="H810" s="13">
        <v>0.10971798117696442</v>
      </c>
      <c r="I810" s="13">
        <v>5.5106816642373879E-2</v>
      </c>
      <c r="J810" s="152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5"/>
    </row>
    <row r="811" spans="1:65">
      <c r="A811" s="30"/>
      <c r="B811" s="3" t="s">
        <v>270</v>
      </c>
      <c r="C811" s="29"/>
      <c r="D811" s="13">
        <v>-3.7588955111833577E-4</v>
      </c>
      <c r="E811" s="13">
        <v>-3.9422590501843935E-2</v>
      </c>
      <c r="F811" s="13">
        <v>7.4763780320151074E-2</v>
      </c>
      <c r="G811" s="13">
        <v>-2.3549865022498451E-2</v>
      </c>
      <c r="H811" s="13">
        <v>-0.42837975804039219</v>
      </c>
      <c r="I811" s="13">
        <v>2.0282667032032853E-2</v>
      </c>
      <c r="J811" s="152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5"/>
    </row>
    <row r="812" spans="1:65">
      <c r="A812" s="30"/>
      <c r="B812" s="46" t="s">
        <v>271</v>
      </c>
      <c r="C812" s="47"/>
      <c r="D812" s="45">
        <v>0.26</v>
      </c>
      <c r="E812" s="45">
        <v>0.62</v>
      </c>
      <c r="F812" s="45">
        <v>1.96</v>
      </c>
      <c r="G812" s="45">
        <v>0.26</v>
      </c>
      <c r="H812" s="45">
        <v>9.41</v>
      </c>
      <c r="I812" s="45">
        <v>0.73</v>
      </c>
      <c r="J812" s="152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B813" s="31"/>
      <c r="C813" s="20"/>
      <c r="D813" s="20"/>
      <c r="E813" s="20"/>
      <c r="F813" s="20"/>
      <c r="G813" s="20"/>
      <c r="H813" s="20"/>
      <c r="I813" s="20"/>
      <c r="BM813" s="55"/>
    </row>
    <row r="814" spans="1:65" ht="15">
      <c r="B814" s="8" t="s">
        <v>637</v>
      </c>
      <c r="BM814" s="28" t="s">
        <v>67</v>
      </c>
    </row>
    <row r="815" spans="1:65" ht="15">
      <c r="A815" s="25" t="s">
        <v>15</v>
      </c>
      <c r="B815" s="18" t="s">
        <v>114</v>
      </c>
      <c r="C815" s="15" t="s">
        <v>115</v>
      </c>
      <c r="D815" s="16" t="s">
        <v>233</v>
      </c>
      <c r="E815" s="17" t="s">
        <v>233</v>
      </c>
      <c r="F815" s="17" t="s">
        <v>233</v>
      </c>
      <c r="G815" s="17" t="s">
        <v>233</v>
      </c>
      <c r="H815" s="17" t="s">
        <v>233</v>
      </c>
      <c r="I815" s="17" t="s">
        <v>233</v>
      </c>
      <c r="J815" s="17" t="s">
        <v>233</v>
      </c>
      <c r="K815" s="17" t="s">
        <v>233</v>
      </c>
      <c r="L815" s="17" t="s">
        <v>233</v>
      </c>
      <c r="M815" s="17" t="s">
        <v>233</v>
      </c>
      <c r="N815" s="17" t="s">
        <v>233</v>
      </c>
      <c r="O815" s="17" t="s">
        <v>233</v>
      </c>
      <c r="P815" s="17" t="s">
        <v>233</v>
      </c>
      <c r="Q815" s="17" t="s">
        <v>233</v>
      </c>
      <c r="R815" s="17" t="s">
        <v>233</v>
      </c>
      <c r="S815" s="152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>
        <v>1</v>
      </c>
    </row>
    <row r="816" spans="1:65">
      <c r="A816" s="30"/>
      <c r="B816" s="19" t="s">
        <v>234</v>
      </c>
      <c r="C816" s="9" t="s">
        <v>234</v>
      </c>
      <c r="D816" s="150" t="s">
        <v>236</v>
      </c>
      <c r="E816" s="151" t="s">
        <v>240</v>
      </c>
      <c r="F816" s="151" t="s">
        <v>241</v>
      </c>
      <c r="G816" s="151" t="s">
        <v>243</v>
      </c>
      <c r="H816" s="151" t="s">
        <v>244</v>
      </c>
      <c r="I816" s="151" t="s">
        <v>245</v>
      </c>
      <c r="J816" s="151" t="s">
        <v>246</v>
      </c>
      <c r="K816" s="151" t="s">
        <v>247</v>
      </c>
      <c r="L816" s="151" t="s">
        <v>287</v>
      </c>
      <c r="M816" s="151" t="s">
        <v>250</v>
      </c>
      <c r="N816" s="151" t="s">
        <v>251</v>
      </c>
      <c r="O816" s="151" t="s">
        <v>252</v>
      </c>
      <c r="P816" s="151" t="s">
        <v>253</v>
      </c>
      <c r="Q816" s="151" t="s">
        <v>255</v>
      </c>
      <c r="R816" s="151" t="s">
        <v>257</v>
      </c>
      <c r="S816" s="152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8" t="s">
        <v>3</v>
      </c>
    </row>
    <row r="817" spans="1:65">
      <c r="A817" s="30"/>
      <c r="B817" s="19"/>
      <c r="C817" s="9"/>
      <c r="D817" s="10" t="s">
        <v>308</v>
      </c>
      <c r="E817" s="11" t="s">
        <v>308</v>
      </c>
      <c r="F817" s="11" t="s">
        <v>309</v>
      </c>
      <c r="G817" s="11" t="s">
        <v>308</v>
      </c>
      <c r="H817" s="11" t="s">
        <v>309</v>
      </c>
      <c r="I817" s="11" t="s">
        <v>309</v>
      </c>
      <c r="J817" s="11" t="s">
        <v>309</v>
      </c>
      <c r="K817" s="11" t="s">
        <v>309</v>
      </c>
      <c r="L817" s="11" t="s">
        <v>309</v>
      </c>
      <c r="M817" s="11" t="s">
        <v>308</v>
      </c>
      <c r="N817" s="11" t="s">
        <v>308</v>
      </c>
      <c r="O817" s="11" t="s">
        <v>309</v>
      </c>
      <c r="P817" s="11" t="s">
        <v>308</v>
      </c>
      <c r="Q817" s="11" t="s">
        <v>308</v>
      </c>
      <c r="R817" s="11" t="s">
        <v>309</v>
      </c>
      <c r="S817" s="152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8">
        <v>2</v>
      </c>
    </row>
    <row r="818" spans="1:65">
      <c r="A818" s="30"/>
      <c r="B818" s="19"/>
      <c r="C818" s="9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152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8">
        <v>3</v>
      </c>
    </row>
    <row r="819" spans="1:65">
      <c r="A819" s="30"/>
      <c r="B819" s="18">
        <v>1</v>
      </c>
      <c r="C819" s="14">
        <v>1</v>
      </c>
      <c r="D819" s="22">
        <v>4.0999999999999996</v>
      </c>
      <c r="E819" s="22">
        <v>3.9974621580138594</v>
      </c>
      <c r="F819" s="147">
        <v>4</v>
      </c>
      <c r="G819" s="22">
        <v>4.7</v>
      </c>
      <c r="H819" s="22">
        <v>3.8</v>
      </c>
      <c r="I819" s="22">
        <v>3.7</v>
      </c>
      <c r="J819" s="22">
        <v>4.2</v>
      </c>
      <c r="K819" s="22">
        <v>3.9</v>
      </c>
      <c r="L819" s="22">
        <v>3.8</v>
      </c>
      <c r="M819" s="147">
        <v>2.82159619817855</v>
      </c>
      <c r="N819" s="22">
        <v>3.5</v>
      </c>
      <c r="O819" s="22">
        <v>4</v>
      </c>
      <c r="P819" s="22">
        <v>4</v>
      </c>
      <c r="Q819" s="147">
        <v>4.04</v>
      </c>
      <c r="R819" s="22">
        <v>4.4000000000000004</v>
      </c>
      <c r="S819" s="152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8">
        <v>1</v>
      </c>
    </row>
    <row r="820" spans="1:65">
      <c r="A820" s="30"/>
      <c r="B820" s="19">
        <v>1</v>
      </c>
      <c r="C820" s="9">
        <v>2</v>
      </c>
      <c r="D820" s="11">
        <v>4</v>
      </c>
      <c r="E820" s="11">
        <v>3.8248829524765529</v>
      </c>
      <c r="F820" s="148">
        <v>4</v>
      </c>
      <c r="G820" s="11">
        <v>4.9000000000000004</v>
      </c>
      <c r="H820" s="11">
        <v>3.7</v>
      </c>
      <c r="I820" s="11">
        <v>3.8</v>
      </c>
      <c r="J820" s="11">
        <v>4.2</v>
      </c>
      <c r="K820" s="11">
        <v>3.8</v>
      </c>
      <c r="L820" s="11">
        <v>3.6</v>
      </c>
      <c r="M820" s="148">
        <v>3.0621128255313899</v>
      </c>
      <c r="N820" s="11">
        <v>3.3</v>
      </c>
      <c r="O820" s="11">
        <v>4.5</v>
      </c>
      <c r="P820" s="11">
        <v>3.9</v>
      </c>
      <c r="Q820" s="148">
        <v>5.26</v>
      </c>
      <c r="R820" s="11">
        <v>4.3</v>
      </c>
      <c r="S820" s="152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8">
        <v>5</v>
      </c>
    </row>
    <row r="821" spans="1:65">
      <c r="A821" s="30"/>
      <c r="B821" s="19">
        <v>1</v>
      </c>
      <c r="C821" s="9">
        <v>3</v>
      </c>
      <c r="D821" s="11">
        <v>3.9</v>
      </c>
      <c r="E821" s="11">
        <v>3.6083692844541391</v>
      </c>
      <c r="F821" s="148">
        <v>4</v>
      </c>
      <c r="G821" s="11">
        <v>4.8</v>
      </c>
      <c r="H821" s="11">
        <v>3.7</v>
      </c>
      <c r="I821" s="11">
        <v>3.8</v>
      </c>
      <c r="J821" s="11">
        <v>4.2</v>
      </c>
      <c r="K821" s="11">
        <v>4</v>
      </c>
      <c r="L821" s="11">
        <v>3.6</v>
      </c>
      <c r="M821" s="148">
        <v>2.9566526156678998</v>
      </c>
      <c r="N821" s="11">
        <v>3.2</v>
      </c>
      <c r="O821" s="11">
        <v>4.3</v>
      </c>
      <c r="P821" s="11">
        <v>4.0999999999999996</v>
      </c>
      <c r="Q821" s="148">
        <v>5.66</v>
      </c>
      <c r="R821" s="11">
        <v>3.9</v>
      </c>
      <c r="S821" s="152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16</v>
      </c>
    </row>
    <row r="822" spans="1:65">
      <c r="A822" s="30"/>
      <c r="B822" s="19">
        <v>1</v>
      </c>
      <c r="C822" s="9">
        <v>4</v>
      </c>
      <c r="D822" s="11">
        <v>4.2</v>
      </c>
      <c r="E822" s="11">
        <v>3.7524373968829714</v>
      </c>
      <c r="F822" s="148">
        <v>4</v>
      </c>
      <c r="G822" s="11">
        <v>4.9000000000000004</v>
      </c>
      <c r="H822" s="11">
        <v>3.7</v>
      </c>
      <c r="I822" s="11">
        <v>3.8</v>
      </c>
      <c r="J822" s="11">
        <v>4.0999999999999996</v>
      </c>
      <c r="K822" s="11">
        <v>3.8</v>
      </c>
      <c r="L822" s="11">
        <v>3.7</v>
      </c>
      <c r="M822" s="148">
        <v>2.9176818739482502</v>
      </c>
      <c r="N822" s="11">
        <v>3.6</v>
      </c>
      <c r="O822" s="11">
        <v>4.5999999999999996</v>
      </c>
      <c r="P822" s="11">
        <v>4.4000000000000004</v>
      </c>
      <c r="Q822" s="148">
        <v>4.78</v>
      </c>
      <c r="R822" s="11">
        <v>3.9</v>
      </c>
      <c r="S822" s="152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3.9981408352462675</v>
      </c>
    </row>
    <row r="823" spans="1:65">
      <c r="A823" s="30"/>
      <c r="B823" s="19">
        <v>1</v>
      </c>
      <c r="C823" s="9">
        <v>5</v>
      </c>
      <c r="D823" s="11">
        <v>4.0999999999999996</v>
      </c>
      <c r="E823" s="11">
        <v>3.67410446306353</v>
      </c>
      <c r="F823" s="148">
        <v>4</v>
      </c>
      <c r="G823" s="153">
        <v>5.4</v>
      </c>
      <c r="H823" s="11">
        <v>3.7</v>
      </c>
      <c r="I823" s="11">
        <v>3.8</v>
      </c>
      <c r="J823" s="11">
        <v>4.2</v>
      </c>
      <c r="K823" s="11">
        <v>3.9</v>
      </c>
      <c r="L823" s="11">
        <v>3.8</v>
      </c>
      <c r="M823" s="153">
        <v>3.9696495333590995</v>
      </c>
      <c r="N823" s="11">
        <v>3.4</v>
      </c>
      <c r="O823" s="11">
        <v>4.5</v>
      </c>
      <c r="P823" s="11">
        <v>4.0999999999999996</v>
      </c>
      <c r="Q823" s="148">
        <v>4.93</v>
      </c>
      <c r="R823" s="11">
        <v>3.9</v>
      </c>
      <c r="S823" s="152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62</v>
      </c>
    </row>
    <row r="824" spans="1:65">
      <c r="A824" s="30"/>
      <c r="B824" s="19">
        <v>1</v>
      </c>
      <c r="C824" s="9">
        <v>6</v>
      </c>
      <c r="D824" s="11">
        <v>4.0999999999999996</v>
      </c>
      <c r="E824" s="11">
        <v>3.9488838828401822</v>
      </c>
      <c r="F824" s="148">
        <v>4</v>
      </c>
      <c r="G824" s="11">
        <v>5</v>
      </c>
      <c r="H824" s="11">
        <v>3.6</v>
      </c>
      <c r="I824" s="11">
        <v>3.7</v>
      </c>
      <c r="J824" s="11">
        <v>4.2</v>
      </c>
      <c r="K824" s="11">
        <v>4</v>
      </c>
      <c r="L824" s="11">
        <v>3.8</v>
      </c>
      <c r="M824" s="148">
        <v>3.26665635368742</v>
      </c>
      <c r="N824" s="11">
        <v>3.4</v>
      </c>
      <c r="O824" s="11">
        <v>4.5</v>
      </c>
      <c r="P824" s="11">
        <v>4.2</v>
      </c>
      <c r="Q824" s="148">
        <v>5</v>
      </c>
      <c r="R824" s="11">
        <v>4</v>
      </c>
      <c r="S824" s="152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5"/>
    </row>
    <row r="825" spans="1:65">
      <c r="A825" s="30"/>
      <c r="B825" s="20" t="s">
        <v>267</v>
      </c>
      <c r="C825" s="12"/>
      <c r="D825" s="23">
        <v>4.0666666666666664</v>
      </c>
      <c r="E825" s="23">
        <v>3.8010233562885389</v>
      </c>
      <c r="F825" s="23">
        <v>4</v>
      </c>
      <c r="G825" s="23">
        <v>4.95</v>
      </c>
      <c r="H825" s="23">
        <v>3.6999999999999997</v>
      </c>
      <c r="I825" s="23">
        <v>3.7666666666666671</v>
      </c>
      <c r="J825" s="23">
        <v>4.1833333333333336</v>
      </c>
      <c r="K825" s="23">
        <v>3.9</v>
      </c>
      <c r="L825" s="23">
        <v>3.7166666666666668</v>
      </c>
      <c r="M825" s="23">
        <v>3.1657249000621017</v>
      </c>
      <c r="N825" s="23">
        <v>3.4</v>
      </c>
      <c r="O825" s="23">
        <v>4.3999999999999995</v>
      </c>
      <c r="P825" s="23">
        <v>4.1166666666666663</v>
      </c>
      <c r="Q825" s="23">
        <v>4.9450000000000003</v>
      </c>
      <c r="R825" s="23">
        <v>4.0666666666666664</v>
      </c>
      <c r="S825" s="152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5"/>
    </row>
    <row r="826" spans="1:65">
      <c r="A826" s="30"/>
      <c r="B826" s="3" t="s">
        <v>268</v>
      </c>
      <c r="C826" s="29"/>
      <c r="D826" s="11">
        <v>4.0999999999999996</v>
      </c>
      <c r="E826" s="11">
        <v>3.7886601746797623</v>
      </c>
      <c r="F826" s="11">
        <v>4</v>
      </c>
      <c r="G826" s="11">
        <v>4.9000000000000004</v>
      </c>
      <c r="H826" s="11">
        <v>3.7</v>
      </c>
      <c r="I826" s="11">
        <v>3.8</v>
      </c>
      <c r="J826" s="11">
        <v>4.2</v>
      </c>
      <c r="K826" s="11">
        <v>3.9</v>
      </c>
      <c r="L826" s="11">
        <v>3.75</v>
      </c>
      <c r="M826" s="11">
        <v>3.0093827205996448</v>
      </c>
      <c r="N826" s="11">
        <v>3.4</v>
      </c>
      <c r="O826" s="11">
        <v>4.5</v>
      </c>
      <c r="P826" s="11">
        <v>4.0999999999999996</v>
      </c>
      <c r="Q826" s="11">
        <v>4.9649999999999999</v>
      </c>
      <c r="R826" s="11">
        <v>3.95</v>
      </c>
      <c r="S826" s="152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5"/>
    </row>
    <row r="827" spans="1:65">
      <c r="A827" s="30"/>
      <c r="B827" s="3" t="s">
        <v>269</v>
      </c>
      <c r="C827" s="29"/>
      <c r="D827" s="24">
        <v>0.10327955589886445</v>
      </c>
      <c r="E827" s="24">
        <v>0.15271202360577824</v>
      </c>
      <c r="F827" s="24">
        <v>0</v>
      </c>
      <c r="G827" s="24">
        <v>0.24289915602982246</v>
      </c>
      <c r="H827" s="24">
        <v>6.3245553203367499E-2</v>
      </c>
      <c r="I827" s="24">
        <v>5.1639777949432045E-2</v>
      </c>
      <c r="J827" s="24">
        <v>4.082482904638652E-2</v>
      </c>
      <c r="K827" s="24">
        <v>8.9442719099991672E-2</v>
      </c>
      <c r="L827" s="24">
        <v>9.8319208025017354E-2</v>
      </c>
      <c r="M827" s="24">
        <v>0.42210865016172655</v>
      </c>
      <c r="N827" s="24">
        <v>0.1414213562373095</v>
      </c>
      <c r="O827" s="24">
        <v>0.21908902300206642</v>
      </c>
      <c r="P827" s="24">
        <v>0.17224014243685098</v>
      </c>
      <c r="Q827" s="24">
        <v>0.54036099044990282</v>
      </c>
      <c r="R827" s="24">
        <v>0.22509257354845519</v>
      </c>
      <c r="S827" s="204"/>
      <c r="T827" s="205"/>
      <c r="U827" s="205"/>
      <c r="V827" s="205"/>
      <c r="W827" s="205"/>
      <c r="X827" s="205"/>
      <c r="Y827" s="205"/>
      <c r="Z827" s="205"/>
      <c r="AA827" s="205"/>
      <c r="AB827" s="205"/>
      <c r="AC827" s="205"/>
      <c r="AD827" s="205"/>
      <c r="AE827" s="205"/>
      <c r="AF827" s="205"/>
      <c r="AG827" s="205"/>
      <c r="AH827" s="205"/>
      <c r="AI827" s="205"/>
      <c r="AJ827" s="205"/>
      <c r="AK827" s="205"/>
      <c r="AL827" s="205"/>
      <c r="AM827" s="205"/>
      <c r="AN827" s="205"/>
      <c r="AO827" s="205"/>
      <c r="AP827" s="205"/>
      <c r="AQ827" s="205"/>
      <c r="AR827" s="205"/>
      <c r="AS827" s="205"/>
      <c r="AT827" s="205"/>
      <c r="AU827" s="205"/>
      <c r="AV827" s="205"/>
      <c r="AW827" s="205"/>
      <c r="AX827" s="205"/>
      <c r="AY827" s="205"/>
      <c r="AZ827" s="205"/>
      <c r="BA827" s="205"/>
      <c r="BB827" s="205"/>
      <c r="BC827" s="205"/>
      <c r="BD827" s="205"/>
      <c r="BE827" s="205"/>
      <c r="BF827" s="205"/>
      <c r="BG827" s="205"/>
      <c r="BH827" s="205"/>
      <c r="BI827" s="205"/>
      <c r="BJ827" s="205"/>
      <c r="BK827" s="205"/>
      <c r="BL827" s="205"/>
      <c r="BM827" s="56"/>
    </row>
    <row r="828" spans="1:65">
      <c r="A828" s="30"/>
      <c r="B828" s="3" t="s">
        <v>86</v>
      </c>
      <c r="C828" s="29"/>
      <c r="D828" s="13">
        <v>2.5396612106278145E-2</v>
      </c>
      <c r="E828" s="13">
        <v>4.0176554914645925E-2</v>
      </c>
      <c r="F828" s="13">
        <v>0</v>
      </c>
      <c r="G828" s="13">
        <v>4.9070536571681304E-2</v>
      </c>
      <c r="H828" s="13">
        <v>1.7093392757666893E-2</v>
      </c>
      <c r="I828" s="13">
        <v>1.3709675561796116E-2</v>
      </c>
      <c r="J828" s="13">
        <v>9.7589232780206821E-3</v>
      </c>
      <c r="K828" s="13">
        <v>2.2934030538459403E-2</v>
      </c>
      <c r="L828" s="13">
        <v>2.6453598571753549E-2</v>
      </c>
      <c r="M828" s="13">
        <v>0.13333712292986863</v>
      </c>
      <c r="N828" s="13">
        <v>4.1594516540385151E-2</v>
      </c>
      <c r="O828" s="13">
        <v>4.9792959773196921E-2</v>
      </c>
      <c r="P828" s="13">
        <v>4.1839710713405101E-2</v>
      </c>
      <c r="Q828" s="13">
        <v>0.10927421444891866</v>
      </c>
      <c r="R828" s="13">
        <v>5.5350632839784066E-2</v>
      </c>
      <c r="S828" s="152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5"/>
    </row>
    <row r="829" spans="1:65">
      <c r="A829" s="30"/>
      <c r="B829" s="3" t="s">
        <v>270</v>
      </c>
      <c r="C829" s="29"/>
      <c r="D829" s="13">
        <v>1.7139424108400192E-2</v>
      </c>
      <c r="E829" s="13">
        <v>-4.930228500707301E-2</v>
      </c>
      <c r="F829" s="13">
        <v>4.6500731973786458E-4</v>
      </c>
      <c r="G829" s="13">
        <v>0.23807544655817559</v>
      </c>
      <c r="H829" s="13">
        <v>-7.4569868229242497E-2</v>
      </c>
      <c r="I829" s="13">
        <v>-5.7895451440580059E-2</v>
      </c>
      <c r="J829" s="13">
        <v>4.6319653488559265E-2</v>
      </c>
      <c r="K829" s="13">
        <v>-2.4546617863255626E-2</v>
      </c>
      <c r="L829" s="13">
        <v>-7.0401264032076805E-2</v>
      </c>
      <c r="M829" s="13">
        <v>-0.20820075367177326</v>
      </c>
      <c r="N829" s="13">
        <v>-0.14960474377822286</v>
      </c>
      <c r="O829" s="13">
        <v>0.10051150805171161</v>
      </c>
      <c r="P829" s="13">
        <v>2.9645236699896715E-2</v>
      </c>
      <c r="Q829" s="13">
        <v>0.23682486529902613</v>
      </c>
      <c r="R829" s="13">
        <v>1.7139424108400192E-2</v>
      </c>
      <c r="S829" s="152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5"/>
    </row>
    <row r="830" spans="1:65">
      <c r="A830" s="30"/>
      <c r="B830" s="46" t="s">
        <v>271</v>
      </c>
      <c r="C830" s="47"/>
      <c r="D830" s="45">
        <v>0.23</v>
      </c>
      <c r="E830" s="45">
        <v>0.51</v>
      </c>
      <c r="F830" s="45" t="s">
        <v>272</v>
      </c>
      <c r="G830" s="45">
        <v>2.7</v>
      </c>
      <c r="H830" s="45">
        <v>0.79</v>
      </c>
      <c r="I830" s="45">
        <v>0.6</v>
      </c>
      <c r="J830" s="45">
        <v>0.56000000000000005</v>
      </c>
      <c r="K830" s="45">
        <v>0.23</v>
      </c>
      <c r="L830" s="45">
        <v>0.74</v>
      </c>
      <c r="M830" s="45">
        <v>2.2799999999999998</v>
      </c>
      <c r="N830" s="45">
        <v>1.63</v>
      </c>
      <c r="O830" s="45">
        <v>1.1599999999999999</v>
      </c>
      <c r="P830" s="45">
        <v>0.37</v>
      </c>
      <c r="Q830" s="45">
        <v>2.68</v>
      </c>
      <c r="R830" s="45">
        <v>0.23</v>
      </c>
      <c r="S830" s="152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B831" s="31" t="s">
        <v>322</v>
      </c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BM831" s="55"/>
    </row>
    <row r="832" spans="1:65">
      <c r="BM832" s="55"/>
    </row>
    <row r="833" spans="1:65" ht="15">
      <c r="B833" s="8" t="s">
        <v>638</v>
      </c>
      <c r="BM833" s="28" t="s">
        <v>67</v>
      </c>
    </row>
    <row r="834" spans="1:65" ht="15">
      <c r="A834" s="25" t="s">
        <v>18</v>
      </c>
      <c r="B834" s="18" t="s">
        <v>114</v>
      </c>
      <c r="C834" s="15" t="s">
        <v>115</v>
      </c>
      <c r="D834" s="16" t="s">
        <v>233</v>
      </c>
      <c r="E834" s="17" t="s">
        <v>233</v>
      </c>
      <c r="F834" s="17" t="s">
        <v>233</v>
      </c>
      <c r="G834" s="17" t="s">
        <v>233</v>
      </c>
      <c r="H834" s="17" t="s">
        <v>233</v>
      </c>
      <c r="I834" s="17" t="s">
        <v>233</v>
      </c>
      <c r="J834" s="17" t="s">
        <v>233</v>
      </c>
      <c r="K834" s="17" t="s">
        <v>233</v>
      </c>
      <c r="L834" s="17" t="s">
        <v>233</v>
      </c>
      <c r="M834" s="17" t="s">
        <v>233</v>
      </c>
      <c r="N834" s="17" t="s">
        <v>233</v>
      </c>
      <c r="O834" s="17" t="s">
        <v>233</v>
      </c>
      <c r="P834" s="17" t="s">
        <v>233</v>
      </c>
      <c r="Q834" s="17" t="s">
        <v>233</v>
      </c>
      <c r="R834" s="17" t="s">
        <v>233</v>
      </c>
      <c r="S834" s="17" t="s">
        <v>233</v>
      </c>
      <c r="T834" s="152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8">
        <v>1</v>
      </c>
    </row>
    <row r="835" spans="1:65">
      <c r="A835" s="30"/>
      <c r="B835" s="19" t="s">
        <v>234</v>
      </c>
      <c r="C835" s="9" t="s">
        <v>234</v>
      </c>
      <c r="D835" s="150" t="s">
        <v>236</v>
      </c>
      <c r="E835" s="151" t="s">
        <v>237</v>
      </c>
      <c r="F835" s="151" t="s">
        <v>240</v>
      </c>
      <c r="G835" s="151" t="s">
        <v>241</v>
      </c>
      <c r="H835" s="151" t="s">
        <v>243</v>
      </c>
      <c r="I835" s="151" t="s">
        <v>244</v>
      </c>
      <c r="J835" s="151" t="s">
        <v>245</v>
      </c>
      <c r="K835" s="151" t="s">
        <v>246</v>
      </c>
      <c r="L835" s="151" t="s">
        <v>247</v>
      </c>
      <c r="M835" s="151" t="s">
        <v>287</v>
      </c>
      <c r="N835" s="151" t="s">
        <v>250</v>
      </c>
      <c r="O835" s="151" t="s">
        <v>251</v>
      </c>
      <c r="P835" s="151" t="s">
        <v>252</v>
      </c>
      <c r="Q835" s="151" t="s">
        <v>253</v>
      </c>
      <c r="R835" s="151" t="s">
        <v>255</v>
      </c>
      <c r="S835" s="151" t="s">
        <v>257</v>
      </c>
      <c r="T835" s="152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8" t="s">
        <v>3</v>
      </c>
    </row>
    <row r="836" spans="1:65">
      <c r="A836" s="30"/>
      <c r="B836" s="19"/>
      <c r="C836" s="9"/>
      <c r="D836" s="10" t="s">
        <v>308</v>
      </c>
      <c r="E836" s="11" t="s">
        <v>118</v>
      </c>
      <c r="F836" s="11" t="s">
        <v>308</v>
      </c>
      <c r="G836" s="11" t="s">
        <v>309</v>
      </c>
      <c r="H836" s="11" t="s">
        <v>308</v>
      </c>
      <c r="I836" s="11" t="s">
        <v>309</v>
      </c>
      <c r="J836" s="11" t="s">
        <v>309</v>
      </c>
      <c r="K836" s="11" t="s">
        <v>309</v>
      </c>
      <c r="L836" s="11" t="s">
        <v>309</v>
      </c>
      <c r="M836" s="11" t="s">
        <v>309</v>
      </c>
      <c r="N836" s="11" t="s">
        <v>308</v>
      </c>
      <c r="O836" s="11" t="s">
        <v>308</v>
      </c>
      <c r="P836" s="11" t="s">
        <v>309</v>
      </c>
      <c r="Q836" s="11" t="s">
        <v>118</v>
      </c>
      <c r="R836" s="11" t="s">
        <v>308</v>
      </c>
      <c r="S836" s="11" t="s">
        <v>309</v>
      </c>
      <c r="T836" s="152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8">
        <v>0</v>
      </c>
    </row>
    <row r="837" spans="1:65">
      <c r="A837" s="30"/>
      <c r="B837" s="19"/>
      <c r="C837" s="9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152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8">
        <v>1</v>
      </c>
    </row>
    <row r="838" spans="1:65">
      <c r="A838" s="30"/>
      <c r="B838" s="18">
        <v>1</v>
      </c>
      <c r="C838" s="14">
        <v>1</v>
      </c>
      <c r="D838" s="206">
        <v>90.41</v>
      </c>
      <c r="E838" s="206">
        <v>94.140000000000015</v>
      </c>
      <c r="F838" s="206">
        <v>90.737870616394446</v>
      </c>
      <c r="G838" s="206">
        <v>91.2</v>
      </c>
      <c r="H838" s="206">
        <v>92</v>
      </c>
      <c r="I838" s="206">
        <v>92.2</v>
      </c>
      <c r="J838" s="206">
        <v>90.4</v>
      </c>
      <c r="K838" s="206">
        <v>93.1</v>
      </c>
      <c r="L838" s="206">
        <v>90.5</v>
      </c>
      <c r="M838" s="206">
        <v>92.4</v>
      </c>
      <c r="N838" s="213">
        <v>125.33142820200899</v>
      </c>
      <c r="O838" s="206">
        <v>86.6</v>
      </c>
      <c r="P838" s="206">
        <v>90.3</v>
      </c>
      <c r="Q838" s="206">
        <v>90</v>
      </c>
      <c r="R838" s="213">
        <v>86.3</v>
      </c>
      <c r="S838" s="206">
        <v>91</v>
      </c>
      <c r="T838" s="207"/>
      <c r="U838" s="208"/>
      <c r="V838" s="208"/>
      <c r="W838" s="208"/>
      <c r="X838" s="208"/>
      <c r="Y838" s="208"/>
      <c r="Z838" s="208"/>
      <c r="AA838" s="208"/>
      <c r="AB838" s="208"/>
      <c r="AC838" s="208"/>
      <c r="AD838" s="208"/>
      <c r="AE838" s="208"/>
      <c r="AF838" s="208"/>
      <c r="AG838" s="208"/>
      <c r="AH838" s="208"/>
      <c r="AI838" s="208"/>
      <c r="AJ838" s="208"/>
      <c r="AK838" s="208"/>
      <c r="AL838" s="208"/>
      <c r="AM838" s="208"/>
      <c r="AN838" s="208"/>
      <c r="AO838" s="208"/>
      <c r="AP838" s="208"/>
      <c r="AQ838" s="208"/>
      <c r="AR838" s="208"/>
      <c r="AS838" s="208"/>
      <c r="AT838" s="208"/>
      <c r="AU838" s="208"/>
      <c r="AV838" s="208"/>
      <c r="AW838" s="208"/>
      <c r="AX838" s="208"/>
      <c r="AY838" s="208"/>
      <c r="AZ838" s="208"/>
      <c r="BA838" s="208"/>
      <c r="BB838" s="208"/>
      <c r="BC838" s="208"/>
      <c r="BD838" s="208"/>
      <c r="BE838" s="208"/>
      <c r="BF838" s="208"/>
      <c r="BG838" s="208"/>
      <c r="BH838" s="208"/>
      <c r="BI838" s="208"/>
      <c r="BJ838" s="208"/>
      <c r="BK838" s="208"/>
      <c r="BL838" s="208"/>
      <c r="BM838" s="209">
        <v>1</v>
      </c>
    </row>
    <row r="839" spans="1:65">
      <c r="A839" s="30"/>
      <c r="B839" s="19">
        <v>1</v>
      </c>
      <c r="C839" s="9">
        <v>2</v>
      </c>
      <c r="D839" s="210">
        <v>90.02</v>
      </c>
      <c r="E839" s="210">
        <v>96.417000000000002</v>
      </c>
      <c r="F839" s="210">
        <v>87.019863489136284</v>
      </c>
      <c r="G839" s="210">
        <v>91.6</v>
      </c>
      <c r="H839" s="210">
        <v>89</v>
      </c>
      <c r="I839" s="210">
        <v>91.7</v>
      </c>
      <c r="J839" s="210">
        <v>91.9</v>
      </c>
      <c r="K839" s="210">
        <v>91.7</v>
      </c>
      <c r="L839" s="210">
        <v>90.1</v>
      </c>
      <c r="M839" s="210">
        <v>87.9</v>
      </c>
      <c r="N839" s="214">
        <v>120.95752552928199</v>
      </c>
      <c r="O839" s="210">
        <v>85.4</v>
      </c>
      <c r="P839" s="210">
        <v>93.2</v>
      </c>
      <c r="Q839" s="210">
        <v>90</v>
      </c>
      <c r="R839" s="214">
        <v>84.53</v>
      </c>
      <c r="S839" s="210">
        <v>90</v>
      </c>
      <c r="T839" s="207"/>
      <c r="U839" s="208"/>
      <c r="V839" s="208"/>
      <c r="W839" s="208"/>
      <c r="X839" s="208"/>
      <c r="Y839" s="208"/>
      <c r="Z839" s="208"/>
      <c r="AA839" s="208"/>
      <c r="AB839" s="208"/>
      <c r="AC839" s="208"/>
      <c r="AD839" s="208"/>
      <c r="AE839" s="208"/>
      <c r="AF839" s="208"/>
      <c r="AG839" s="208"/>
      <c r="AH839" s="208"/>
      <c r="AI839" s="208"/>
      <c r="AJ839" s="208"/>
      <c r="AK839" s="208"/>
      <c r="AL839" s="208"/>
      <c r="AM839" s="208"/>
      <c r="AN839" s="208"/>
      <c r="AO839" s="208"/>
      <c r="AP839" s="208"/>
      <c r="AQ839" s="208"/>
      <c r="AR839" s="208"/>
      <c r="AS839" s="208"/>
      <c r="AT839" s="208"/>
      <c r="AU839" s="208"/>
      <c r="AV839" s="208"/>
      <c r="AW839" s="208"/>
      <c r="AX839" s="208"/>
      <c r="AY839" s="208"/>
      <c r="AZ839" s="208"/>
      <c r="BA839" s="208"/>
      <c r="BB839" s="208"/>
      <c r="BC839" s="208"/>
      <c r="BD839" s="208"/>
      <c r="BE839" s="208"/>
      <c r="BF839" s="208"/>
      <c r="BG839" s="208"/>
      <c r="BH839" s="208"/>
      <c r="BI839" s="208"/>
      <c r="BJ839" s="208"/>
      <c r="BK839" s="208"/>
      <c r="BL839" s="208"/>
      <c r="BM839" s="209">
        <v>6</v>
      </c>
    </row>
    <row r="840" spans="1:65">
      <c r="A840" s="30"/>
      <c r="B840" s="19">
        <v>1</v>
      </c>
      <c r="C840" s="9">
        <v>3</v>
      </c>
      <c r="D840" s="210">
        <v>89.04</v>
      </c>
      <c r="E840" s="210">
        <v>93.876000000000005</v>
      </c>
      <c r="F840" s="210">
        <v>86.622329949867904</v>
      </c>
      <c r="G840" s="210">
        <v>91.3</v>
      </c>
      <c r="H840" s="210">
        <v>88</v>
      </c>
      <c r="I840" s="210">
        <v>91.7</v>
      </c>
      <c r="J840" s="210">
        <v>91</v>
      </c>
      <c r="K840" s="210">
        <v>91.3</v>
      </c>
      <c r="L840" s="210">
        <v>91.3</v>
      </c>
      <c r="M840" s="210">
        <v>86.7</v>
      </c>
      <c r="N840" s="214">
        <v>108.08321962703999</v>
      </c>
      <c r="O840" s="210">
        <v>86</v>
      </c>
      <c r="P840" s="210">
        <v>89</v>
      </c>
      <c r="Q840" s="210">
        <v>90</v>
      </c>
      <c r="R840" s="214">
        <v>85.13</v>
      </c>
      <c r="S840" s="210">
        <v>92</v>
      </c>
      <c r="T840" s="207"/>
      <c r="U840" s="208"/>
      <c r="V840" s="208"/>
      <c r="W840" s="208"/>
      <c r="X840" s="208"/>
      <c r="Y840" s="208"/>
      <c r="Z840" s="208"/>
      <c r="AA840" s="208"/>
      <c r="AB840" s="208"/>
      <c r="AC840" s="208"/>
      <c r="AD840" s="208"/>
      <c r="AE840" s="208"/>
      <c r="AF840" s="208"/>
      <c r="AG840" s="208"/>
      <c r="AH840" s="208"/>
      <c r="AI840" s="208"/>
      <c r="AJ840" s="208"/>
      <c r="AK840" s="208"/>
      <c r="AL840" s="208"/>
      <c r="AM840" s="208"/>
      <c r="AN840" s="208"/>
      <c r="AO840" s="208"/>
      <c r="AP840" s="208"/>
      <c r="AQ840" s="208"/>
      <c r="AR840" s="208"/>
      <c r="AS840" s="208"/>
      <c r="AT840" s="208"/>
      <c r="AU840" s="208"/>
      <c r="AV840" s="208"/>
      <c r="AW840" s="208"/>
      <c r="AX840" s="208"/>
      <c r="AY840" s="208"/>
      <c r="AZ840" s="208"/>
      <c r="BA840" s="208"/>
      <c r="BB840" s="208"/>
      <c r="BC840" s="208"/>
      <c r="BD840" s="208"/>
      <c r="BE840" s="208"/>
      <c r="BF840" s="208"/>
      <c r="BG840" s="208"/>
      <c r="BH840" s="208"/>
      <c r="BI840" s="208"/>
      <c r="BJ840" s="208"/>
      <c r="BK840" s="208"/>
      <c r="BL840" s="208"/>
      <c r="BM840" s="209">
        <v>16</v>
      </c>
    </row>
    <row r="841" spans="1:65">
      <c r="A841" s="30"/>
      <c r="B841" s="19">
        <v>1</v>
      </c>
      <c r="C841" s="9">
        <v>4</v>
      </c>
      <c r="D841" s="210">
        <v>90.93</v>
      </c>
      <c r="E841" s="210">
        <v>94.052000000000007</v>
      </c>
      <c r="F841" s="210">
        <v>87.930324076041813</v>
      </c>
      <c r="G841" s="210">
        <v>91.8</v>
      </c>
      <c r="H841" s="210">
        <v>88</v>
      </c>
      <c r="I841" s="210">
        <v>92.8</v>
      </c>
      <c r="J841" s="210">
        <v>93.5</v>
      </c>
      <c r="K841" s="210">
        <v>91</v>
      </c>
      <c r="L841" s="210">
        <v>90</v>
      </c>
      <c r="M841" s="210">
        <v>90.9</v>
      </c>
      <c r="N841" s="214">
        <v>114.889591897727</v>
      </c>
      <c r="O841" s="210">
        <v>87.5</v>
      </c>
      <c r="P841" s="210">
        <v>93.6</v>
      </c>
      <c r="Q841" s="230">
        <v>95</v>
      </c>
      <c r="R841" s="214">
        <v>84.65</v>
      </c>
      <c r="S841" s="210">
        <v>89</v>
      </c>
      <c r="T841" s="207"/>
      <c r="U841" s="208"/>
      <c r="V841" s="208"/>
      <c r="W841" s="208"/>
      <c r="X841" s="208"/>
      <c r="Y841" s="208"/>
      <c r="Z841" s="208"/>
      <c r="AA841" s="208"/>
      <c r="AB841" s="208"/>
      <c r="AC841" s="208"/>
      <c r="AD841" s="208"/>
      <c r="AE841" s="208"/>
      <c r="AF841" s="208"/>
      <c r="AG841" s="208"/>
      <c r="AH841" s="208"/>
      <c r="AI841" s="208"/>
      <c r="AJ841" s="208"/>
      <c r="AK841" s="208"/>
      <c r="AL841" s="208"/>
      <c r="AM841" s="208"/>
      <c r="AN841" s="208"/>
      <c r="AO841" s="208"/>
      <c r="AP841" s="208"/>
      <c r="AQ841" s="208"/>
      <c r="AR841" s="208"/>
      <c r="AS841" s="208"/>
      <c r="AT841" s="208"/>
      <c r="AU841" s="208"/>
      <c r="AV841" s="208"/>
      <c r="AW841" s="208"/>
      <c r="AX841" s="208"/>
      <c r="AY841" s="208"/>
      <c r="AZ841" s="208"/>
      <c r="BA841" s="208"/>
      <c r="BB841" s="208"/>
      <c r="BC841" s="208"/>
      <c r="BD841" s="208"/>
      <c r="BE841" s="208"/>
      <c r="BF841" s="208"/>
      <c r="BG841" s="208"/>
      <c r="BH841" s="208"/>
      <c r="BI841" s="208"/>
      <c r="BJ841" s="208"/>
      <c r="BK841" s="208"/>
      <c r="BL841" s="208"/>
      <c r="BM841" s="209">
        <v>90.749026697462639</v>
      </c>
    </row>
    <row r="842" spans="1:65">
      <c r="A842" s="30"/>
      <c r="B842" s="19">
        <v>1</v>
      </c>
      <c r="C842" s="9">
        <v>5</v>
      </c>
      <c r="D842" s="210">
        <v>92.17</v>
      </c>
      <c r="E842" s="210">
        <v>94.316000000000017</v>
      </c>
      <c r="F842" s="230">
        <v>82.363315659727377</v>
      </c>
      <c r="G842" s="210">
        <v>93.1</v>
      </c>
      <c r="H842" s="210">
        <v>91</v>
      </c>
      <c r="I842" s="210">
        <v>93.7</v>
      </c>
      <c r="J842" s="210">
        <v>95.9</v>
      </c>
      <c r="K842" s="210">
        <v>91.9</v>
      </c>
      <c r="L842" s="210">
        <v>90</v>
      </c>
      <c r="M842" s="210">
        <v>90.9</v>
      </c>
      <c r="N842" s="214">
        <v>112.45380433094</v>
      </c>
      <c r="O842" s="210">
        <v>86.6</v>
      </c>
      <c r="P842" s="210">
        <v>92.3</v>
      </c>
      <c r="Q842" s="210">
        <v>91</v>
      </c>
      <c r="R842" s="214">
        <v>85.14</v>
      </c>
      <c r="S842" s="210">
        <v>90</v>
      </c>
      <c r="T842" s="207"/>
      <c r="U842" s="208"/>
      <c r="V842" s="208"/>
      <c r="W842" s="208"/>
      <c r="X842" s="208"/>
      <c r="Y842" s="208"/>
      <c r="Z842" s="208"/>
      <c r="AA842" s="208"/>
      <c r="AB842" s="208"/>
      <c r="AC842" s="208"/>
      <c r="AD842" s="208"/>
      <c r="AE842" s="208"/>
      <c r="AF842" s="208"/>
      <c r="AG842" s="208"/>
      <c r="AH842" s="208"/>
      <c r="AI842" s="208"/>
      <c r="AJ842" s="208"/>
      <c r="AK842" s="208"/>
      <c r="AL842" s="208"/>
      <c r="AM842" s="208"/>
      <c r="AN842" s="208"/>
      <c r="AO842" s="208"/>
      <c r="AP842" s="208"/>
      <c r="AQ842" s="208"/>
      <c r="AR842" s="208"/>
      <c r="AS842" s="208"/>
      <c r="AT842" s="208"/>
      <c r="AU842" s="208"/>
      <c r="AV842" s="208"/>
      <c r="AW842" s="208"/>
      <c r="AX842" s="208"/>
      <c r="AY842" s="208"/>
      <c r="AZ842" s="208"/>
      <c r="BA842" s="208"/>
      <c r="BB842" s="208"/>
      <c r="BC842" s="208"/>
      <c r="BD842" s="208"/>
      <c r="BE842" s="208"/>
      <c r="BF842" s="208"/>
      <c r="BG842" s="208"/>
      <c r="BH842" s="208"/>
      <c r="BI842" s="208"/>
      <c r="BJ842" s="208"/>
      <c r="BK842" s="208"/>
      <c r="BL842" s="208"/>
      <c r="BM842" s="209">
        <v>63</v>
      </c>
    </row>
    <row r="843" spans="1:65">
      <c r="A843" s="30"/>
      <c r="B843" s="19">
        <v>1</v>
      </c>
      <c r="C843" s="9">
        <v>6</v>
      </c>
      <c r="D843" s="210">
        <v>91.21</v>
      </c>
      <c r="E843" s="210">
        <v>94.525000000000006</v>
      </c>
      <c r="F843" s="210">
        <v>89.033147357608925</v>
      </c>
      <c r="G843" s="210">
        <v>92.4</v>
      </c>
      <c r="H843" s="210">
        <v>93</v>
      </c>
      <c r="I843" s="210">
        <v>91</v>
      </c>
      <c r="J843" s="210">
        <v>89.9</v>
      </c>
      <c r="K843" s="210">
        <v>92.1</v>
      </c>
      <c r="L843" s="210">
        <v>88.2</v>
      </c>
      <c r="M843" s="210">
        <v>90.3</v>
      </c>
      <c r="N843" s="214">
        <v>115.539513653971</v>
      </c>
      <c r="O843" s="210">
        <v>87.6</v>
      </c>
      <c r="P843" s="210">
        <v>92.5</v>
      </c>
      <c r="Q843" s="210">
        <v>90</v>
      </c>
      <c r="R843" s="214">
        <v>84.3</v>
      </c>
      <c r="S843" s="210">
        <v>90</v>
      </c>
      <c r="T843" s="207"/>
      <c r="U843" s="208"/>
      <c r="V843" s="208"/>
      <c r="W843" s="208"/>
      <c r="X843" s="208"/>
      <c r="Y843" s="208"/>
      <c r="Z843" s="208"/>
      <c r="AA843" s="208"/>
      <c r="AB843" s="208"/>
      <c r="AC843" s="208"/>
      <c r="AD843" s="208"/>
      <c r="AE843" s="208"/>
      <c r="AF843" s="208"/>
      <c r="AG843" s="208"/>
      <c r="AH843" s="208"/>
      <c r="AI843" s="208"/>
      <c r="AJ843" s="208"/>
      <c r="AK843" s="208"/>
      <c r="AL843" s="208"/>
      <c r="AM843" s="208"/>
      <c r="AN843" s="208"/>
      <c r="AO843" s="208"/>
      <c r="AP843" s="208"/>
      <c r="AQ843" s="208"/>
      <c r="AR843" s="208"/>
      <c r="AS843" s="208"/>
      <c r="AT843" s="208"/>
      <c r="AU843" s="208"/>
      <c r="AV843" s="208"/>
      <c r="AW843" s="208"/>
      <c r="AX843" s="208"/>
      <c r="AY843" s="208"/>
      <c r="AZ843" s="208"/>
      <c r="BA843" s="208"/>
      <c r="BB843" s="208"/>
      <c r="BC843" s="208"/>
      <c r="BD843" s="208"/>
      <c r="BE843" s="208"/>
      <c r="BF843" s="208"/>
      <c r="BG843" s="208"/>
      <c r="BH843" s="208"/>
      <c r="BI843" s="208"/>
      <c r="BJ843" s="208"/>
      <c r="BK843" s="208"/>
      <c r="BL843" s="208"/>
      <c r="BM843" s="211"/>
    </row>
    <row r="844" spans="1:65">
      <c r="A844" s="30"/>
      <c r="B844" s="20" t="s">
        <v>267</v>
      </c>
      <c r="C844" s="12"/>
      <c r="D844" s="212">
        <v>90.63000000000001</v>
      </c>
      <c r="E844" s="212">
        <v>94.554333333333332</v>
      </c>
      <c r="F844" s="212">
        <v>87.284475191462789</v>
      </c>
      <c r="G844" s="212">
        <v>91.899999999999991</v>
      </c>
      <c r="H844" s="212">
        <v>90.166666666666671</v>
      </c>
      <c r="I844" s="212">
        <v>92.183333333333337</v>
      </c>
      <c r="J844" s="212">
        <v>92.100000000000009</v>
      </c>
      <c r="K844" s="212">
        <v>91.850000000000009</v>
      </c>
      <c r="L844" s="212">
        <v>90.016666666666666</v>
      </c>
      <c r="M844" s="212">
        <v>89.84999999999998</v>
      </c>
      <c r="N844" s="212">
        <v>116.20918054016148</v>
      </c>
      <c r="O844" s="212">
        <v>86.616666666666674</v>
      </c>
      <c r="P844" s="212">
        <v>91.816666666666677</v>
      </c>
      <c r="Q844" s="212">
        <v>91</v>
      </c>
      <c r="R844" s="212">
        <v>85.00833333333334</v>
      </c>
      <c r="S844" s="212">
        <v>90.333333333333329</v>
      </c>
      <c r="T844" s="207"/>
      <c r="U844" s="208"/>
      <c r="V844" s="208"/>
      <c r="W844" s="208"/>
      <c r="X844" s="208"/>
      <c r="Y844" s="208"/>
      <c r="Z844" s="208"/>
      <c r="AA844" s="208"/>
      <c r="AB844" s="208"/>
      <c r="AC844" s="208"/>
      <c r="AD844" s="208"/>
      <c r="AE844" s="208"/>
      <c r="AF844" s="208"/>
      <c r="AG844" s="208"/>
      <c r="AH844" s="208"/>
      <c r="AI844" s="208"/>
      <c r="AJ844" s="208"/>
      <c r="AK844" s="208"/>
      <c r="AL844" s="208"/>
      <c r="AM844" s="208"/>
      <c r="AN844" s="208"/>
      <c r="AO844" s="208"/>
      <c r="AP844" s="208"/>
      <c r="AQ844" s="208"/>
      <c r="AR844" s="208"/>
      <c r="AS844" s="208"/>
      <c r="AT844" s="208"/>
      <c r="AU844" s="208"/>
      <c r="AV844" s="208"/>
      <c r="AW844" s="208"/>
      <c r="AX844" s="208"/>
      <c r="AY844" s="208"/>
      <c r="AZ844" s="208"/>
      <c r="BA844" s="208"/>
      <c r="BB844" s="208"/>
      <c r="BC844" s="208"/>
      <c r="BD844" s="208"/>
      <c r="BE844" s="208"/>
      <c r="BF844" s="208"/>
      <c r="BG844" s="208"/>
      <c r="BH844" s="208"/>
      <c r="BI844" s="208"/>
      <c r="BJ844" s="208"/>
      <c r="BK844" s="208"/>
      <c r="BL844" s="208"/>
      <c r="BM844" s="211"/>
    </row>
    <row r="845" spans="1:65">
      <c r="A845" s="30"/>
      <c r="B845" s="3" t="s">
        <v>268</v>
      </c>
      <c r="C845" s="29"/>
      <c r="D845" s="210">
        <v>90.67</v>
      </c>
      <c r="E845" s="210">
        <v>94.228000000000009</v>
      </c>
      <c r="F845" s="210">
        <v>87.475093782589056</v>
      </c>
      <c r="G845" s="210">
        <v>91.699999999999989</v>
      </c>
      <c r="H845" s="210">
        <v>90</v>
      </c>
      <c r="I845" s="210">
        <v>91.95</v>
      </c>
      <c r="J845" s="210">
        <v>91.45</v>
      </c>
      <c r="K845" s="210">
        <v>91.800000000000011</v>
      </c>
      <c r="L845" s="210">
        <v>90.05</v>
      </c>
      <c r="M845" s="210">
        <v>90.6</v>
      </c>
      <c r="N845" s="210">
        <v>115.214552775849</v>
      </c>
      <c r="O845" s="210">
        <v>86.6</v>
      </c>
      <c r="P845" s="210">
        <v>92.4</v>
      </c>
      <c r="Q845" s="210">
        <v>90</v>
      </c>
      <c r="R845" s="210">
        <v>84.89</v>
      </c>
      <c r="S845" s="210">
        <v>90</v>
      </c>
      <c r="T845" s="207"/>
      <c r="U845" s="208"/>
      <c r="V845" s="208"/>
      <c r="W845" s="208"/>
      <c r="X845" s="208"/>
      <c r="Y845" s="208"/>
      <c r="Z845" s="208"/>
      <c r="AA845" s="208"/>
      <c r="AB845" s="208"/>
      <c r="AC845" s="208"/>
      <c r="AD845" s="208"/>
      <c r="AE845" s="208"/>
      <c r="AF845" s="208"/>
      <c r="AG845" s="208"/>
      <c r="AH845" s="208"/>
      <c r="AI845" s="208"/>
      <c r="AJ845" s="208"/>
      <c r="AK845" s="208"/>
      <c r="AL845" s="208"/>
      <c r="AM845" s="208"/>
      <c r="AN845" s="208"/>
      <c r="AO845" s="208"/>
      <c r="AP845" s="208"/>
      <c r="AQ845" s="208"/>
      <c r="AR845" s="208"/>
      <c r="AS845" s="208"/>
      <c r="AT845" s="208"/>
      <c r="AU845" s="208"/>
      <c r="AV845" s="208"/>
      <c r="AW845" s="208"/>
      <c r="AX845" s="208"/>
      <c r="AY845" s="208"/>
      <c r="AZ845" s="208"/>
      <c r="BA845" s="208"/>
      <c r="BB845" s="208"/>
      <c r="BC845" s="208"/>
      <c r="BD845" s="208"/>
      <c r="BE845" s="208"/>
      <c r="BF845" s="208"/>
      <c r="BG845" s="208"/>
      <c r="BH845" s="208"/>
      <c r="BI845" s="208"/>
      <c r="BJ845" s="208"/>
      <c r="BK845" s="208"/>
      <c r="BL845" s="208"/>
      <c r="BM845" s="211"/>
    </row>
    <row r="846" spans="1:65">
      <c r="A846" s="30"/>
      <c r="B846" s="3" t="s">
        <v>269</v>
      </c>
      <c r="C846" s="29"/>
      <c r="D846" s="225">
        <v>1.0720634309591937</v>
      </c>
      <c r="E846" s="225">
        <v>0.93929093824366328</v>
      </c>
      <c r="F846" s="225">
        <v>2.8329201152898844</v>
      </c>
      <c r="G846" s="225">
        <v>0.72663608498339738</v>
      </c>
      <c r="H846" s="225">
        <v>2.1369760566432809</v>
      </c>
      <c r="I846" s="225">
        <v>0.95376447127509767</v>
      </c>
      <c r="J846" s="225">
        <v>2.2529980026622303</v>
      </c>
      <c r="K846" s="225">
        <v>0.73143694191638775</v>
      </c>
      <c r="L846" s="225">
        <v>1.0186592495366951</v>
      </c>
      <c r="M846" s="225">
        <v>2.1276747871796577</v>
      </c>
      <c r="N846" s="225">
        <v>6.1332869115647162</v>
      </c>
      <c r="O846" s="225">
        <v>0.84950966249164095</v>
      </c>
      <c r="P846" s="225">
        <v>1.7904375629065274</v>
      </c>
      <c r="Q846" s="225">
        <v>2</v>
      </c>
      <c r="R846" s="225">
        <v>0.71546954279456565</v>
      </c>
      <c r="S846" s="225">
        <v>1.0327955589886446</v>
      </c>
      <c r="T846" s="219"/>
      <c r="U846" s="220"/>
      <c r="V846" s="220"/>
      <c r="W846" s="220"/>
      <c r="X846" s="220"/>
      <c r="Y846" s="220"/>
      <c r="Z846" s="220"/>
      <c r="AA846" s="220"/>
      <c r="AB846" s="220"/>
      <c r="AC846" s="220"/>
      <c r="AD846" s="220"/>
      <c r="AE846" s="220"/>
      <c r="AF846" s="220"/>
      <c r="AG846" s="220"/>
      <c r="AH846" s="220"/>
      <c r="AI846" s="220"/>
      <c r="AJ846" s="220"/>
      <c r="AK846" s="220"/>
      <c r="AL846" s="220"/>
      <c r="AM846" s="220"/>
      <c r="AN846" s="220"/>
      <c r="AO846" s="220"/>
      <c r="AP846" s="220"/>
      <c r="AQ846" s="220"/>
      <c r="AR846" s="220"/>
      <c r="AS846" s="220"/>
      <c r="AT846" s="220"/>
      <c r="AU846" s="220"/>
      <c r="AV846" s="220"/>
      <c r="AW846" s="220"/>
      <c r="AX846" s="220"/>
      <c r="AY846" s="220"/>
      <c r="AZ846" s="220"/>
      <c r="BA846" s="220"/>
      <c r="BB846" s="220"/>
      <c r="BC846" s="220"/>
      <c r="BD846" s="220"/>
      <c r="BE846" s="220"/>
      <c r="BF846" s="220"/>
      <c r="BG846" s="220"/>
      <c r="BH846" s="220"/>
      <c r="BI846" s="220"/>
      <c r="BJ846" s="220"/>
      <c r="BK846" s="220"/>
      <c r="BL846" s="220"/>
      <c r="BM846" s="223"/>
    </row>
    <row r="847" spans="1:65">
      <c r="A847" s="30"/>
      <c r="B847" s="3" t="s">
        <v>86</v>
      </c>
      <c r="C847" s="29"/>
      <c r="D847" s="13">
        <v>1.1829012809877453E-2</v>
      </c>
      <c r="E847" s="13">
        <v>9.9338751078956004E-3</v>
      </c>
      <c r="F847" s="13">
        <v>3.2456174011194258E-2</v>
      </c>
      <c r="G847" s="13">
        <v>7.9068126766419743E-3</v>
      </c>
      <c r="H847" s="13">
        <v>2.3700288983104778E-2</v>
      </c>
      <c r="I847" s="13">
        <v>1.0346387321733114E-2</v>
      </c>
      <c r="J847" s="13">
        <v>2.446251902999164E-2</v>
      </c>
      <c r="K847" s="13">
        <v>7.9633853229873451E-3</v>
      </c>
      <c r="L847" s="13">
        <v>1.1316340487354509E-2</v>
      </c>
      <c r="M847" s="13">
        <v>2.3680298132216563E-2</v>
      </c>
      <c r="N847" s="13">
        <v>5.2777989510433505E-2</v>
      </c>
      <c r="O847" s="13">
        <v>9.8076928515486734E-3</v>
      </c>
      <c r="P847" s="13">
        <v>1.9500136825992311E-2</v>
      </c>
      <c r="Q847" s="13">
        <v>2.197802197802198E-2</v>
      </c>
      <c r="R847" s="13">
        <v>8.4164635952698637E-3</v>
      </c>
      <c r="S847" s="13">
        <v>1.1433161169615992E-2</v>
      </c>
      <c r="T847" s="152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5"/>
    </row>
    <row r="848" spans="1:65">
      <c r="A848" s="30"/>
      <c r="B848" s="3" t="s">
        <v>270</v>
      </c>
      <c r="C848" s="29"/>
      <c r="D848" s="13">
        <v>-1.3116030198256912E-3</v>
      </c>
      <c r="E848" s="13">
        <v>4.1932203290254044E-2</v>
      </c>
      <c r="F848" s="13">
        <v>-3.8177285554256146E-2</v>
      </c>
      <c r="G848" s="13">
        <v>1.2683037432174915E-2</v>
      </c>
      <c r="H848" s="13">
        <v>-6.4172592477209633E-3</v>
      </c>
      <c r="I848" s="13">
        <v>1.5805201312542483E-2</v>
      </c>
      <c r="J848" s="13">
        <v>1.4886917818316858E-2</v>
      </c>
      <c r="K848" s="13">
        <v>1.213206733563954E-2</v>
      </c>
      <c r="L848" s="13">
        <v>-8.0701695373274207E-3</v>
      </c>
      <c r="M848" s="13">
        <v>-9.906736525779114E-3</v>
      </c>
      <c r="N848" s="13">
        <v>0.2805556684103887</v>
      </c>
      <c r="O848" s="13">
        <v>-4.5536136101738567E-2</v>
      </c>
      <c r="P848" s="13">
        <v>1.176475393794929E-2</v>
      </c>
      <c r="Q848" s="13">
        <v>2.765575694536615E-3</v>
      </c>
      <c r="R848" s="13">
        <v>-6.3259007540295897E-2</v>
      </c>
      <c r="S848" s="13">
        <v>-4.5806922592694921E-3</v>
      </c>
      <c r="T848" s="152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5"/>
    </row>
    <row r="849" spans="1:65">
      <c r="A849" s="30"/>
      <c r="B849" s="46" t="s">
        <v>271</v>
      </c>
      <c r="C849" s="47"/>
      <c r="D849" s="45">
        <v>0.12</v>
      </c>
      <c r="E849" s="45">
        <v>2.38</v>
      </c>
      <c r="F849" s="45">
        <v>2.25</v>
      </c>
      <c r="G849" s="45">
        <v>0.69</v>
      </c>
      <c r="H849" s="45">
        <v>0.41</v>
      </c>
      <c r="I849" s="45">
        <v>0.87</v>
      </c>
      <c r="J849" s="45">
        <v>0.82</v>
      </c>
      <c r="K849" s="45">
        <v>0.66</v>
      </c>
      <c r="L849" s="45">
        <v>0.51</v>
      </c>
      <c r="M849" s="45">
        <v>0.61</v>
      </c>
      <c r="N849" s="45">
        <v>16.149999999999999</v>
      </c>
      <c r="O849" s="45">
        <v>2.67</v>
      </c>
      <c r="P849" s="45">
        <v>0.64</v>
      </c>
      <c r="Q849" s="45">
        <v>0.12</v>
      </c>
      <c r="R849" s="45">
        <v>3.69</v>
      </c>
      <c r="S849" s="45">
        <v>0.31</v>
      </c>
      <c r="T849" s="152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B850" s="31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BM850" s="55"/>
    </row>
    <row r="851" spans="1:65" ht="15">
      <c r="B851" s="8" t="s">
        <v>639</v>
      </c>
      <c r="BM851" s="28" t="s">
        <v>67</v>
      </c>
    </row>
    <row r="852" spans="1:65" ht="15">
      <c r="A852" s="25" t="s">
        <v>21</v>
      </c>
      <c r="B852" s="18" t="s">
        <v>114</v>
      </c>
      <c r="C852" s="15" t="s">
        <v>115</v>
      </c>
      <c r="D852" s="16" t="s">
        <v>233</v>
      </c>
      <c r="E852" s="17" t="s">
        <v>233</v>
      </c>
      <c r="F852" s="17" t="s">
        <v>233</v>
      </c>
      <c r="G852" s="17" t="s">
        <v>233</v>
      </c>
      <c r="H852" s="17" t="s">
        <v>233</v>
      </c>
      <c r="I852" s="17" t="s">
        <v>233</v>
      </c>
      <c r="J852" s="17" t="s">
        <v>233</v>
      </c>
      <c r="K852" s="17" t="s">
        <v>233</v>
      </c>
      <c r="L852" s="17" t="s">
        <v>233</v>
      </c>
      <c r="M852" s="17" t="s">
        <v>233</v>
      </c>
      <c r="N852" s="17" t="s">
        <v>233</v>
      </c>
      <c r="O852" s="17" t="s">
        <v>233</v>
      </c>
      <c r="P852" s="17" t="s">
        <v>233</v>
      </c>
      <c r="Q852" s="17" t="s">
        <v>233</v>
      </c>
      <c r="R852" s="17" t="s">
        <v>233</v>
      </c>
      <c r="S852" s="152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8">
        <v>1</v>
      </c>
    </row>
    <row r="853" spans="1:65">
      <c r="A853" s="30"/>
      <c r="B853" s="19" t="s">
        <v>234</v>
      </c>
      <c r="C853" s="9" t="s">
        <v>234</v>
      </c>
      <c r="D853" s="150" t="s">
        <v>236</v>
      </c>
      <c r="E853" s="151" t="s">
        <v>240</v>
      </c>
      <c r="F853" s="151" t="s">
        <v>241</v>
      </c>
      <c r="G853" s="151" t="s">
        <v>243</v>
      </c>
      <c r="H853" s="151" t="s">
        <v>244</v>
      </c>
      <c r="I853" s="151" t="s">
        <v>245</v>
      </c>
      <c r="J853" s="151" t="s">
        <v>246</v>
      </c>
      <c r="K853" s="151" t="s">
        <v>247</v>
      </c>
      <c r="L853" s="151" t="s">
        <v>287</v>
      </c>
      <c r="M853" s="151" t="s">
        <v>250</v>
      </c>
      <c r="N853" s="151" t="s">
        <v>251</v>
      </c>
      <c r="O853" s="151" t="s">
        <v>252</v>
      </c>
      <c r="P853" s="151" t="s">
        <v>253</v>
      </c>
      <c r="Q853" s="151" t="s">
        <v>255</v>
      </c>
      <c r="R853" s="151" t="s">
        <v>257</v>
      </c>
      <c r="S853" s="152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8" t="s">
        <v>3</v>
      </c>
    </row>
    <row r="854" spans="1:65">
      <c r="A854" s="30"/>
      <c r="B854" s="19"/>
      <c r="C854" s="9"/>
      <c r="D854" s="10" t="s">
        <v>308</v>
      </c>
      <c r="E854" s="11" t="s">
        <v>308</v>
      </c>
      <c r="F854" s="11" t="s">
        <v>309</v>
      </c>
      <c r="G854" s="11" t="s">
        <v>308</v>
      </c>
      <c r="H854" s="11" t="s">
        <v>309</v>
      </c>
      <c r="I854" s="11" t="s">
        <v>309</v>
      </c>
      <c r="J854" s="11" t="s">
        <v>309</v>
      </c>
      <c r="K854" s="11" t="s">
        <v>309</v>
      </c>
      <c r="L854" s="11" t="s">
        <v>309</v>
      </c>
      <c r="M854" s="11" t="s">
        <v>308</v>
      </c>
      <c r="N854" s="11" t="s">
        <v>308</v>
      </c>
      <c r="O854" s="11" t="s">
        <v>309</v>
      </c>
      <c r="P854" s="11" t="s">
        <v>308</v>
      </c>
      <c r="Q854" s="11" t="s">
        <v>308</v>
      </c>
      <c r="R854" s="11" t="s">
        <v>309</v>
      </c>
      <c r="S854" s="152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8">
        <v>2</v>
      </c>
    </row>
    <row r="855" spans="1:65">
      <c r="A855" s="30"/>
      <c r="B855" s="19"/>
      <c r="C855" s="9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152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8">
        <v>3</v>
      </c>
    </row>
    <row r="856" spans="1:65">
      <c r="A856" s="30"/>
      <c r="B856" s="18">
        <v>1</v>
      </c>
      <c r="C856" s="14">
        <v>1</v>
      </c>
      <c r="D856" s="22">
        <v>1.19</v>
      </c>
      <c r="E856" s="22">
        <v>1.007825589633508</v>
      </c>
      <c r="F856" s="22">
        <v>0.9</v>
      </c>
      <c r="G856" s="147">
        <v>0.66</v>
      </c>
      <c r="H856" s="22">
        <v>1.02</v>
      </c>
      <c r="I856" s="22">
        <v>1.03</v>
      </c>
      <c r="J856" s="22">
        <v>1.1200000000000001</v>
      </c>
      <c r="K856" s="22">
        <v>1.05</v>
      </c>
      <c r="L856" s="22">
        <v>1.06</v>
      </c>
      <c r="M856" s="22">
        <v>1.0705676501424195</v>
      </c>
      <c r="N856" s="147">
        <v>0.56999999999999995</v>
      </c>
      <c r="O856" s="147">
        <v>0.59</v>
      </c>
      <c r="P856" s="22">
        <v>1</v>
      </c>
      <c r="Q856" s="22">
        <v>0.97000000000000008</v>
      </c>
      <c r="R856" s="22">
        <v>1.1000000000000001</v>
      </c>
      <c r="S856" s="152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>
        <v>1</v>
      </c>
    </row>
    <row r="857" spans="1:65">
      <c r="A857" s="30"/>
      <c r="B857" s="19">
        <v>1</v>
      </c>
      <c r="C857" s="9">
        <v>2</v>
      </c>
      <c r="D857" s="11">
        <v>1.18</v>
      </c>
      <c r="E857" s="11">
        <v>0.97850370093283179</v>
      </c>
      <c r="F857" s="11">
        <v>0.9</v>
      </c>
      <c r="G857" s="148">
        <v>0.73</v>
      </c>
      <c r="H857" s="11">
        <v>1.01</v>
      </c>
      <c r="I857" s="11">
        <v>1.02</v>
      </c>
      <c r="J857" s="11">
        <v>1.0900000000000001</v>
      </c>
      <c r="K857" s="11">
        <v>1</v>
      </c>
      <c r="L857" s="11">
        <v>1.02</v>
      </c>
      <c r="M857" s="11">
        <v>1.2003378661875734</v>
      </c>
      <c r="N857" s="148">
        <v>0.54</v>
      </c>
      <c r="O857" s="148">
        <v>0.56000000000000005</v>
      </c>
      <c r="P857" s="11">
        <v>0.98</v>
      </c>
      <c r="Q857" s="11">
        <v>0.95</v>
      </c>
      <c r="R857" s="11">
        <v>1.2</v>
      </c>
      <c r="S857" s="152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>
        <v>7</v>
      </c>
    </row>
    <row r="858" spans="1:65">
      <c r="A858" s="30"/>
      <c r="B858" s="19">
        <v>1</v>
      </c>
      <c r="C858" s="9">
        <v>3</v>
      </c>
      <c r="D858" s="11">
        <v>1.17</v>
      </c>
      <c r="E858" s="11">
        <v>0.9558885397288488</v>
      </c>
      <c r="F858" s="153">
        <v>0.8</v>
      </c>
      <c r="G858" s="148">
        <v>0.64</v>
      </c>
      <c r="H858" s="11">
        <v>1</v>
      </c>
      <c r="I858" s="11">
        <v>1.04</v>
      </c>
      <c r="J858" s="11">
        <v>1.1200000000000001</v>
      </c>
      <c r="K858" s="11">
        <v>1.08</v>
      </c>
      <c r="L858" s="11">
        <v>1.03</v>
      </c>
      <c r="M858" s="11">
        <v>1.1017524975875865</v>
      </c>
      <c r="N858" s="148">
        <v>0.57999999999999996</v>
      </c>
      <c r="O858" s="148">
        <v>0.55000000000000004</v>
      </c>
      <c r="P858" s="11">
        <v>1.02</v>
      </c>
      <c r="Q858" s="11">
        <v>0.97000000000000008</v>
      </c>
      <c r="R858" s="11">
        <v>1.1000000000000001</v>
      </c>
      <c r="S858" s="152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>
        <v>16</v>
      </c>
    </row>
    <row r="859" spans="1:65">
      <c r="A859" s="30"/>
      <c r="B859" s="19">
        <v>1</v>
      </c>
      <c r="C859" s="9">
        <v>4</v>
      </c>
      <c r="D859" s="11">
        <v>1.1599999999999999</v>
      </c>
      <c r="E859" s="11">
        <v>0.97449004852004106</v>
      </c>
      <c r="F859" s="11">
        <v>1</v>
      </c>
      <c r="G859" s="148">
        <v>0.66</v>
      </c>
      <c r="H859" s="11">
        <v>1</v>
      </c>
      <c r="I859" s="11">
        <v>1.06</v>
      </c>
      <c r="J859" s="11">
        <v>1.08</v>
      </c>
      <c r="K859" s="11">
        <v>1.03</v>
      </c>
      <c r="L859" s="11">
        <v>1.07</v>
      </c>
      <c r="M859" s="11">
        <v>1.1040335881004115</v>
      </c>
      <c r="N859" s="148">
        <v>0.61</v>
      </c>
      <c r="O859" s="148">
        <v>0.63</v>
      </c>
      <c r="P859" s="11">
        <v>1.06</v>
      </c>
      <c r="Q859" s="11">
        <v>0.96</v>
      </c>
      <c r="R859" s="11">
        <v>1.2</v>
      </c>
      <c r="S859" s="152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1.0463934848057324</v>
      </c>
    </row>
    <row r="860" spans="1:65">
      <c r="A860" s="30"/>
      <c r="B860" s="19">
        <v>1</v>
      </c>
      <c r="C860" s="9">
        <v>5</v>
      </c>
      <c r="D860" s="11">
        <v>1.17</v>
      </c>
      <c r="E860" s="11">
        <v>0.96944424409426544</v>
      </c>
      <c r="F860" s="11">
        <v>1</v>
      </c>
      <c r="G860" s="148">
        <v>0.66</v>
      </c>
      <c r="H860" s="11">
        <v>1.02</v>
      </c>
      <c r="I860" s="11">
        <v>1.0900000000000001</v>
      </c>
      <c r="J860" s="11">
        <v>1.1100000000000001</v>
      </c>
      <c r="K860" s="11">
        <v>1.05</v>
      </c>
      <c r="L860" s="11">
        <v>1.08</v>
      </c>
      <c r="M860" s="11">
        <v>1.0927406598548535</v>
      </c>
      <c r="N860" s="148">
        <v>0.56999999999999995</v>
      </c>
      <c r="O860" s="148">
        <v>0.63</v>
      </c>
      <c r="P860" s="11">
        <v>1.01</v>
      </c>
      <c r="Q860" s="11">
        <v>0.94</v>
      </c>
      <c r="R860" s="11">
        <v>1.1000000000000001</v>
      </c>
      <c r="S860" s="152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64</v>
      </c>
    </row>
    <row r="861" spans="1:65">
      <c r="A861" s="30"/>
      <c r="B861" s="19">
        <v>1</v>
      </c>
      <c r="C861" s="9">
        <v>6</v>
      </c>
      <c r="D861" s="11">
        <v>1.19</v>
      </c>
      <c r="E861" s="11">
        <v>0.97436344384909124</v>
      </c>
      <c r="F861" s="11">
        <v>1</v>
      </c>
      <c r="G861" s="148">
        <v>0.74</v>
      </c>
      <c r="H861" s="11">
        <v>1</v>
      </c>
      <c r="I861" s="11">
        <v>1.02</v>
      </c>
      <c r="J861" s="11">
        <v>1.1000000000000001</v>
      </c>
      <c r="K861" s="11">
        <v>0.98</v>
      </c>
      <c r="L861" s="11">
        <v>1.06</v>
      </c>
      <c r="M861" s="11">
        <v>1.1603830773813075</v>
      </c>
      <c r="N861" s="148">
        <v>0.54</v>
      </c>
      <c r="O861" s="148">
        <v>0.56999999999999995</v>
      </c>
      <c r="P861" s="11">
        <v>0.98</v>
      </c>
      <c r="Q861" s="11">
        <v>0.95</v>
      </c>
      <c r="R861" s="11">
        <v>1</v>
      </c>
      <c r="S861" s="152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5"/>
    </row>
    <row r="862" spans="1:65">
      <c r="A862" s="30"/>
      <c r="B862" s="20" t="s">
        <v>267</v>
      </c>
      <c r="C862" s="12"/>
      <c r="D862" s="23">
        <v>1.1766666666666667</v>
      </c>
      <c r="E862" s="23">
        <v>0.97675259445976437</v>
      </c>
      <c r="F862" s="23">
        <v>0.93333333333333324</v>
      </c>
      <c r="G862" s="23">
        <v>0.68166666666666675</v>
      </c>
      <c r="H862" s="23">
        <v>1.0083333333333335</v>
      </c>
      <c r="I862" s="23">
        <v>1.0433333333333332</v>
      </c>
      <c r="J862" s="23">
        <v>1.1033333333333335</v>
      </c>
      <c r="K862" s="23">
        <v>1.0316666666666665</v>
      </c>
      <c r="L862" s="23">
        <v>1.0533333333333335</v>
      </c>
      <c r="M862" s="23">
        <v>1.121635889875692</v>
      </c>
      <c r="N862" s="23">
        <v>0.56833333333333325</v>
      </c>
      <c r="O862" s="23">
        <v>0.58833333333333326</v>
      </c>
      <c r="P862" s="23">
        <v>1.0083333333333335</v>
      </c>
      <c r="Q862" s="23">
        <v>0.95666666666666667</v>
      </c>
      <c r="R862" s="23">
        <v>1.1166666666666665</v>
      </c>
      <c r="S862" s="152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5"/>
    </row>
    <row r="863" spans="1:65">
      <c r="A863" s="30"/>
      <c r="B863" s="3" t="s">
        <v>268</v>
      </c>
      <c r="C863" s="29"/>
      <c r="D863" s="11">
        <v>1.1749999999999998</v>
      </c>
      <c r="E863" s="11">
        <v>0.97442674618456615</v>
      </c>
      <c r="F863" s="11">
        <v>0.95</v>
      </c>
      <c r="G863" s="11">
        <v>0.66</v>
      </c>
      <c r="H863" s="11">
        <v>1.0049999999999999</v>
      </c>
      <c r="I863" s="11">
        <v>1.0350000000000001</v>
      </c>
      <c r="J863" s="11">
        <v>1.105</v>
      </c>
      <c r="K863" s="11">
        <v>1.04</v>
      </c>
      <c r="L863" s="11">
        <v>1.06</v>
      </c>
      <c r="M863" s="11">
        <v>1.1028930428439989</v>
      </c>
      <c r="N863" s="11">
        <v>0.56999999999999995</v>
      </c>
      <c r="O863" s="11">
        <v>0.57999999999999996</v>
      </c>
      <c r="P863" s="11">
        <v>1.0049999999999999</v>
      </c>
      <c r="Q863" s="11">
        <v>0.95499999999999996</v>
      </c>
      <c r="R863" s="11">
        <v>1.1000000000000001</v>
      </c>
      <c r="S863" s="152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5"/>
    </row>
    <row r="864" spans="1:65">
      <c r="A864" s="30"/>
      <c r="B864" s="3" t="s">
        <v>269</v>
      </c>
      <c r="C864" s="29"/>
      <c r="D864" s="24">
        <v>1.2110601416389977E-2</v>
      </c>
      <c r="E864" s="24">
        <v>1.7135608087236822E-2</v>
      </c>
      <c r="F864" s="24">
        <v>8.1649658092772581E-2</v>
      </c>
      <c r="G864" s="24">
        <v>4.2150523919242872E-2</v>
      </c>
      <c r="H864" s="24">
        <v>9.8319208025017587E-3</v>
      </c>
      <c r="I864" s="24">
        <v>2.7325202042558953E-2</v>
      </c>
      <c r="J864" s="24">
        <v>1.6329931618554533E-2</v>
      </c>
      <c r="K864" s="24">
        <v>3.6560452221856735E-2</v>
      </c>
      <c r="L864" s="24">
        <v>2.3380903889000264E-2</v>
      </c>
      <c r="M864" s="24">
        <v>4.8669159349785711E-2</v>
      </c>
      <c r="N864" s="24">
        <v>2.6394443859772181E-2</v>
      </c>
      <c r="O864" s="24">
        <v>3.4880749227427239E-2</v>
      </c>
      <c r="P864" s="24">
        <v>2.9944392908634303E-2</v>
      </c>
      <c r="Q864" s="24">
        <v>1.2110601416390027E-2</v>
      </c>
      <c r="R864" s="24">
        <v>7.527726527090807E-2</v>
      </c>
      <c r="S864" s="204"/>
      <c r="T864" s="205"/>
      <c r="U864" s="205"/>
      <c r="V864" s="205"/>
      <c r="W864" s="205"/>
      <c r="X864" s="205"/>
      <c r="Y864" s="205"/>
      <c r="Z864" s="205"/>
      <c r="AA864" s="205"/>
      <c r="AB864" s="205"/>
      <c r="AC864" s="205"/>
      <c r="AD864" s="205"/>
      <c r="AE864" s="205"/>
      <c r="AF864" s="205"/>
      <c r="AG864" s="205"/>
      <c r="AH864" s="205"/>
      <c r="AI864" s="205"/>
      <c r="AJ864" s="205"/>
      <c r="AK864" s="205"/>
      <c r="AL864" s="205"/>
      <c r="AM864" s="205"/>
      <c r="AN864" s="205"/>
      <c r="AO864" s="205"/>
      <c r="AP864" s="205"/>
      <c r="AQ864" s="205"/>
      <c r="AR864" s="205"/>
      <c r="AS864" s="205"/>
      <c r="AT864" s="205"/>
      <c r="AU864" s="205"/>
      <c r="AV864" s="205"/>
      <c r="AW864" s="205"/>
      <c r="AX864" s="205"/>
      <c r="AY864" s="205"/>
      <c r="AZ864" s="205"/>
      <c r="BA864" s="205"/>
      <c r="BB864" s="205"/>
      <c r="BC864" s="205"/>
      <c r="BD864" s="205"/>
      <c r="BE864" s="205"/>
      <c r="BF864" s="205"/>
      <c r="BG864" s="205"/>
      <c r="BH864" s="205"/>
      <c r="BI864" s="205"/>
      <c r="BJ864" s="205"/>
      <c r="BK864" s="205"/>
      <c r="BL864" s="205"/>
      <c r="BM864" s="56"/>
    </row>
    <row r="865" spans="1:65">
      <c r="A865" s="30"/>
      <c r="B865" s="3" t="s">
        <v>86</v>
      </c>
      <c r="C865" s="29"/>
      <c r="D865" s="13">
        <v>1.0292295821294596E-2</v>
      </c>
      <c r="E865" s="13">
        <v>1.7543447731218381E-2</v>
      </c>
      <c r="F865" s="13">
        <v>8.7481776527970637E-2</v>
      </c>
      <c r="G865" s="13">
        <v>6.1834509416982202E-2</v>
      </c>
      <c r="H865" s="13">
        <v>9.7506652586794289E-3</v>
      </c>
      <c r="I865" s="13">
        <v>2.6190289497660342E-2</v>
      </c>
      <c r="J865" s="13">
        <v>1.4800542252466341E-2</v>
      </c>
      <c r="K865" s="13">
        <v>3.5438241248972609E-2</v>
      </c>
      <c r="L865" s="13">
        <v>2.2197060654114174E-2</v>
      </c>
      <c r="M865" s="13">
        <v>4.3391228641212247E-2</v>
      </c>
      <c r="N865" s="13">
        <v>4.6441836703411468E-2</v>
      </c>
      <c r="O865" s="13">
        <v>5.9287392454550558E-2</v>
      </c>
      <c r="P865" s="13">
        <v>2.9696918587075335E-2</v>
      </c>
      <c r="Q865" s="13">
        <v>1.2659165243613268E-2</v>
      </c>
      <c r="R865" s="13">
        <v>6.7412476362007243E-2</v>
      </c>
      <c r="S865" s="152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5"/>
    </row>
    <row r="866" spans="1:65">
      <c r="A866" s="30"/>
      <c r="B866" s="3" t="s">
        <v>270</v>
      </c>
      <c r="C866" s="29"/>
      <c r="D866" s="13">
        <v>0.12449731745522108</v>
      </c>
      <c r="E866" s="13">
        <v>-6.6553253013513447E-2</v>
      </c>
      <c r="F866" s="13">
        <v>-0.10804745357659529</v>
      </c>
      <c r="G866" s="13">
        <v>-0.34855608663004889</v>
      </c>
      <c r="H866" s="13">
        <v>-3.6372695381857056E-2</v>
      </c>
      <c r="I866" s="13">
        <v>-2.9244748909796892E-3</v>
      </c>
      <c r="J866" s="13">
        <v>5.4415331664810829E-2</v>
      </c>
      <c r="K866" s="13">
        <v>-1.407388172127233E-2</v>
      </c>
      <c r="L866" s="13">
        <v>6.6321595349856377E-3</v>
      </c>
      <c r="M866" s="13">
        <v>7.1906415858398409E-2</v>
      </c>
      <c r="N866" s="13">
        <v>-0.45686461012431967</v>
      </c>
      <c r="O866" s="13">
        <v>-0.43775134127238957</v>
      </c>
      <c r="P866" s="13">
        <v>-3.6372695381857056E-2</v>
      </c>
      <c r="Q866" s="13">
        <v>-8.5748639916010116E-2</v>
      </c>
      <c r="R866" s="13">
        <v>6.7157510899430672E-2</v>
      </c>
      <c r="S866" s="152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5"/>
    </row>
    <row r="867" spans="1:65">
      <c r="A867" s="30"/>
      <c r="B867" s="46" t="s">
        <v>271</v>
      </c>
      <c r="C867" s="47"/>
      <c r="D867" s="45">
        <v>1.51</v>
      </c>
      <c r="E867" s="45">
        <v>0.28000000000000003</v>
      </c>
      <c r="F867" s="45">
        <v>0.67</v>
      </c>
      <c r="G867" s="45">
        <v>2.94</v>
      </c>
      <c r="H867" s="45">
        <v>0</v>
      </c>
      <c r="I867" s="45">
        <v>0.31</v>
      </c>
      <c r="J867" s="45">
        <v>0.85</v>
      </c>
      <c r="K867" s="45">
        <v>0.21</v>
      </c>
      <c r="L867" s="45">
        <v>0.4</v>
      </c>
      <c r="M867" s="45">
        <v>1.02</v>
      </c>
      <c r="N867" s="45">
        <v>3.96</v>
      </c>
      <c r="O867" s="45">
        <v>3.78</v>
      </c>
      <c r="P867" s="45">
        <v>0</v>
      </c>
      <c r="Q867" s="45">
        <v>0.46</v>
      </c>
      <c r="R867" s="45">
        <v>0.97</v>
      </c>
      <c r="S867" s="152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5"/>
    </row>
    <row r="868" spans="1:65">
      <c r="B868" s="31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BM868" s="55"/>
    </row>
    <row r="869" spans="1:65" ht="15">
      <c r="B869" s="8" t="s">
        <v>640</v>
      </c>
      <c r="BM869" s="28" t="s">
        <v>67</v>
      </c>
    </row>
    <row r="870" spans="1:65" ht="15">
      <c r="A870" s="25" t="s">
        <v>24</v>
      </c>
      <c r="B870" s="18" t="s">
        <v>114</v>
      </c>
      <c r="C870" s="15" t="s">
        <v>115</v>
      </c>
      <c r="D870" s="16" t="s">
        <v>233</v>
      </c>
      <c r="E870" s="17" t="s">
        <v>233</v>
      </c>
      <c r="F870" s="17" t="s">
        <v>233</v>
      </c>
      <c r="G870" s="17" t="s">
        <v>233</v>
      </c>
      <c r="H870" s="17" t="s">
        <v>233</v>
      </c>
      <c r="I870" s="17" t="s">
        <v>233</v>
      </c>
      <c r="J870" s="17" t="s">
        <v>233</v>
      </c>
      <c r="K870" s="17" t="s">
        <v>233</v>
      </c>
      <c r="L870" s="152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8">
        <v>1</v>
      </c>
    </row>
    <row r="871" spans="1:65">
      <c r="A871" s="30"/>
      <c r="B871" s="19" t="s">
        <v>234</v>
      </c>
      <c r="C871" s="9" t="s">
        <v>234</v>
      </c>
      <c r="D871" s="150" t="s">
        <v>237</v>
      </c>
      <c r="E871" s="151" t="s">
        <v>240</v>
      </c>
      <c r="F871" s="151" t="s">
        <v>241</v>
      </c>
      <c r="G871" s="151" t="s">
        <v>243</v>
      </c>
      <c r="H871" s="151" t="s">
        <v>250</v>
      </c>
      <c r="I871" s="151" t="s">
        <v>252</v>
      </c>
      <c r="J871" s="151" t="s">
        <v>253</v>
      </c>
      <c r="K871" s="151" t="s">
        <v>255</v>
      </c>
      <c r="L871" s="152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8" t="s">
        <v>3</v>
      </c>
    </row>
    <row r="872" spans="1:65">
      <c r="A872" s="30"/>
      <c r="B872" s="19"/>
      <c r="C872" s="9"/>
      <c r="D872" s="10" t="s">
        <v>308</v>
      </c>
      <c r="E872" s="11" t="s">
        <v>308</v>
      </c>
      <c r="F872" s="11" t="s">
        <v>309</v>
      </c>
      <c r="G872" s="11" t="s">
        <v>308</v>
      </c>
      <c r="H872" s="11" t="s">
        <v>308</v>
      </c>
      <c r="I872" s="11" t="s">
        <v>309</v>
      </c>
      <c r="J872" s="11" t="s">
        <v>308</v>
      </c>
      <c r="K872" s="11" t="s">
        <v>308</v>
      </c>
      <c r="L872" s="152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8">
        <v>2</v>
      </c>
    </row>
    <row r="873" spans="1:65">
      <c r="A873" s="30"/>
      <c r="B873" s="19"/>
      <c r="C873" s="9"/>
      <c r="D873" s="26"/>
      <c r="E873" s="26"/>
      <c r="F873" s="26"/>
      <c r="G873" s="26"/>
      <c r="H873" s="26"/>
      <c r="I873" s="26"/>
      <c r="J873" s="26"/>
      <c r="K873" s="26"/>
      <c r="L873" s="152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8">
        <v>3</v>
      </c>
    </row>
    <row r="874" spans="1:65">
      <c r="A874" s="30"/>
      <c r="B874" s="18">
        <v>1</v>
      </c>
      <c r="C874" s="14">
        <v>1</v>
      </c>
      <c r="D874" s="22">
        <v>0.61920399277946325</v>
      </c>
      <c r="E874" s="22">
        <v>0.6463743786112226</v>
      </c>
      <c r="F874" s="147">
        <v>0.7</v>
      </c>
      <c r="G874" s="22">
        <v>0.59</v>
      </c>
      <c r="H874" s="147" t="s">
        <v>319</v>
      </c>
      <c r="I874" s="22">
        <v>0.55000000000000004</v>
      </c>
      <c r="J874" s="22">
        <v>0.63</v>
      </c>
      <c r="K874" s="147">
        <v>0.85</v>
      </c>
      <c r="L874" s="152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8">
        <v>1</v>
      </c>
    </row>
    <row r="875" spans="1:65">
      <c r="A875" s="30"/>
      <c r="B875" s="19">
        <v>1</v>
      </c>
      <c r="C875" s="9">
        <v>2</v>
      </c>
      <c r="D875" s="11">
        <v>0.59782797750897965</v>
      </c>
      <c r="E875" s="11">
        <v>0.61589158105679487</v>
      </c>
      <c r="F875" s="148">
        <v>0.7</v>
      </c>
      <c r="G875" s="11">
        <v>0.59</v>
      </c>
      <c r="H875" s="148" t="s">
        <v>319</v>
      </c>
      <c r="I875" s="11">
        <v>0.64</v>
      </c>
      <c r="J875" s="11">
        <v>0.65</v>
      </c>
      <c r="K875" s="148">
        <v>0.85</v>
      </c>
      <c r="L875" s="152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8">
        <v>8</v>
      </c>
    </row>
    <row r="876" spans="1:65">
      <c r="A876" s="30"/>
      <c r="B876" s="19">
        <v>1</v>
      </c>
      <c r="C876" s="9">
        <v>3</v>
      </c>
      <c r="D876" s="11">
        <v>0.59075012049391995</v>
      </c>
      <c r="E876" s="11">
        <v>0.58309498400799287</v>
      </c>
      <c r="F876" s="148">
        <v>0.7</v>
      </c>
      <c r="G876" s="11">
        <v>0.62</v>
      </c>
      <c r="H876" s="148" t="s">
        <v>319</v>
      </c>
      <c r="I876" s="11">
        <v>0.56000000000000005</v>
      </c>
      <c r="J876" s="11">
        <v>0.63</v>
      </c>
      <c r="K876" s="148">
        <v>0.83</v>
      </c>
      <c r="L876" s="152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>
        <v>16</v>
      </c>
    </row>
    <row r="877" spans="1:65">
      <c r="A877" s="30"/>
      <c r="B877" s="19">
        <v>1</v>
      </c>
      <c r="C877" s="9">
        <v>4</v>
      </c>
      <c r="D877" s="11">
        <v>0.61103203807542572</v>
      </c>
      <c r="E877" s="11">
        <v>0.58077023775861114</v>
      </c>
      <c r="F877" s="148">
        <v>0.7</v>
      </c>
      <c r="G877" s="11">
        <v>0.55000000000000004</v>
      </c>
      <c r="H877" s="148" t="s">
        <v>319</v>
      </c>
      <c r="I877" s="11">
        <v>0.57999999999999996</v>
      </c>
      <c r="J877" s="153">
        <v>0.69</v>
      </c>
      <c r="K877" s="148">
        <v>0.85</v>
      </c>
      <c r="L877" s="152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0.60582461838191404</v>
      </c>
    </row>
    <row r="878" spans="1:65">
      <c r="A878" s="30"/>
      <c r="B878" s="19">
        <v>1</v>
      </c>
      <c r="C878" s="9">
        <v>5</v>
      </c>
      <c r="D878" s="11">
        <v>0.60507529232263879</v>
      </c>
      <c r="E878" s="11">
        <v>0.59950066731317597</v>
      </c>
      <c r="F878" s="148">
        <v>0.7</v>
      </c>
      <c r="G878" s="11">
        <v>0.63</v>
      </c>
      <c r="H878" s="148" t="s">
        <v>319</v>
      </c>
      <c r="I878" s="11">
        <v>0.62</v>
      </c>
      <c r="J878" s="11">
        <v>0.62</v>
      </c>
      <c r="K878" s="148">
        <v>0.87</v>
      </c>
      <c r="L878" s="152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65</v>
      </c>
    </row>
    <row r="879" spans="1:65">
      <c r="A879" s="30"/>
      <c r="B879" s="19">
        <v>1</v>
      </c>
      <c r="C879" s="9">
        <v>6</v>
      </c>
      <c r="D879" s="11">
        <v>0.60095123159824182</v>
      </c>
      <c r="E879" s="11">
        <v>0.60026604993095245</v>
      </c>
      <c r="F879" s="148">
        <v>0.7</v>
      </c>
      <c r="G879" s="11">
        <v>0.57999999999999996</v>
      </c>
      <c r="H879" s="148" t="s">
        <v>319</v>
      </c>
      <c r="I879" s="11">
        <v>0.61</v>
      </c>
      <c r="J879" s="11">
        <v>0.64</v>
      </c>
      <c r="K879" s="148">
        <v>0.81</v>
      </c>
      <c r="L879" s="152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5"/>
    </row>
    <row r="880" spans="1:65">
      <c r="A880" s="30"/>
      <c r="B880" s="20" t="s">
        <v>267</v>
      </c>
      <c r="C880" s="12"/>
      <c r="D880" s="23">
        <v>0.60414010879644486</v>
      </c>
      <c r="E880" s="23">
        <v>0.60431631644645822</v>
      </c>
      <c r="F880" s="23">
        <v>0.70000000000000007</v>
      </c>
      <c r="G880" s="23">
        <v>0.59333333333333327</v>
      </c>
      <c r="H880" s="23" t="s">
        <v>714</v>
      </c>
      <c r="I880" s="23">
        <v>0.59333333333333338</v>
      </c>
      <c r="J880" s="23">
        <v>0.64333333333333342</v>
      </c>
      <c r="K880" s="23">
        <v>0.84333333333333338</v>
      </c>
      <c r="L880" s="152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5"/>
    </row>
    <row r="881" spans="1:65">
      <c r="A881" s="30"/>
      <c r="B881" s="3" t="s">
        <v>268</v>
      </c>
      <c r="C881" s="29"/>
      <c r="D881" s="11">
        <v>0.60301326196044025</v>
      </c>
      <c r="E881" s="11">
        <v>0.59988335862206421</v>
      </c>
      <c r="F881" s="11">
        <v>0.7</v>
      </c>
      <c r="G881" s="11">
        <v>0.59</v>
      </c>
      <c r="H881" s="11" t="s">
        <v>714</v>
      </c>
      <c r="I881" s="11">
        <v>0.59499999999999997</v>
      </c>
      <c r="J881" s="11">
        <v>0.63500000000000001</v>
      </c>
      <c r="K881" s="11">
        <v>0.85</v>
      </c>
      <c r="L881" s="152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5"/>
    </row>
    <row r="882" spans="1:65">
      <c r="A882" s="30"/>
      <c r="B882" s="3" t="s">
        <v>269</v>
      </c>
      <c r="C882" s="29"/>
      <c r="D882" s="24">
        <v>1.004587063409784E-2</v>
      </c>
      <c r="E882" s="24">
        <v>2.4278489455953203E-2</v>
      </c>
      <c r="F882" s="24">
        <v>1.2161883888976234E-16</v>
      </c>
      <c r="G882" s="24">
        <v>2.8751811537130426E-2</v>
      </c>
      <c r="H882" s="24" t="s">
        <v>714</v>
      </c>
      <c r="I882" s="24">
        <v>3.5590260840104353E-2</v>
      </c>
      <c r="J882" s="24">
        <v>2.503331114069143E-2</v>
      </c>
      <c r="K882" s="24">
        <v>2.0655911179772873E-2</v>
      </c>
      <c r="L882" s="204"/>
      <c r="M882" s="205"/>
      <c r="N882" s="205"/>
      <c r="O882" s="205"/>
      <c r="P882" s="205"/>
      <c r="Q882" s="205"/>
      <c r="R882" s="205"/>
      <c r="S882" s="205"/>
      <c r="T882" s="205"/>
      <c r="U882" s="205"/>
      <c r="V882" s="205"/>
      <c r="W882" s="205"/>
      <c r="X882" s="205"/>
      <c r="Y882" s="205"/>
      <c r="Z882" s="205"/>
      <c r="AA882" s="205"/>
      <c r="AB882" s="205"/>
      <c r="AC882" s="205"/>
      <c r="AD882" s="205"/>
      <c r="AE882" s="205"/>
      <c r="AF882" s="205"/>
      <c r="AG882" s="205"/>
      <c r="AH882" s="205"/>
      <c r="AI882" s="205"/>
      <c r="AJ882" s="205"/>
      <c r="AK882" s="205"/>
      <c r="AL882" s="205"/>
      <c r="AM882" s="205"/>
      <c r="AN882" s="205"/>
      <c r="AO882" s="205"/>
      <c r="AP882" s="205"/>
      <c r="AQ882" s="205"/>
      <c r="AR882" s="205"/>
      <c r="AS882" s="205"/>
      <c r="AT882" s="205"/>
      <c r="AU882" s="205"/>
      <c r="AV882" s="205"/>
      <c r="AW882" s="205"/>
      <c r="AX882" s="205"/>
      <c r="AY882" s="205"/>
      <c r="AZ882" s="205"/>
      <c r="BA882" s="205"/>
      <c r="BB882" s="205"/>
      <c r="BC882" s="205"/>
      <c r="BD882" s="205"/>
      <c r="BE882" s="205"/>
      <c r="BF882" s="205"/>
      <c r="BG882" s="205"/>
      <c r="BH882" s="205"/>
      <c r="BI882" s="205"/>
      <c r="BJ882" s="205"/>
      <c r="BK882" s="205"/>
      <c r="BL882" s="205"/>
      <c r="BM882" s="56"/>
    </row>
    <row r="883" spans="1:65">
      <c r="A883" s="30"/>
      <c r="B883" s="3" t="s">
        <v>86</v>
      </c>
      <c r="C883" s="29"/>
      <c r="D883" s="13">
        <v>1.6628378893947318E-2</v>
      </c>
      <c r="E883" s="13">
        <v>4.0175134768356449E-2</v>
      </c>
      <c r="F883" s="13">
        <v>1.7374119841394619E-16</v>
      </c>
      <c r="G883" s="13">
        <v>4.8458109332242295E-2</v>
      </c>
      <c r="H883" s="13" t="s">
        <v>714</v>
      </c>
      <c r="I883" s="13">
        <v>5.9983585685569128E-2</v>
      </c>
      <c r="J883" s="13">
        <v>3.8911882602111023E-2</v>
      </c>
      <c r="K883" s="13">
        <v>2.4493175311983643E-2</v>
      </c>
      <c r="L883" s="152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5"/>
    </row>
    <row r="884" spans="1:65">
      <c r="A884" s="30"/>
      <c r="B884" s="3" t="s">
        <v>270</v>
      </c>
      <c r="C884" s="29"/>
      <c r="D884" s="13">
        <v>-2.7805234953447444E-3</v>
      </c>
      <c r="E884" s="13">
        <v>-2.4896676194577916E-3</v>
      </c>
      <c r="F884" s="13">
        <v>0.15544990870397002</v>
      </c>
      <c r="G884" s="13">
        <v>-2.0618648812825602E-2</v>
      </c>
      <c r="H884" s="13" t="s">
        <v>714</v>
      </c>
      <c r="I884" s="13">
        <v>-2.061864881282538E-2</v>
      </c>
      <c r="J884" s="13">
        <v>6.1913487523172606E-2</v>
      </c>
      <c r="K884" s="13">
        <v>0.39204203286716388</v>
      </c>
      <c r="L884" s="152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5"/>
    </row>
    <row r="885" spans="1:65">
      <c r="A885" s="30"/>
      <c r="B885" s="46" t="s">
        <v>271</v>
      </c>
      <c r="C885" s="47"/>
      <c r="D885" s="45">
        <v>0</v>
      </c>
      <c r="E885" s="45">
        <v>0.01</v>
      </c>
      <c r="F885" s="45" t="s">
        <v>272</v>
      </c>
      <c r="G885" s="45">
        <v>0.67</v>
      </c>
      <c r="H885" s="45">
        <v>37.54</v>
      </c>
      <c r="I885" s="45">
        <v>0.67</v>
      </c>
      <c r="J885" s="45">
        <v>2.4500000000000002</v>
      </c>
      <c r="K885" s="45">
        <v>14.92</v>
      </c>
      <c r="L885" s="152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5"/>
    </row>
    <row r="886" spans="1:65">
      <c r="B886" s="31" t="s">
        <v>323</v>
      </c>
      <c r="C886" s="20"/>
      <c r="D886" s="20"/>
      <c r="E886" s="20"/>
      <c r="F886" s="20"/>
      <c r="G886" s="20"/>
      <c r="H886" s="20"/>
      <c r="I886" s="20"/>
      <c r="J886" s="20"/>
      <c r="K886" s="20"/>
      <c r="BM886" s="55"/>
    </row>
    <row r="887" spans="1:65">
      <c r="BM887" s="55"/>
    </row>
    <row r="888" spans="1:65" ht="15">
      <c r="B888" s="8" t="s">
        <v>641</v>
      </c>
      <c r="BM888" s="28" t="s">
        <v>67</v>
      </c>
    </row>
    <row r="889" spans="1:65" ht="15">
      <c r="A889" s="25" t="s">
        <v>27</v>
      </c>
      <c r="B889" s="18" t="s">
        <v>114</v>
      </c>
      <c r="C889" s="15" t="s">
        <v>115</v>
      </c>
      <c r="D889" s="16" t="s">
        <v>233</v>
      </c>
      <c r="E889" s="17" t="s">
        <v>233</v>
      </c>
      <c r="F889" s="17" t="s">
        <v>233</v>
      </c>
      <c r="G889" s="17" t="s">
        <v>233</v>
      </c>
      <c r="H889" s="17" t="s">
        <v>233</v>
      </c>
      <c r="I889" s="17" t="s">
        <v>233</v>
      </c>
      <c r="J889" s="17" t="s">
        <v>233</v>
      </c>
      <c r="K889" s="17" t="s">
        <v>233</v>
      </c>
      <c r="L889" s="17" t="s">
        <v>233</v>
      </c>
      <c r="M889" s="17" t="s">
        <v>233</v>
      </c>
      <c r="N889" s="17" t="s">
        <v>233</v>
      </c>
      <c r="O889" s="17" t="s">
        <v>233</v>
      </c>
      <c r="P889" s="17" t="s">
        <v>233</v>
      </c>
      <c r="Q889" s="17" t="s">
        <v>233</v>
      </c>
      <c r="R889" s="17" t="s">
        <v>233</v>
      </c>
      <c r="S889" s="152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8">
        <v>1</v>
      </c>
    </row>
    <row r="890" spans="1:65">
      <c r="A890" s="30"/>
      <c r="B890" s="19" t="s">
        <v>234</v>
      </c>
      <c r="C890" s="9" t="s">
        <v>234</v>
      </c>
      <c r="D890" s="150" t="s">
        <v>236</v>
      </c>
      <c r="E890" s="151" t="s">
        <v>240</v>
      </c>
      <c r="F890" s="151" t="s">
        <v>241</v>
      </c>
      <c r="G890" s="151" t="s">
        <v>243</v>
      </c>
      <c r="H890" s="151" t="s">
        <v>244</v>
      </c>
      <c r="I890" s="151" t="s">
        <v>245</v>
      </c>
      <c r="J890" s="151" t="s">
        <v>246</v>
      </c>
      <c r="K890" s="151" t="s">
        <v>247</v>
      </c>
      <c r="L890" s="151" t="s">
        <v>287</v>
      </c>
      <c r="M890" s="151" t="s">
        <v>250</v>
      </c>
      <c r="N890" s="151" t="s">
        <v>251</v>
      </c>
      <c r="O890" s="151" t="s">
        <v>252</v>
      </c>
      <c r="P890" s="151" t="s">
        <v>254</v>
      </c>
      <c r="Q890" s="151" t="s">
        <v>255</v>
      </c>
      <c r="R890" s="151" t="s">
        <v>257</v>
      </c>
      <c r="S890" s="152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8" t="s">
        <v>3</v>
      </c>
    </row>
    <row r="891" spans="1:65">
      <c r="A891" s="30"/>
      <c r="B891" s="19"/>
      <c r="C891" s="9"/>
      <c r="D891" s="10" t="s">
        <v>308</v>
      </c>
      <c r="E891" s="11" t="s">
        <v>308</v>
      </c>
      <c r="F891" s="11" t="s">
        <v>309</v>
      </c>
      <c r="G891" s="11" t="s">
        <v>308</v>
      </c>
      <c r="H891" s="11" t="s">
        <v>309</v>
      </c>
      <c r="I891" s="11" t="s">
        <v>309</v>
      </c>
      <c r="J891" s="11" t="s">
        <v>309</v>
      </c>
      <c r="K891" s="11" t="s">
        <v>309</v>
      </c>
      <c r="L891" s="11" t="s">
        <v>309</v>
      </c>
      <c r="M891" s="11" t="s">
        <v>308</v>
      </c>
      <c r="N891" s="11" t="s">
        <v>308</v>
      </c>
      <c r="O891" s="11" t="s">
        <v>309</v>
      </c>
      <c r="P891" s="11" t="s">
        <v>308</v>
      </c>
      <c r="Q891" s="11" t="s">
        <v>308</v>
      </c>
      <c r="R891" s="11" t="s">
        <v>309</v>
      </c>
      <c r="S891" s="152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8">
        <v>3</v>
      </c>
    </row>
    <row r="892" spans="1:65">
      <c r="A892" s="30"/>
      <c r="B892" s="19"/>
      <c r="C892" s="9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152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8">
        <v>3</v>
      </c>
    </row>
    <row r="893" spans="1:65">
      <c r="A893" s="30"/>
      <c r="B893" s="18">
        <v>1</v>
      </c>
      <c r="C893" s="14">
        <v>1</v>
      </c>
      <c r="D893" s="227" t="s">
        <v>97</v>
      </c>
      <c r="E893" s="227" t="s">
        <v>106</v>
      </c>
      <c r="F893" s="227" t="s">
        <v>109</v>
      </c>
      <c r="G893" s="227">
        <v>0.47</v>
      </c>
      <c r="H893" s="215">
        <v>0.09</v>
      </c>
      <c r="I893" s="215">
        <v>0.06</v>
      </c>
      <c r="J893" s="215">
        <v>7.0000000000000007E-2</v>
      </c>
      <c r="K893" s="215">
        <v>0.1</v>
      </c>
      <c r="L893" s="215">
        <v>0.05</v>
      </c>
      <c r="M893" s="227">
        <v>0.80559251940604049</v>
      </c>
      <c r="N893" s="227">
        <v>0.1</v>
      </c>
      <c r="O893" s="215">
        <v>0.09</v>
      </c>
      <c r="P893" s="227" t="s">
        <v>324</v>
      </c>
      <c r="Q893" s="227" t="s">
        <v>208</v>
      </c>
      <c r="R893" s="227">
        <v>0.1</v>
      </c>
      <c r="S893" s="204"/>
      <c r="T893" s="205"/>
      <c r="U893" s="205"/>
      <c r="V893" s="205"/>
      <c r="W893" s="205"/>
      <c r="X893" s="205"/>
      <c r="Y893" s="205"/>
      <c r="Z893" s="205"/>
      <c r="AA893" s="205"/>
      <c r="AB893" s="205"/>
      <c r="AC893" s="205"/>
      <c r="AD893" s="205"/>
      <c r="AE893" s="205"/>
      <c r="AF893" s="205"/>
      <c r="AG893" s="205"/>
      <c r="AH893" s="205"/>
      <c r="AI893" s="205"/>
      <c r="AJ893" s="205"/>
      <c r="AK893" s="205"/>
      <c r="AL893" s="205"/>
      <c r="AM893" s="205"/>
      <c r="AN893" s="205"/>
      <c r="AO893" s="205"/>
      <c r="AP893" s="205"/>
      <c r="AQ893" s="205"/>
      <c r="AR893" s="205"/>
      <c r="AS893" s="205"/>
      <c r="AT893" s="205"/>
      <c r="AU893" s="205"/>
      <c r="AV893" s="205"/>
      <c r="AW893" s="205"/>
      <c r="AX893" s="205"/>
      <c r="AY893" s="205"/>
      <c r="AZ893" s="205"/>
      <c r="BA893" s="205"/>
      <c r="BB893" s="205"/>
      <c r="BC893" s="205"/>
      <c r="BD893" s="205"/>
      <c r="BE893" s="205"/>
      <c r="BF893" s="205"/>
      <c r="BG893" s="205"/>
      <c r="BH893" s="205"/>
      <c r="BI893" s="205"/>
      <c r="BJ893" s="205"/>
      <c r="BK893" s="205"/>
      <c r="BL893" s="205"/>
      <c r="BM893" s="216">
        <v>1</v>
      </c>
    </row>
    <row r="894" spans="1:65">
      <c r="A894" s="30"/>
      <c r="B894" s="19">
        <v>1</v>
      </c>
      <c r="C894" s="9">
        <v>2</v>
      </c>
      <c r="D894" s="228" t="s">
        <v>97</v>
      </c>
      <c r="E894" s="228" t="s">
        <v>106</v>
      </c>
      <c r="F894" s="228">
        <v>0.1</v>
      </c>
      <c r="G894" s="228">
        <v>0.48</v>
      </c>
      <c r="H894" s="24">
        <v>0.08</v>
      </c>
      <c r="I894" s="24">
        <v>0.06</v>
      </c>
      <c r="J894" s="24">
        <v>0.06</v>
      </c>
      <c r="K894" s="24">
        <v>0.1</v>
      </c>
      <c r="L894" s="24">
        <v>0.06</v>
      </c>
      <c r="M894" s="228">
        <v>0.94152204420767993</v>
      </c>
      <c r="N894" s="228">
        <v>0.1</v>
      </c>
      <c r="O894" s="24">
        <v>0.1</v>
      </c>
      <c r="P894" s="228" t="s">
        <v>324</v>
      </c>
      <c r="Q894" s="228" t="s">
        <v>208</v>
      </c>
      <c r="R894" s="228">
        <v>0.1</v>
      </c>
      <c r="S894" s="204"/>
      <c r="T894" s="205"/>
      <c r="U894" s="205"/>
      <c r="V894" s="205"/>
      <c r="W894" s="205"/>
      <c r="X894" s="205"/>
      <c r="Y894" s="205"/>
      <c r="Z894" s="205"/>
      <c r="AA894" s="205"/>
      <c r="AB894" s="205"/>
      <c r="AC894" s="205"/>
      <c r="AD894" s="205"/>
      <c r="AE894" s="205"/>
      <c r="AF894" s="205"/>
      <c r="AG894" s="205"/>
      <c r="AH894" s="205"/>
      <c r="AI894" s="205"/>
      <c r="AJ894" s="205"/>
      <c r="AK894" s="205"/>
      <c r="AL894" s="205"/>
      <c r="AM894" s="205"/>
      <c r="AN894" s="205"/>
      <c r="AO894" s="205"/>
      <c r="AP894" s="205"/>
      <c r="AQ894" s="205"/>
      <c r="AR894" s="205"/>
      <c r="AS894" s="205"/>
      <c r="AT894" s="205"/>
      <c r="AU894" s="205"/>
      <c r="AV894" s="205"/>
      <c r="AW894" s="205"/>
      <c r="AX894" s="205"/>
      <c r="AY894" s="205"/>
      <c r="AZ894" s="205"/>
      <c r="BA894" s="205"/>
      <c r="BB894" s="205"/>
      <c r="BC894" s="205"/>
      <c r="BD894" s="205"/>
      <c r="BE894" s="205"/>
      <c r="BF894" s="205"/>
      <c r="BG894" s="205"/>
      <c r="BH894" s="205"/>
      <c r="BI894" s="205"/>
      <c r="BJ894" s="205"/>
      <c r="BK894" s="205"/>
      <c r="BL894" s="205"/>
      <c r="BM894" s="216">
        <v>34</v>
      </c>
    </row>
    <row r="895" spans="1:65">
      <c r="A895" s="30"/>
      <c r="B895" s="19">
        <v>1</v>
      </c>
      <c r="C895" s="9">
        <v>3</v>
      </c>
      <c r="D895" s="228" t="s">
        <v>97</v>
      </c>
      <c r="E895" s="228" t="s">
        <v>106</v>
      </c>
      <c r="F895" s="228" t="s">
        <v>109</v>
      </c>
      <c r="G895" s="228">
        <v>0.45</v>
      </c>
      <c r="H895" s="24">
        <v>0.06</v>
      </c>
      <c r="I895" s="24">
        <v>0.06</v>
      </c>
      <c r="J895" s="24">
        <v>0.06</v>
      </c>
      <c r="K895" s="24">
        <v>0.1</v>
      </c>
      <c r="L895" s="24">
        <v>0.06</v>
      </c>
      <c r="M895" s="228">
        <v>0.79896593435352303</v>
      </c>
      <c r="N895" s="228">
        <v>0.1</v>
      </c>
      <c r="O895" s="24">
        <v>0.06</v>
      </c>
      <c r="P895" s="228" t="s">
        <v>324</v>
      </c>
      <c r="Q895" s="228" t="s">
        <v>208</v>
      </c>
      <c r="R895" s="228" t="s">
        <v>109</v>
      </c>
      <c r="S895" s="204"/>
      <c r="T895" s="205"/>
      <c r="U895" s="205"/>
      <c r="V895" s="205"/>
      <c r="W895" s="205"/>
      <c r="X895" s="205"/>
      <c r="Y895" s="205"/>
      <c r="Z895" s="205"/>
      <c r="AA895" s="205"/>
      <c r="AB895" s="205"/>
      <c r="AC895" s="205"/>
      <c r="AD895" s="205"/>
      <c r="AE895" s="205"/>
      <c r="AF895" s="205"/>
      <c r="AG895" s="205"/>
      <c r="AH895" s="205"/>
      <c r="AI895" s="205"/>
      <c r="AJ895" s="205"/>
      <c r="AK895" s="205"/>
      <c r="AL895" s="205"/>
      <c r="AM895" s="205"/>
      <c r="AN895" s="205"/>
      <c r="AO895" s="205"/>
      <c r="AP895" s="205"/>
      <c r="AQ895" s="205"/>
      <c r="AR895" s="205"/>
      <c r="AS895" s="205"/>
      <c r="AT895" s="205"/>
      <c r="AU895" s="205"/>
      <c r="AV895" s="205"/>
      <c r="AW895" s="205"/>
      <c r="AX895" s="205"/>
      <c r="AY895" s="205"/>
      <c r="AZ895" s="205"/>
      <c r="BA895" s="205"/>
      <c r="BB895" s="205"/>
      <c r="BC895" s="205"/>
      <c r="BD895" s="205"/>
      <c r="BE895" s="205"/>
      <c r="BF895" s="205"/>
      <c r="BG895" s="205"/>
      <c r="BH895" s="205"/>
      <c r="BI895" s="205"/>
      <c r="BJ895" s="205"/>
      <c r="BK895" s="205"/>
      <c r="BL895" s="205"/>
      <c r="BM895" s="216">
        <v>16</v>
      </c>
    </row>
    <row r="896" spans="1:65">
      <c r="A896" s="30"/>
      <c r="B896" s="19">
        <v>1</v>
      </c>
      <c r="C896" s="9">
        <v>4</v>
      </c>
      <c r="D896" s="228" t="s">
        <v>97</v>
      </c>
      <c r="E896" s="228" t="s">
        <v>106</v>
      </c>
      <c r="F896" s="228" t="s">
        <v>109</v>
      </c>
      <c r="G896" s="228">
        <v>0.45</v>
      </c>
      <c r="H896" s="24">
        <v>7.0000000000000007E-2</v>
      </c>
      <c r="I896" s="24">
        <v>0.05</v>
      </c>
      <c r="J896" s="24">
        <v>0.08</v>
      </c>
      <c r="K896" s="24">
        <v>0.1</v>
      </c>
      <c r="L896" s="24">
        <v>7.0000000000000007E-2</v>
      </c>
      <c r="M896" s="228">
        <v>0.66303640955188348</v>
      </c>
      <c r="N896" s="228">
        <v>0.1</v>
      </c>
      <c r="O896" s="24">
        <v>0.06</v>
      </c>
      <c r="P896" s="228" t="s">
        <v>324</v>
      </c>
      <c r="Q896" s="228" t="s">
        <v>208</v>
      </c>
      <c r="R896" s="228">
        <v>0.1</v>
      </c>
      <c r="S896" s="204"/>
      <c r="T896" s="205"/>
      <c r="U896" s="205"/>
      <c r="V896" s="205"/>
      <c r="W896" s="205"/>
      <c r="X896" s="205"/>
      <c r="Y896" s="205"/>
      <c r="Z896" s="205"/>
      <c r="AA896" s="205"/>
      <c r="AB896" s="205"/>
      <c r="AC896" s="205"/>
      <c r="AD896" s="205"/>
      <c r="AE896" s="205"/>
      <c r="AF896" s="205"/>
      <c r="AG896" s="205"/>
      <c r="AH896" s="205"/>
      <c r="AI896" s="205"/>
      <c r="AJ896" s="205"/>
      <c r="AK896" s="205"/>
      <c r="AL896" s="205"/>
      <c r="AM896" s="205"/>
      <c r="AN896" s="205"/>
      <c r="AO896" s="205"/>
      <c r="AP896" s="205"/>
      <c r="AQ896" s="205"/>
      <c r="AR896" s="205"/>
      <c r="AS896" s="205"/>
      <c r="AT896" s="205"/>
      <c r="AU896" s="205"/>
      <c r="AV896" s="205"/>
      <c r="AW896" s="205"/>
      <c r="AX896" s="205"/>
      <c r="AY896" s="205"/>
      <c r="AZ896" s="205"/>
      <c r="BA896" s="205"/>
      <c r="BB896" s="205"/>
      <c r="BC896" s="205"/>
      <c r="BD896" s="205"/>
      <c r="BE896" s="205"/>
      <c r="BF896" s="205"/>
      <c r="BG896" s="205"/>
      <c r="BH896" s="205"/>
      <c r="BI896" s="205"/>
      <c r="BJ896" s="205"/>
      <c r="BK896" s="205"/>
      <c r="BL896" s="205"/>
      <c r="BM896" s="216">
        <v>7.166666666666667E-2</v>
      </c>
    </row>
    <row r="897" spans="1:65">
      <c r="A897" s="30"/>
      <c r="B897" s="19">
        <v>1</v>
      </c>
      <c r="C897" s="9">
        <v>5</v>
      </c>
      <c r="D897" s="228" t="s">
        <v>97</v>
      </c>
      <c r="E897" s="228" t="s">
        <v>106</v>
      </c>
      <c r="F897" s="228" t="s">
        <v>109</v>
      </c>
      <c r="G897" s="228">
        <v>0.47</v>
      </c>
      <c r="H897" s="24">
        <v>0.05</v>
      </c>
      <c r="I897" s="24">
        <v>0.06</v>
      </c>
      <c r="J897" s="24">
        <v>7.0000000000000007E-2</v>
      </c>
      <c r="K897" s="24">
        <v>0.08</v>
      </c>
      <c r="L897" s="24">
        <v>0.06</v>
      </c>
      <c r="M897" s="228">
        <v>0.78238455444722699</v>
      </c>
      <c r="N897" s="228">
        <v>0.1</v>
      </c>
      <c r="O897" s="24">
        <v>0.08</v>
      </c>
      <c r="P897" s="228" t="s">
        <v>324</v>
      </c>
      <c r="Q897" s="228" t="s">
        <v>208</v>
      </c>
      <c r="R897" s="228" t="s">
        <v>109</v>
      </c>
      <c r="S897" s="204"/>
      <c r="T897" s="205"/>
      <c r="U897" s="205"/>
      <c r="V897" s="205"/>
      <c r="W897" s="205"/>
      <c r="X897" s="205"/>
      <c r="Y897" s="205"/>
      <c r="Z897" s="205"/>
      <c r="AA897" s="205"/>
      <c r="AB897" s="205"/>
      <c r="AC897" s="205"/>
      <c r="AD897" s="205"/>
      <c r="AE897" s="205"/>
      <c r="AF897" s="205"/>
      <c r="AG897" s="205"/>
      <c r="AH897" s="205"/>
      <c r="AI897" s="205"/>
      <c r="AJ897" s="205"/>
      <c r="AK897" s="205"/>
      <c r="AL897" s="205"/>
      <c r="AM897" s="205"/>
      <c r="AN897" s="205"/>
      <c r="AO897" s="205"/>
      <c r="AP897" s="205"/>
      <c r="AQ897" s="205"/>
      <c r="AR897" s="205"/>
      <c r="AS897" s="205"/>
      <c r="AT897" s="205"/>
      <c r="AU897" s="205"/>
      <c r="AV897" s="205"/>
      <c r="AW897" s="205"/>
      <c r="AX897" s="205"/>
      <c r="AY897" s="205"/>
      <c r="AZ897" s="205"/>
      <c r="BA897" s="205"/>
      <c r="BB897" s="205"/>
      <c r="BC897" s="205"/>
      <c r="BD897" s="205"/>
      <c r="BE897" s="205"/>
      <c r="BF897" s="205"/>
      <c r="BG897" s="205"/>
      <c r="BH897" s="205"/>
      <c r="BI897" s="205"/>
      <c r="BJ897" s="205"/>
      <c r="BK897" s="205"/>
      <c r="BL897" s="205"/>
      <c r="BM897" s="216">
        <v>66</v>
      </c>
    </row>
    <row r="898" spans="1:65">
      <c r="A898" s="30"/>
      <c r="B898" s="19">
        <v>1</v>
      </c>
      <c r="C898" s="9">
        <v>6</v>
      </c>
      <c r="D898" s="228" t="s">
        <v>97</v>
      </c>
      <c r="E898" s="228" t="s">
        <v>106</v>
      </c>
      <c r="F898" s="228" t="s">
        <v>109</v>
      </c>
      <c r="G898" s="228">
        <v>0.48</v>
      </c>
      <c r="H898" s="24">
        <v>7.0000000000000007E-2</v>
      </c>
      <c r="I898" s="24">
        <v>0.06</v>
      </c>
      <c r="J898" s="24">
        <v>7.0000000000000007E-2</v>
      </c>
      <c r="K898" s="24">
        <v>0.08</v>
      </c>
      <c r="L898" s="24">
        <v>7.0000000000000007E-2</v>
      </c>
      <c r="M898" s="228">
        <v>0.76912806939219003</v>
      </c>
      <c r="N898" s="228">
        <v>0.1</v>
      </c>
      <c r="O898" s="24">
        <v>0.08</v>
      </c>
      <c r="P898" s="228" t="s">
        <v>324</v>
      </c>
      <c r="Q898" s="228" t="s">
        <v>208</v>
      </c>
      <c r="R898" s="228" t="s">
        <v>109</v>
      </c>
      <c r="S898" s="204"/>
      <c r="T898" s="205"/>
      <c r="U898" s="205"/>
      <c r="V898" s="205"/>
      <c r="W898" s="205"/>
      <c r="X898" s="205"/>
      <c r="Y898" s="205"/>
      <c r="Z898" s="205"/>
      <c r="AA898" s="205"/>
      <c r="AB898" s="205"/>
      <c r="AC898" s="205"/>
      <c r="AD898" s="205"/>
      <c r="AE898" s="205"/>
      <c r="AF898" s="205"/>
      <c r="AG898" s="205"/>
      <c r="AH898" s="205"/>
      <c r="AI898" s="205"/>
      <c r="AJ898" s="205"/>
      <c r="AK898" s="205"/>
      <c r="AL898" s="205"/>
      <c r="AM898" s="205"/>
      <c r="AN898" s="205"/>
      <c r="AO898" s="205"/>
      <c r="AP898" s="205"/>
      <c r="AQ898" s="205"/>
      <c r="AR898" s="205"/>
      <c r="AS898" s="205"/>
      <c r="AT898" s="205"/>
      <c r="AU898" s="205"/>
      <c r="AV898" s="205"/>
      <c r="AW898" s="205"/>
      <c r="AX898" s="205"/>
      <c r="AY898" s="205"/>
      <c r="AZ898" s="205"/>
      <c r="BA898" s="205"/>
      <c r="BB898" s="205"/>
      <c r="BC898" s="205"/>
      <c r="BD898" s="205"/>
      <c r="BE898" s="205"/>
      <c r="BF898" s="205"/>
      <c r="BG898" s="205"/>
      <c r="BH898" s="205"/>
      <c r="BI898" s="205"/>
      <c r="BJ898" s="205"/>
      <c r="BK898" s="205"/>
      <c r="BL898" s="205"/>
      <c r="BM898" s="56"/>
    </row>
    <row r="899" spans="1:65">
      <c r="A899" s="30"/>
      <c r="B899" s="20" t="s">
        <v>267</v>
      </c>
      <c r="C899" s="12"/>
      <c r="D899" s="217" t="s">
        <v>714</v>
      </c>
      <c r="E899" s="217" t="s">
        <v>714</v>
      </c>
      <c r="F899" s="217">
        <v>0.1</v>
      </c>
      <c r="G899" s="217">
        <v>0.46666666666666662</v>
      </c>
      <c r="H899" s="217">
        <v>6.9999999999999993E-2</v>
      </c>
      <c r="I899" s="217">
        <v>5.8333333333333327E-2</v>
      </c>
      <c r="J899" s="217">
        <v>6.8333333333333343E-2</v>
      </c>
      <c r="K899" s="217">
        <v>9.3333333333333338E-2</v>
      </c>
      <c r="L899" s="217">
        <v>6.1666666666666668E-2</v>
      </c>
      <c r="M899" s="217">
        <v>0.79343825522642397</v>
      </c>
      <c r="N899" s="217">
        <v>9.9999999999999992E-2</v>
      </c>
      <c r="O899" s="217">
        <v>7.8333333333333338E-2</v>
      </c>
      <c r="P899" s="217" t="s">
        <v>714</v>
      </c>
      <c r="Q899" s="217" t="s">
        <v>714</v>
      </c>
      <c r="R899" s="217">
        <v>0.10000000000000002</v>
      </c>
      <c r="S899" s="204"/>
      <c r="T899" s="205"/>
      <c r="U899" s="205"/>
      <c r="V899" s="205"/>
      <c r="W899" s="205"/>
      <c r="X899" s="205"/>
      <c r="Y899" s="205"/>
      <c r="Z899" s="205"/>
      <c r="AA899" s="205"/>
      <c r="AB899" s="205"/>
      <c r="AC899" s="205"/>
      <c r="AD899" s="205"/>
      <c r="AE899" s="205"/>
      <c r="AF899" s="205"/>
      <c r="AG899" s="205"/>
      <c r="AH899" s="205"/>
      <c r="AI899" s="205"/>
      <c r="AJ899" s="205"/>
      <c r="AK899" s="205"/>
      <c r="AL899" s="205"/>
      <c r="AM899" s="205"/>
      <c r="AN899" s="205"/>
      <c r="AO899" s="205"/>
      <c r="AP899" s="205"/>
      <c r="AQ899" s="205"/>
      <c r="AR899" s="205"/>
      <c r="AS899" s="205"/>
      <c r="AT899" s="205"/>
      <c r="AU899" s="205"/>
      <c r="AV899" s="205"/>
      <c r="AW899" s="205"/>
      <c r="AX899" s="205"/>
      <c r="AY899" s="205"/>
      <c r="AZ899" s="205"/>
      <c r="BA899" s="205"/>
      <c r="BB899" s="205"/>
      <c r="BC899" s="205"/>
      <c r="BD899" s="205"/>
      <c r="BE899" s="205"/>
      <c r="BF899" s="205"/>
      <c r="BG899" s="205"/>
      <c r="BH899" s="205"/>
      <c r="BI899" s="205"/>
      <c r="BJ899" s="205"/>
      <c r="BK899" s="205"/>
      <c r="BL899" s="205"/>
      <c r="BM899" s="56"/>
    </row>
    <row r="900" spans="1:65">
      <c r="A900" s="30"/>
      <c r="B900" s="3" t="s">
        <v>268</v>
      </c>
      <c r="C900" s="29"/>
      <c r="D900" s="24" t="s">
        <v>714</v>
      </c>
      <c r="E900" s="24" t="s">
        <v>714</v>
      </c>
      <c r="F900" s="24">
        <v>0.1</v>
      </c>
      <c r="G900" s="24">
        <v>0.47</v>
      </c>
      <c r="H900" s="24">
        <v>7.0000000000000007E-2</v>
      </c>
      <c r="I900" s="24">
        <v>0.06</v>
      </c>
      <c r="J900" s="24">
        <v>7.0000000000000007E-2</v>
      </c>
      <c r="K900" s="24">
        <v>0.1</v>
      </c>
      <c r="L900" s="24">
        <v>0.06</v>
      </c>
      <c r="M900" s="24">
        <v>0.79067524440037507</v>
      </c>
      <c r="N900" s="24">
        <v>0.1</v>
      </c>
      <c r="O900" s="24">
        <v>0.08</v>
      </c>
      <c r="P900" s="24" t="s">
        <v>714</v>
      </c>
      <c r="Q900" s="24" t="s">
        <v>714</v>
      </c>
      <c r="R900" s="24">
        <v>0.1</v>
      </c>
      <c r="S900" s="204"/>
      <c r="T900" s="205"/>
      <c r="U900" s="205"/>
      <c r="V900" s="205"/>
      <c r="W900" s="205"/>
      <c r="X900" s="205"/>
      <c r="Y900" s="205"/>
      <c r="Z900" s="205"/>
      <c r="AA900" s="205"/>
      <c r="AB900" s="205"/>
      <c r="AC900" s="205"/>
      <c r="AD900" s="205"/>
      <c r="AE900" s="205"/>
      <c r="AF900" s="205"/>
      <c r="AG900" s="205"/>
      <c r="AH900" s="205"/>
      <c r="AI900" s="205"/>
      <c r="AJ900" s="205"/>
      <c r="AK900" s="205"/>
      <c r="AL900" s="205"/>
      <c r="AM900" s="205"/>
      <c r="AN900" s="205"/>
      <c r="AO900" s="205"/>
      <c r="AP900" s="205"/>
      <c r="AQ900" s="205"/>
      <c r="AR900" s="205"/>
      <c r="AS900" s="205"/>
      <c r="AT900" s="205"/>
      <c r="AU900" s="205"/>
      <c r="AV900" s="205"/>
      <c r="AW900" s="205"/>
      <c r="AX900" s="205"/>
      <c r="AY900" s="205"/>
      <c r="AZ900" s="205"/>
      <c r="BA900" s="205"/>
      <c r="BB900" s="205"/>
      <c r="BC900" s="205"/>
      <c r="BD900" s="205"/>
      <c r="BE900" s="205"/>
      <c r="BF900" s="205"/>
      <c r="BG900" s="205"/>
      <c r="BH900" s="205"/>
      <c r="BI900" s="205"/>
      <c r="BJ900" s="205"/>
      <c r="BK900" s="205"/>
      <c r="BL900" s="205"/>
      <c r="BM900" s="56"/>
    </row>
    <row r="901" spans="1:65">
      <c r="A901" s="30"/>
      <c r="B901" s="3" t="s">
        <v>269</v>
      </c>
      <c r="C901" s="29"/>
      <c r="D901" s="24" t="s">
        <v>714</v>
      </c>
      <c r="E901" s="24" t="s">
        <v>714</v>
      </c>
      <c r="F901" s="24" t="s">
        <v>714</v>
      </c>
      <c r="G901" s="24">
        <v>1.366260102127945E-2</v>
      </c>
      <c r="H901" s="24">
        <v>1.4142135623731006E-2</v>
      </c>
      <c r="I901" s="24">
        <v>4.082482904638628E-3</v>
      </c>
      <c r="J901" s="24">
        <v>7.5277265270908113E-3</v>
      </c>
      <c r="K901" s="24">
        <v>1.0327955589886481E-2</v>
      </c>
      <c r="L901" s="24">
        <v>7.5277265270908122E-3</v>
      </c>
      <c r="M901" s="24">
        <v>8.9246737447218144E-2</v>
      </c>
      <c r="N901" s="24">
        <v>1.5202354861220293E-17</v>
      </c>
      <c r="O901" s="24">
        <v>1.6020819787597205E-2</v>
      </c>
      <c r="P901" s="24" t="s">
        <v>714</v>
      </c>
      <c r="Q901" s="24" t="s">
        <v>714</v>
      </c>
      <c r="R901" s="24">
        <v>1.6996749443881478E-17</v>
      </c>
      <c r="S901" s="204"/>
      <c r="T901" s="205"/>
      <c r="U901" s="205"/>
      <c r="V901" s="205"/>
      <c r="W901" s="205"/>
      <c r="X901" s="205"/>
      <c r="Y901" s="205"/>
      <c r="Z901" s="205"/>
      <c r="AA901" s="205"/>
      <c r="AB901" s="205"/>
      <c r="AC901" s="205"/>
      <c r="AD901" s="205"/>
      <c r="AE901" s="205"/>
      <c r="AF901" s="205"/>
      <c r="AG901" s="205"/>
      <c r="AH901" s="205"/>
      <c r="AI901" s="205"/>
      <c r="AJ901" s="205"/>
      <c r="AK901" s="205"/>
      <c r="AL901" s="205"/>
      <c r="AM901" s="205"/>
      <c r="AN901" s="205"/>
      <c r="AO901" s="205"/>
      <c r="AP901" s="205"/>
      <c r="AQ901" s="205"/>
      <c r="AR901" s="205"/>
      <c r="AS901" s="205"/>
      <c r="AT901" s="205"/>
      <c r="AU901" s="205"/>
      <c r="AV901" s="205"/>
      <c r="AW901" s="205"/>
      <c r="AX901" s="205"/>
      <c r="AY901" s="205"/>
      <c r="AZ901" s="205"/>
      <c r="BA901" s="205"/>
      <c r="BB901" s="205"/>
      <c r="BC901" s="205"/>
      <c r="BD901" s="205"/>
      <c r="BE901" s="205"/>
      <c r="BF901" s="205"/>
      <c r="BG901" s="205"/>
      <c r="BH901" s="205"/>
      <c r="BI901" s="205"/>
      <c r="BJ901" s="205"/>
      <c r="BK901" s="205"/>
      <c r="BL901" s="205"/>
      <c r="BM901" s="56"/>
    </row>
    <row r="902" spans="1:65">
      <c r="A902" s="30"/>
      <c r="B902" s="3" t="s">
        <v>86</v>
      </c>
      <c r="C902" s="29"/>
      <c r="D902" s="13" t="s">
        <v>714</v>
      </c>
      <c r="E902" s="13" t="s">
        <v>714</v>
      </c>
      <c r="F902" s="13" t="s">
        <v>714</v>
      </c>
      <c r="G902" s="13">
        <v>2.9277002188455969E-2</v>
      </c>
      <c r="H902" s="13">
        <v>0.20203050891044297</v>
      </c>
      <c r="I902" s="13">
        <v>6.9985421222376484E-2</v>
      </c>
      <c r="J902" s="13">
        <v>0.11016185161596308</v>
      </c>
      <c r="K902" s="13">
        <v>0.11065666703449802</v>
      </c>
      <c r="L902" s="13">
        <v>0.122071240979851</v>
      </c>
      <c r="M902" s="13">
        <v>0.11248101142003765</v>
      </c>
      <c r="N902" s="13">
        <v>1.5202354861220294E-16</v>
      </c>
      <c r="O902" s="13">
        <v>0.20452110367145368</v>
      </c>
      <c r="P902" s="13" t="s">
        <v>714</v>
      </c>
      <c r="Q902" s="13" t="s">
        <v>714</v>
      </c>
      <c r="R902" s="13">
        <v>1.6996749443881474E-16</v>
      </c>
      <c r="S902" s="152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5"/>
    </row>
    <row r="903" spans="1:65">
      <c r="A903" s="30"/>
      <c r="B903" s="3" t="s">
        <v>270</v>
      </c>
      <c r="C903" s="29"/>
      <c r="D903" s="13" t="s">
        <v>714</v>
      </c>
      <c r="E903" s="13" t="s">
        <v>714</v>
      </c>
      <c r="F903" s="13">
        <v>0.39534883720930236</v>
      </c>
      <c r="G903" s="13">
        <v>5.5116279069767433</v>
      </c>
      <c r="H903" s="13">
        <v>-2.3255813953488524E-2</v>
      </c>
      <c r="I903" s="13">
        <v>-0.18604651162790709</v>
      </c>
      <c r="J903" s="13">
        <v>-4.6511627906976605E-2</v>
      </c>
      <c r="K903" s="13">
        <v>0.30232558139534893</v>
      </c>
      <c r="L903" s="13">
        <v>-0.13953488372093026</v>
      </c>
      <c r="M903" s="13">
        <v>10.071231468275682</v>
      </c>
      <c r="N903" s="13">
        <v>0.39534883720930214</v>
      </c>
      <c r="O903" s="13">
        <v>9.3023255813953432E-2</v>
      </c>
      <c r="P903" s="13" t="s">
        <v>714</v>
      </c>
      <c r="Q903" s="13" t="s">
        <v>714</v>
      </c>
      <c r="R903" s="13">
        <v>0.39534883720930258</v>
      </c>
      <c r="S903" s="152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5"/>
    </row>
    <row r="904" spans="1:65">
      <c r="A904" s="30"/>
      <c r="B904" s="46" t="s">
        <v>271</v>
      </c>
      <c r="C904" s="47"/>
      <c r="D904" s="45">
        <v>0.37</v>
      </c>
      <c r="E904" s="45">
        <v>10.81</v>
      </c>
      <c r="F904" s="45" t="s">
        <v>272</v>
      </c>
      <c r="G904" s="45">
        <v>9.94</v>
      </c>
      <c r="H904" s="45">
        <v>0.41</v>
      </c>
      <c r="I904" s="45">
        <v>0.72</v>
      </c>
      <c r="J904" s="45">
        <v>0.46</v>
      </c>
      <c r="K904" s="45">
        <v>0.2</v>
      </c>
      <c r="L904" s="45">
        <v>0.63</v>
      </c>
      <c r="M904" s="45">
        <v>18.47</v>
      </c>
      <c r="N904" s="45" t="s">
        <v>272</v>
      </c>
      <c r="O904" s="45">
        <v>0.2</v>
      </c>
      <c r="P904" s="45">
        <v>1.85</v>
      </c>
      <c r="Q904" s="45">
        <v>4.29</v>
      </c>
      <c r="R904" s="45" t="s">
        <v>272</v>
      </c>
      <c r="S904" s="152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5"/>
    </row>
    <row r="905" spans="1:65">
      <c r="B905" s="31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BM905" s="55"/>
    </row>
    <row r="906" spans="1:65" ht="15">
      <c r="B906" s="8" t="s">
        <v>642</v>
      </c>
      <c r="BM906" s="28" t="s">
        <v>67</v>
      </c>
    </row>
    <row r="907" spans="1:65" ht="15">
      <c r="A907" s="25" t="s">
        <v>30</v>
      </c>
      <c r="B907" s="18" t="s">
        <v>114</v>
      </c>
      <c r="C907" s="15" t="s">
        <v>115</v>
      </c>
      <c r="D907" s="16" t="s">
        <v>233</v>
      </c>
      <c r="E907" s="17" t="s">
        <v>233</v>
      </c>
      <c r="F907" s="17" t="s">
        <v>233</v>
      </c>
      <c r="G907" s="17" t="s">
        <v>233</v>
      </c>
      <c r="H907" s="17" t="s">
        <v>233</v>
      </c>
      <c r="I907" s="17" t="s">
        <v>233</v>
      </c>
      <c r="J907" s="17" t="s">
        <v>233</v>
      </c>
      <c r="K907" s="17" t="s">
        <v>233</v>
      </c>
      <c r="L907" s="17" t="s">
        <v>233</v>
      </c>
      <c r="M907" s="17" t="s">
        <v>233</v>
      </c>
      <c r="N907" s="17" t="s">
        <v>233</v>
      </c>
      <c r="O907" s="17" t="s">
        <v>233</v>
      </c>
      <c r="P907" s="17" t="s">
        <v>233</v>
      </c>
      <c r="Q907" s="17" t="s">
        <v>233</v>
      </c>
      <c r="R907" s="17" t="s">
        <v>233</v>
      </c>
      <c r="S907" s="17" t="s">
        <v>233</v>
      </c>
      <c r="T907" s="152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8">
        <v>1</v>
      </c>
    </row>
    <row r="908" spans="1:65">
      <c r="A908" s="30"/>
      <c r="B908" s="19" t="s">
        <v>234</v>
      </c>
      <c r="C908" s="9" t="s">
        <v>234</v>
      </c>
      <c r="D908" s="150" t="s">
        <v>236</v>
      </c>
      <c r="E908" s="151" t="s">
        <v>237</v>
      </c>
      <c r="F908" s="151" t="s">
        <v>240</v>
      </c>
      <c r="G908" s="151" t="s">
        <v>241</v>
      </c>
      <c r="H908" s="151" t="s">
        <v>243</v>
      </c>
      <c r="I908" s="151" t="s">
        <v>244</v>
      </c>
      <c r="J908" s="151" t="s">
        <v>245</v>
      </c>
      <c r="K908" s="151" t="s">
        <v>246</v>
      </c>
      <c r="L908" s="151" t="s">
        <v>247</v>
      </c>
      <c r="M908" s="151" t="s">
        <v>287</v>
      </c>
      <c r="N908" s="151" t="s">
        <v>250</v>
      </c>
      <c r="O908" s="151" t="s">
        <v>251</v>
      </c>
      <c r="P908" s="151" t="s">
        <v>252</v>
      </c>
      <c r="Q908" s="151" t="s">
        <v>253</v>
      </c>
      <c r="R908" s="151" t="s">
        <v>255</v>
      </c>
      <c r="S908" s="151" t="s">
        <v>257</v>
      </c>
      <c r="T908" s="152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8" t="s">
        <v>3</v>
      </c>
    </row>
    <row r="909" spans="1:65">
      <c r="A909" s="30"/>
      <c r="B909" s="19"/>
      <c r="C909" s="9"/>
      <c r="D909" s="10" t="s">
        <v>308</v>
      </c>
      <c r="E909" s="11" t="s">
        <v>308</v>
      </c>
      <c r="F909" s="11" t="s">
        <v>308</v>
      </c>
      <c r="G909" s="11" t="s">
        <v>309</v>
      </c>
      <c r="H909" s="11" t="s">
        <v>308</v>
      </c>
      <c r="I909" s="11" t="s">
        <v>309</v>
      </c>
      <c r="J909" s="11" t="s">
        <v>309</v>
      </c>
      <c r="K909" s="11" t="s">
        <v>309</v>
      </c>
      <c r="L909" s="11" t="s">
        <v>309</v>
      </c>
      <c r="M909" s="11" t="s">
        <v>309</v>
      </c>
      <c r="N909" s="11" t="s">
        <v>308</v>
      </c>
      <c r="O909" s="11" t="s">
        <v>308</v>
      </c>
      <c r="P909" s="11" t="s">
        <v>309</v>
      </c>
      <c r="Q909" s="11" t="s">
        <v>308</v>
      </c>
      <c r="R909" s="11" t="s">
        <v>308</v>
      </c>
      <c r="S909" s="11" t="s">
        <v>309</v>
      </c>
      <c r="T909" s="152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8">
        <v>1</v>
      </c>
    </row>
    <row r="910" spans="1:65">
      <c r="A910" s="30"/>
      <c r="B910" s="19"/>
      <c r="C910" s="9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152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8">
        <v>2</v>
      </c>
    </row>
    <row r="911" spans="1:65">
      <c r="A911" s="30"/>
      <c r="B911" s="18">
        <v>1</v>
      </c>
      <c r="C911" s="14">
        <v>1</v>
      </c>
      <c r="D911" s="226">
        <v>15.33</v>
      </c>
      <c r="E911" s="226">
        <v>14.973156859655001</v>
      </c>
      <c r="F911" s="226">
        <v>15.435369237780552</v>
      </c>
      <c r="G911" s="226">
        <v>15.400000000000002</v>
      </c>
      <c r="H911" s="226">
        <v>16.07</v>
      </c>
      <c r="I911" s="226">
        <v>15.85</v>
      </c>
      <c r="J911" s="226">
        <v>16.100000000000001</v>
      </c>
      <c r="K911" s="226">
        <v>15.45</v>
      </c>
      <c r="L911" s="226">
        <v>16.55</v>
      </c>
      <c r="M911" s="226">
        <v>17.100000000000001</v>
      </c>
      <c r="N911" s="218">
        <v>16.29721805517865</v>
      </c>
      <c r="O911" s="226">
        <v>15.400000000000002</v>
      </c>
      <c r="P911" s="226">
        <v>15.1</v>
      </c>
      <c r="Q911" s="226">
        <v>16.559999999999999</v>
      </c>
      <c r="R911" s="226">
        <v>15.75</v>
      </c>
      <c r="S911" s="226">
        <v>17.7</v>
      </c>
      <c r="T911" s="219"/>
      <c r="U911" s="220"/>
      <c r="V911" s="220"/>
      <c r="W911" s="220"/>
      <c r="X911" s="220"/>
      <c r="Y911" s="220"/>
      <c r="Z911" s="220"/>
      <c r="AA911" s="220"/>
      <c r="AB911" s="220"/>
      <c r="AC911" s="220"/>
      <c r="AD911" s="220"/>
      <c r="AE911" s="220"/>
      <c r="AF911" s="220"/>
      <c r="AG911" s="220"/>
      <c r="AH911" s="220"/>
      <c r="AI911" s="220"/>
      <c r="AJ911" s="220"/>
      <c r="AK911" s="220"/>
      <c r="AL911" s="220"/>
      <c r="AM911" s="220"/>
      <c r="AN911" s="220"/>
      <c r="AO911" s="220"/>
      <c r="AP911" s="220"/>
      <c r="AQ911" s="220"/>
      <c r="AR911" s="220"/>
      <c r="AS911" s="220"/>
      <c r="AT911" s="220"/>
      <c r="AU911" s="220"/>
      <c r="AV911" s="220"/>
      <c r="AW911" s="220"/>
      <c r="AX911" s="220"/>
      <c r="AY911" s="220"/>
      <c r="AZ911" s="220"/>
      <c r="BA911" s="220"/>
      <c r="BB911" s="220"/>
      <c r="BC911" s="220"/>
      <c r="BD911" s="220"/>
      <c r="BE911" s="220"/>
      <c r="BF911" s="220"/>
      <c r="BG911" s="220"/>
      <c r="BH911" s="220"/>
      <c r="BI911" s="220"/>
      <c r="BJ911" s="220"/>
      <c r="BK911" s="220"/>
      <c r="BL911" s="220"/>
      <c r="BM911" s="221">
        <v>1</v>
      </c>
    </row>
    <row r="912" spans="1:65">
      <c r="A912" s="30"/>
      <c r="B912" s="19">
        <v>1</v>
      </c>
      <c r="C912" s="9">
        <v>2</v>
      </c>
      <c r="D912" s="225">
        <v>16.96</v>
      </c>
      <c r="E912" s="225">
        <v>14.929708353145701</v>
      </c>
      <c r="F912" s="225">
        <v>14.470496325600159</v>
      </c>
      <c r="G912" s="225">
        <v>15.5</v>
      </c>
      <c r="H912" s="225">
        <v>16.420000000000002</v>
      </c>
      <c r="I912" s="225">
        <v>16.45</v>
      </c>
      <c r="J912" s="225">
        <v>16.05</v>
      </c>
      <c r="K912" s="225">
        <v>15</v>
      </c>
      <c r="L912" s="225">
        <v>16.05</v>
      </c>
      <c r="M912" s="225">
        <v>16.149999999999999</v>
      </c>
      <c r="N912" s="222">
        <v>13.662453790956619</v>
      </c>
      <c r="O912" s="225">
        <v>15.5</v>
      </c>
      <c r="P912" s="225">
        <v>16</v>
      </c>
      <c r="Q912" s="225">
        <v>16.34</v>
      </c>
      <c r="R912" s="225">
        <v>15.439999999999998</v>
      </c>
      <c r="S912" s="225">
        <v>17.399999999999999</v>
      </c>
      <c r="T912" s="219"/>
      <c r="U912" s="220"/>
      <c r="V912" s="220"/>
      <c r="W912" s="220"/>
      <c r="X912" s="220"/>
      <c r="Y912" s="220"/>
      <c r="Z912" s="220"/>
      <c r="AA912" s="220"/>
      <c r="AB912" s="220"/>
      <c r="AC912" s="220"/>
      <c r="AD912" s="220"/>
      <c r="AE912" s="220"/>
      <c r="AF912" s="220"/>
      <c r="AG912" s="220"/>
      <c r="AH912" s="220"/>
      <c r="AI912" s="220"/>
      <c r="AJ912" s="220"/>
      <c r="AK912" s="220"/>
      <c r="AL912" s="220"/>
      <c r="AM912" s="220"/>
      <c r="AN912" s="220"/>
      <c r="AO912" s="220"/>
      <c r="AP912" s="220"/>
      <c r="AQ912" s="220"/>
      <c r="AR912" s="220"/>
      <c r="AS912" s="220"/>
      <c r="AT912" s="220"/>
      <c r="AU912" s="220"/>
      <c r="AV912" s="220"/>
      <c r="AW912" s="220"/>
      <c r="AX912" s="220"/>
      <c r="AY912" s="220"/>
      <c r="AZ912" s="220"/>
      <c r="BA912" s="220"/>
      <c r="BB912" s="220"/>
      <c r="BC912" s="220"/>
      <c r="BD912" s="220"/>
      <c r="BE912" s="220"/>
      <c r="BF912" s="220"/>
      <c r="BG912" s="220"/>
      <c r="BH912" s="220"/>
      <c r="BI912" s="220"/>
      <c r="BJ912" s="220"/>
      <c r="BK912" s="220"/>
      <c r="BL912" s="220"/>
      <c r="BM912" s="221">
        <v>9</v>
      </c>
    </row>
    <row r="913" spans="1:65">
      <c r="A913" s="30"/>
      <c r="B913" s="19">
        <v>1</v>
      </c>
      <c r="C913" s="9">
        <v>3</v>
      </c>
      <c r="D913" s="225">
        <v>15.840000000000002</v>
      </c>
      <c r="E913" s="225">
        <v>14.905250337627001</v>
      </c>
      <c r="F913" s="225">
        <v>14.543072376935019</v>
      </c>
      <c r="G913" s="225">
        <v>15.7</v>
      </c>
      <c r="H913" s="225">
        <v>16.079999999999998</v>
      </c>
      <c r="I913" s="225">
        <v>16.55</v>
      </c>
      <c r="J913" s="225">
        <v>16.25</v>
      </c>
      <c r="K913" s="225">
        <v>14.7</v>
      </c>
      <c r="L913" s="225">
        <v>16.45</v>
      </c>
      <c r="M913" s="225">
        <v>15.85</v>
      </c>
      <c r="N913" s="222">
        <v>12.349877462597185</v>
      </c>
      <c r="O913" s="225">
        <v>15.400000000000002</v>
      </c>
      <c r="P913" s="225">
        <v>15.299999999999999</v>
      </c>
      <c r="Q913" s="225">
        <v>16.079999999999998</v>
      </c>
      <c r="R913" s="225">
        <v>15.77</v>
      </c>
      <c r="S913" s="225">
        <v>16.5</v>
      </c>
      <c r="T913" s="219"/>
      <c r="U913" s="220"/>
      <c r="V913" s="220"/>
      <c r="W913" s="220"/>
      <c r="X913" s="220"/>
      <c r="Y913" s="220"/>
      <c r="Z913" s="220"/>
      <c r="AA913" s="220"/>
      <c r="AB913" s="220"/>
      <c r="AC913" s="220"/>
      <c r="AD913" s="220"/>
      <c r="AE913" s="220"/>
      <c r="AF913" s="220"/>
      <c r="AG913" s="220"/>
      <c r="AH913" s="220"/>
      <c r="AI913" s="220"/>
      <c r="AJ913" s="220"/>
      <c r="AK913" s="220"/>
      <c r="AL913" s="220"/>
      <c r="AM913" s="220"/>
      <c r="AN913" s="220"/>
      <c r="AO913" s="220"/>
      <c r="AP913" s="220"/>
      <c r="AQ913" s="220"/>
      <c r="AR913" s="220"/>
      <c r="AS913" s="220"/>
      <c r="AT913" s="220"/>
      <c r="AU913" s="220"/>
      <c r="AV913" s="220"/>
      <c r="AW913" s="220"/>
      <c r="AX913" s="220"/>
      <c r="AY913" s="220"/>
      <c r="AZ913" s="220"/>
      <c r="BA913" s="220"/>
      <c r="BB913" s="220"/>
      <c r="BC913" s="220"/>
      <c r="BD913" s="220"/>
      <c r="BE913" s="220"/>
      <c r="BF913" s="220"/>
      <c r="BG913" s="220"/>
      <c r="BH913" s="220"/>
      <c r="BI913" s="220"/>
      <c r="BJ913" s="220"/>
      <c r="BK913" s="220"/>
      <c r="BL913" s="220"/>
      <c r="BM913" s="221">
        <v>16</v>
      </c>
    </row>
    <row r="914" spans="1:65">
      <c r="A914" s="30"/>
      <c r="B914" s="19">
        <v>1</v>
      </c>
      <c r="C914" s="9">
        <v>4</v>
      </c>
      <c r="D914" s="225">
        <v>16.309999999999999</v>
      </c>
      <c r="E914" s="225">
        <v>14.4183977783833</v>
      </c>
      <c r="F914" s="225">
        <v>14.384637844611607</v>
      </c>
      <c r="G914" s="225">
        <v>15.5</v>
      </c>
      <c r="H914" s="225">
        <v>14.65</v>
      </c>
      <c r="I914" s="225">
        <v>15.75</v>
      </c>
      <c r="J914" s="225">
        <v>16.7</v>
      </c>
      <c r="K914" s="225">
        <v>15.1</v>
      </c>
      <c r="L914" s="225">
        <v>16.100000000000001</v>
      </c>
      <c r="M914" s="225">
        <v>15.949999999999998</v>
      </c>
      <c r="N914" s="222">
        <v>13.936068895413756</v>
      </c>
      <c r="O914" s="225">
        <v>15.400000000000002</v>
      </c>
      <c r="P914" s="225">
        <v>15.2</v>
      </c>
      <c r="Q914" s="225">
        <v>17.329999999999998</v>
      </c>
      <c r="R914" s="225">
        <v>15.740000000000002</v>
      </c>
      <c r="S914" s="225">
        <v>15.8</v>
      </c>
      <c r="T914" s="219"/>
      <c r="U914" s="220"/>
      <c r="V914" s="220"/>
      <c r="W914" s="220"/>
      <c r="X914" s="220"/>
      <c r="Y914" s="220"/>
      <c r="Z914" s="220"/>
      <c r="AA914" s="220"/>
      <c r="AB914" s="220"/>
      <c r="AC914" s="220"/>
      <c r="AD914" s="220"/>
      <c r="AE914" s="220"/>
      <c r="AF914" s="220"/>
      <c r="AG914" s="220"/>
      <c r="AH914" s="220"/>
      <c r="AI914" s="220"/>
      <c r="AJ914" s="220"/>
      <c r="AK914" s="220"/>
      <c r="AL914" s="220"/>
      <c r="AM914" s="220"/>
      <c r="AN914" s="220"/>
      <c r="AO914" s="220"/>
      <c r="AP914" s="220"/>
      <c r="AQ914" s="220"/>
      <c r="AR914" s="220"/>
      <c r="AS914" s="220"/>
      <c r="AT914" s="220"/>
      <c r="AU914" s="220"/>
      <c r="AV914" s="220"/>
      <c r="AW914" s="220"/>
      <c r="AX914" s="220"/>
      <c r="AY914" s="220"/>
      <c r="AZ914" s="220"/>
      <c r="BA914" s="220"/>
      <c r="BB914" s="220"/>
      <c r="BC914" s="220"/>
      <c r="BD914" s="220"/>
      <c r="BE914" s="220"/>
      <c r="BF914" s="220"/>
      <c r="BG914" s="220"/>
      <c r="BH914" s="220"/>
      <c r="BI914" s="220"/>
      <c r="BJ914" s="220"/>
      <c r="BK914" s="220"/>
      <c r="BL914" s="220"/>
      <c r="BM914" s="221">
        <v>15.869085983506071</v>
      </c>
    </row>
    <row r="915" spans="1:65">
      <c r="A915" s="30"/>
      <c r="B915" s="19">
        <v>1</v>
      </c>
      <c r="C915" s="9">
        <v>5</v>
      </c>
      <c r="D915" s="225">
        <v>16.27</v>
      </c>
      <c r="E915" s="225">
        <v>14.820017082863099</v>
      </c>
      <c r="F915" s="225">
        <v>14.843529938033027</v>
      </c>
      <c r="G915" s="225">
        <v>15.299999999999999</v>
      </c>
      <c r="H915" s="225">
        <v>16.52</v>
      </c>
      <c r="I915" s="225">
        <v>17.5</v>
      </c>
      <c r="J915" s="225">
        <v>16.7</v>
      </c>
      <c r="K915" s="225">
        <v>15.15</v>
      </c>
      <c r="L915" s="225">
        <v>15.949999999999998</v>
      </c>
      <c r="M915" s="225">
        <v>16.25</v>
      </c>
      <c r="N915" s="222">
        <v>13.20209572551941</v>
      </c>
      <c r="O915" s="225">
        <v>15.5</v>
      </c>
      <c r="P915" s="225">
        <v>15.7</v>
      </c>
      <c r="Q915" s="225">
        <v>16.57</v>
      </c>
      <c r="R915" s="225">
        <v>15.469999999999999</v>
      </c>
      <c r="S915" s="225">
        <v>17.3</v>
      </c>
      <c r="T915" s="219"/>
      <c r="U915" s="220"/>
      <c r="V915" s="220"/>
      <c r="W915" s="220"/>
      <c r="X915" s="220"/>
      <c r="Y915" s="220"/>
      <c r="Z915" s="220"/>
      <c r="AA915" s="220"/>
      <c r="AB915" s="220"/>
      <c r="AC915" s="220"/>
      <c r="AD915" s="220"/>
      <c r="AE915" s="220"/>
      <c r="AF915" s="220"/>
      <c r="AG915" s="220"/>
      <c r="AH915" s="220"/>
      <c r="AI915" s="220"/>
      <c r="AJ915" s="220"/>
      <c r="AK915" s="220"/>
      <c r="AL915" s="220"/>
      <c r="AM915" s="220"/>
      <c r="AN915" s="220"/>
      <c r="AO915" s="220"/>
      <c r="AP915" s="220"/>
      <c r="AQ915" s="220"/>
      <c r="AR915" s="220"/>
      <c r="AS915" s="220"/>
      <c r="AT915" s="220"/>
      <c r="AU915" s="220"/>
      <c r="AV915" s="220"/>
      <c r="AW915" s="220"/>
      <c r="AX915" s="220"/>
      <c r="AY915" s="220"/>
      <c r="AZ915" s="220"/>
      <c r="BA915" s="220"/>
      <c r="BB915" s="220"/>
      <c r="BC915" s="220"/>
      <c r="BD915" s="220"/>
      <c r="BE915" s="220"/>
      <c r="BF915" s="220"/>
      <c r="BG915" s="220"/>
      <c r="BH915" s="220"/>
      <c r="BI915" s="220"/>
      <c r="BJ915" s="220"/>
      <c r="BK915" s="220"/>
      <c r="BL915" s="220"/>
      <c r="BM915" s="221">
        <v>67</v>
      </c>
    </row>
    <row r="916" spans="1:65">
      <c r="A916" s="30"/>
      <c r="B916" s="19">
        <v>1</v>
      </c>
      <c r="C916" s="9">
        <v>6</v>
      </c>
      <c r="D916" s="225">
        <v>16.25</v>
      </c>
      <c r="E916" s="225">
        <v>14.98301837395193</v>
      </c>
      <c r="F916" s="225">
        <v>14.901084006959966</v>
      </c>
      <c r="G916" s="225">
        <v>15.8</v>
      </c>
      <c r="H916" s="225">
        <v>17.53</v>
      </c>
      <c r="I916" s="225">
        <v>17.149999999999999</v>
      </c>
      <c r="J916" s="225">
        <v>15.949999999999998</v>
      </c>
      <c r="K916" s="225">
        <v>14.95</v>
      </c>
      <c r="L916" s="225">
        <v>16.25</v>
      </c>
      <c r="M916" s="225">
        <v>16.399999999999999</v>
      </c>
      <c r="N916" s="222">
        <v>14.313178076025086</v>
      </c>
      <c r="O916" s="225">
        <v>15.299999999999999</v>
      </c>
      <c r="P916" s="225">
        <v>15.400000000000002</v>
      </c>
      <c r="Q916" s="225">
        <v>16.690000000000001</v>
      </c>
      <c r="R916" s="225">
        <v>15.740000000000002</v>
      </c>
      <c r="S916" s="225">
        <v>17.399999999999999</v>
      </c>
      <c r="T916" s="219"/>
      <c r="U916" s="220"/>
      <c r="V916" s="220"/>
      <c r="W916" s="220"/>
      <c r="X916" s="220"/>
      <c r="Y916" s="220"/>
      <c r="Z916" s="220"/>
      <c r="AA916" s="220"/>
      <c r="AB916" s="220"/>
      <c r="AC916" s="220"/>
      <c r="AD916" s="220"/>
      <c r="AE916" s="220"/>
      <c r="AF916" s="220"/>
      <c r="AG916" s="220"/>
      <c r="AH916" s="220"/>
      <c r="AI916" s="220"/>
      <c r="AJ916" s="220"/>
      <c r="AK916" s="220"/>
      <c r="AL916" s="220"/>
      <c r="AM916" s="220"/>
      <c r="AN916" s="220"/>
      <c r="AO916" s="220"/>
      <c r="AP916" s="220"/>
      <c r="AQ916" s="220"/>
      <c r="AR916" s="220"/>
      <c r="AS916" s="220"/>
      <c r="AT916" s="220"/>
      <c r="AU916" s="220"/>
      <c r="AV916" s="220"/>
      <c r="AW916" s="220"/>
      <c r="AX916" s="220"/>
      <c r="AY916" s="220"/>
      <c r="AZ916" s="220"/>
      <c r="BA916" s="220"/>
      <c r="BB916" s="220"/>
      <c r="BC916" s="220"/>
      <c r="BD916" s="220"/>
      <c r="BE916" s="220"/>
      <c r="BF916" s="220"/>
      <c r="BG916" s="220"/>
      <c r="BH916" s="220"/>
      <c r="BI916" s="220"/>
      <c r="BJ916" s="220"/>
      <c r="BK916" s="220"/>
      <c r="BL916" s="220"/>
      <c r="BM916" s="223"/>
    </row>
    <row r="917" spans="1:65">
      <c r="A917" s="30"/>
      <c r="B917" s="20" t="s">
        <v>267</v>
      </c>
      <c r="C917" s="12"/>
      <c r="D917" s="224">
        <v>16.16</v>
      </c>
      <c r="E917" s="224">
        <v>14.838258130937673</v>
      </c>
      <c r="F917" s="224">
        <v>14.763031621653388</v>
      </c>
      <c r="G917" s="224">
        <v>15.533333333333333</v>
      </c>
      <c r="H917" s="224">
        <v>16.211666666666666</v>
      </c>
      <c r="I917" s="224">
        <v>16.541666666666668</v>
      </c>
      <c r="J917" s="224">
        <v>16.291666666666668</v>
      </c>
      <c r="K917" s="224">
        <v>15.058333333333335</v>
      </c>
      <c r="L917" s="224">
        <v>16.225000000000001</v>
      </c>
      <c r="M917" s="224">
        <v>16.283333333333331</v>
      </c>
      <c r="N917" s="224">
        <v>13.960148667615117</v>
      </c>
      <c r="O917" s="224">
        <v>15.416666666666666</v>
      </c>
      <c r="P917" s="224">
        <v>15.450000000000001</v>
      </c>
      <c r="Q917" s="224">
        <v>16.594999999999999</v>
      </c>
      <c r="R917" s="224">
        <v>15.651666666666666</v>
      </c>
      <c r="S917" s="224">
        <v>17.016666666666666</v>
      </c>
      <c r="T917" s="219"/>
      <c r="U917" s="220"/>
      <c r="V917" s="220"/>
      <c r="W917" s="220"/>
      <c r="X917" s="220"/>
      <c r="Y917" s="220"/>
      <c r="Z917" s="220"/>
      <c r="AA917" s="220"/>
      <c r="AB917" s="220"/>
      <c r="AC917" s="220"/>
      <c r="AD917" s="220"/>
      <c r="AE917" s="220"/>
      <c r="AF917" s="220"/>
      <c r="AG917" s="220"/>
      <c r="AH917" s="220"/>
      <c r="AI917" s="220"/>
      <c r="AJ917" s="220"/>
      <c r="AK917" s="220"/>
      <c r="AL917" s="220"/>
      <c r="AM917" s="220"/>
      <c r="AN917" s="220"/>
      <c r="AO917" s="220"/>
      <c r="AP917" s="220"/>
      <c r="AQ917" s="220"/>
      <c r="AR917" s="220"/>
      <c r="AS917" s="220"/>
      <c r="AT917" s="220"/>
      <c r="AU917" s="220"/>
      <c r="AV917" s="220"/>
      <c r="AW917" s="220"/>
      <c r="AX917" s="220"/>
      <c r="AY917" s="220"/>
      <c r="AZ917" s="220"/>
      <c r="BA917" s="220"/>
      <c r="BB917" s="220"/>
      <c r="BC917" s="220"/>
      <c r="BD917" s="220"/>
      <c r="BE917" s="220"/>
      <c r="BF917" s="220"/>
      <c r="BG917" s="220"/>
      <c r="BH917" s="220"/>
      <c r="BI917" s="220"/>
      <c r="BJ917" s="220"/>
      <c r="BK917" s="220"/>
      <c r="BL917" s="220"/>
      <c r="BM917" s="223"/>
    </row>
    <row r="918" spans="1:65">
      <c r="A918" s="30"/>
      <c r="B918" s="3" t="s">
        <v>268</v>
      </c>
      <c r="C918" s="29"/>
      <c r="D918" s="225">
        <v>16.259999999999998</v>
      </c>
      <c r="E918" s="225">
        <v>14.917479345386351</v>
      </c>
      <c r="F918" s="225">
        <v>14.693301157484022</v>
      </c>
      <c r="G918" s="225">
        <v>15.5</v>
      </c>
      <c r="H918" s="225">
        <v>16.25</v>
      </c>
      <c r="I918" s="225">
        <v>16.5</v>
      </c>
      <c r="J918" s="225">
        <v>16.175000000000001</v>
      </c>
      <c r="K918" s="225">
        <v>15.05</v>
      </c>
      <c r="L918" s="225">
        <v>16.175000000000001</v>
      </c>
      <c r="M918" s="225">
        <v>16.2</v>
      </c>
      <c r="N918" s="225">
        <v>13.799261343185186</v>
      </c>
      <c r="O918" s="225">
        <v>15.400000000000002</v>
      </c>
      <c r="P918" s="225">
        <v>15.350000000000001</v>
      </c>
      <c r="Q918" s="225">
        <v>16.564999999999998</v>
      </c>
      <c r="R918" s="225">
        <v>15.740000000000002</v>
      </c>
      <c r="S918" s="225">
        <v>17.350000000000001</v>
      </c>
      <c r="T918" s="219"/>
      <c r="U918" s="220"/>
      <c r="V918" s="220"/>
      <c r="W918" s="220"/>
      <c r="X918" s="220"/>
      <c r="Y918" s="220"/>
      <c r="Z918" s="220"/>
      <c r="AA918" s="220"/>
      <c r="AB918" s="220"/>
      <c r="AC918" s="220"/>
      <c r="AD918" s="220"/>
      <c r="AE918" s="220"/>
      <c r="AF918" s="220"/>
      <c r="AG918" s="220"/>
      <c r="AH918" s="220"/>
      <c r="AI918" s="220"/>
      <c r="AJ918" s="220"/>
      <c r="AK918" s="220"/>
      <c r="AL918" s="220"/>
      <c r="AM918" s="220"/>
      <c r="AN918" s="220"/>
      <c r="AO918" s="220"/>
      <c r="AP918" s="220"/>
      <c r="AQ918" s="220"/>
      <c r="AR918" s="220"/>
      <c r="AS918" s="220"/>
      <c r="AT918" s="220"/>
      <c r="AU918" s="220"/>
      <c r="AV918" s="220"/>
      <c r="AW918" s="220"/>
      <c r="AX918" s="220"/>
      <c r="AY918" s="220"/>
      <c r="AZ918" s="220"/>
      <c r="BA918" s="220"/>
      <c r="BB918" s="220"/>
      <c r="BC918" s="220"/>
      <c r="BD918" s="220"/>
      <c r="BE918" s="220"/>
      <c r="BF918" s="220"/>
      <c r="BG918" s="220"/>
      <c r="BH918" s="220"/>
      <c r="BI918" s="220"/>
      <c r="BJ918" s="220"/>
      <c r="BK918" s="220"/>
      <c r="BL918" s="220"/>
      <c r="BM918" s="223"/>
    </row>
    <row r="919" spans="1:65">
      <c r="A919" s="30"/>
      <c r="B919" s="3" t="s">
        <v>269</v>
      </c>
      <c r="C919" s="29"/>
      <c r="D919" s="24">
        <v>0.54295487841992907</v>
      </c>
      <c r="E919" s="24">
        <v>0.21383159043885114</v>
      </c>
      <c r="F919" s="24">
        <v>0.38851438309702802</v>
      </c>
      <c r="G919" s="24">
        <v>0.18618986725025258</v>
      </c>
      <c r="H919" s="24">
        <v>0.93302554448775255</v>
      </c>
      <c r="I919" s="24">
        <v>0.69312096106427656</v>
      </c>
      <c r="J919" s="24">
        <v>0.33078190196361495</v>
      </c>
      <c r="K919" s="24">
        <v>0.24782386218172517</v>
      </c>
      <c r="L919" s="24">
        <v>0.23611437906235228</v>
      </c>
      <c r="M919" s="24">
        <v>0.4468407620916735</v>
      </c>
      <c r="N919" s="24">
        <v>1.3299129879234</v>
      </c>
      <c r="O919" s="24">
        <v>7.5277265270908153E-2</v>
      </c>
      <c r="P919" s="24">
        <v>0.33911649915626352</v>
      </c>
      <c r="Q919" s="24">
        <v>0.41984520957133703</v>
      </c>
      <c r="R919" s="24">
        <v>0.15302505241517503</v>
      </c>
      <c r="S919" s="24">
        <v>0.71949056051255167</v>
      </c>
      <c r="T919" s="152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5"/>
    </row>
    <row r="920" spans="1:65">
      <c r="A920" s="30"/>
      <c r="B920" s="3" t="s">
        <v>86</v>
      </c>
      <c r="C920" s="29"/>
      <c r="D920" s="13">
        <v>3.3598692971530265E-2</v>
      </c>
      <c r="E920" s="13">
        <v>1.4410828316365089E-2</v>
      </c>
      <c r="F920" s="13">
        <v>2.6316707371078319E-2</v>
      </c>
      <c r="G920" s="13">
        <v>1.19864721405742E-2</v>
      </c>
      <c r="H920" s="13">
        <v>5.7552721979300045E-2</v>
      </c>
      <c r="I920" s="13">
        <v>4.1901519056782459E-2</v>
      </c>
      <c r="J920" s="13">
        <v>2.0303748458124701E-2</v>
      </c>
      <c r="K920" s="13">
        <v>1.6457589076816281E-2</v>
      </c>
      <c r="L920" s="13">
        <v>1.4552504102456225E-2</v>
      </c>
      <c r="M920" s="13">
        <v>2.7441602584954365E-2</v>
      </c>
      <c r="N920" s="13">
        <v>9.526495881870832E-2</v>
      </c>
      <c r="O920" s="13">
        <v>4.8828496391940422E-3</v>
      </c>
      <c r="P920" s="13">
        <v>2.194928797127919E-2</v>
      </c>
      <c r="Q920" s="13">
        <v>2.5299500426112509E-2</v>
      </c>
      <c r="R920" s="13">
        <v>9.776917415515389E-3</v>
      </c>
      <c r="S920" s="13">
        <v>4.228152167556621E-2</v>
      </c>
      <c r="T920" s="152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5"/>
    </row>
    <row r="921" spans="1:65">
      <c r="A921" s="30"/>
      <c r="B921" s="3" t="s">
        <v>270</v>
      </c>
      <c r="C921" s="29"/>
      <c r="D921" s="13">
        <v>1.8332121761536646E-2</v>
      </c>
      <c r="E921" s="13">
        <v>-6.4958237269608032E-2</v>
      </c>
      <c r="F921" s="13">
        <v>-6.9698681007985486E-2</v>
      </c>
      <c r="G921" s="13">
        <v>-2.1157655237466821E-2</v>
      </c>
      <c r="H921" s="13">
        <v>2.1587927843901289E-2</v>
      </c>
      <c r="I921" s="13">
        <v>4.2383076369972406E-2</v>
      </c>
      <c r="J921" s="13">
        <v>2.6629175971433883E-2</v>
      </c>
      <c r="K921" s="13">
        <v>-5.1090065994690015E-2</v>
      </c>
      <c r="L921" s="13">
        <v>2.2428135865156795E-2</v>
      </c>
      <c r="M921" s="13">
        <v>2.6104045958148969E-2</v>
      </c>
      <c r="N921" s="13">
        <v>-0.12029283336639907</v>
      </c>
      <c r="O921" s="13">
        <v>-2.8509475423451502E-2</v>
      </c>
      <c r="P921" s="13">
        <v>-2.6408955370312959E-2</v>
      </c>
      <c r="Q921" s="13">
        <v>4.5743908454993765E-2</v>
      </c>
      <c r="R921" s="13">
        <v>-1.3700809048825202E-2</v>
      </c>
      <c r="S921" s="13">
        <v>7.2315487127195599E-2</v>
      </c>
      <c r="T921" s="152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5"/>
    </row>
    <row r="922" spans="1:65">
      <c r="A922" s="30"/>
      <c r="B922" s="46" t="s">
        <v>271</v>
      </c>
      <c r="C922" s="47"/>
      <c r="D922" s="45">
        <v>0.36</v>
      </c>
      <c r="E922" s="45">
        <v>1.52</v>
      </c>
      <c r="F922" s="45">
        <v>1.63</v>
      </c>
      <c r="G922" s="45">
        <v>0.53</v>
      </c>
      <c r="H922" s="45">
        <v>0.44</v>
      </c>
      <c r="I922" s="45">
        <v>0.91</v>
      </c>
      <c r="J922" s="45">
        <v>0.55000000000000004</v>
      </c>
      <c r="K922" s="45">
        <v>1.21</v>
      </c>
      <c r="L922" s="45">
        <v>0.46</v>
      </c>
      <c r="M922" s="45">
        <v>0.54</v>
      </c>
      <c r="N922" s="45">
        <v>2.78</v>
      </c>
      <c r="O922" s="45">
        <v>0.7</v>
      </c>
      <c r="P922" s="45">
        <v>0.65</v>
      </c>
      <c r="Q922" s="45">
        <v>0.98</v>
      </c>
      <c r="R922" s="45">
        <v>0.36</v>
      </c>
      <c r="S922" s="45">
        <v>1.59</v>
      </c>
      <c r="T922" s="152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5"/>
    </row>
    <row r="923" spans="1:65">
      <c r="B923" s="31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BM923" s="55"/>
    </row>
    <row r="924" spans="1:65" ht="15">
      <c r="B924" s="8" t="s">
        <v>643</v>
      </c>
      <c r="BM924" s="28" t="s">
        <v>67</v>
      </c>
    </row>
    <row r="925" spans="1:65" ht="15">
      <c r="A925" s="25" t="s">
        <v>63</v>
      </c>
      <c r="B925" s="18" t="s">
        <v>114</v>
      </c>
      <c r="C925" s="15" t="s">
        <v>115</v>
      </c>
      <c r="D925" s="16" t="s">
        <v>233</v>
      </c>
      <c r="E925" s="17" t="s">
        <v>233</v>
      </c>
      <c r="F925" s="17" t="s">
        <v>233</v>
      </c>
      <c r="G925" s="17" t="s">
        <v>233</v>
      </c>
      <c r="H925" s="17" t="s">
        <v>233</v>
      </c>
      <c r="I925" s="17" t="s">
        <v>233</v>
      </c>
      <c r="J925" s="17" t="s">
        <v>233</v>
      </c>
      <c r="K925" s="17" t="s">
        <v>233</v>
      </c>
      <c r="L925" s="17" t="s">
        <v>233</v>
      </c>
      <c r="M925" s="17" t="s">
        <v>233</v>
      </c>
      <c r="N925" s="17" t="s">
        <v>233</v>
      </c>
      <c r="O925" s="17" t="s">
        <v>233</v>
      </c>
      <c r="P925" s="17" t="s">
        <v>233</v>
      </c>
      <c r="Q925" s="17" t="s">
        <v>233</v>
      </c>
      <c r="R925" s="17" t="s">
        <v>233</v>
      </c>
      <c r="S925" s="17" t="s">
        <v>233</v>
      </c>
      <c r="T925" s="152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8">
        <v>1</v>
      </c>
    </row>
    <row r="926" spans="1:65">
      <c r="A926" s="30"/>
      <c r="B926" s="19" t="s">
        <v>234</v>
      </c>
      <c r="C926" s="9" t="s">
        <v>234</v>
      </c>
      <c r="D926" s="150" t="s">
        <v>236</v>
      </c>
      <c r="E926" s="151" t="s">
        <v>237</v>
      </c>
      <c r="F926" s="151" t="s">
        <v>240</v>
      </c>
      <c r="G926" s="151" t="s">
        <v>241</v>
      </c>
      <c r="H926" s="151" t="s">
        <v>243</v>
      </c>
      <c r="I926" s="151" t="s">
        <v>244</v>
      </c>
      <c r="J926" s="151" t="s">
        <v>245</v>
      </c>
      <c r="K926" s="151" t="s">
        <v>246</v>
      </c>
      <c r="L926" s="151" t="s">
        <v>247</v>
      </c>
      <c r="M926" s="151" t="s">
        <v>287</v>
      </c>
      <c r="N926" s="151" t="s">
        <v>250</v>
      </c>
      <c r="O926" s="151" t="s">
        <v>251</v>
      </c>
      <c r="P926" s="151" t="s">
        <v>252</v>
      </c>
      <c r="Q926" s="151" t="s">
        <v>253</v>
      </c>
      <c r="R926" s="151" t="s">
        <v>255</v>
      </c>
      <c r="S926" s="151" t="s">
        <v>257</v>
      </c>
      <c r="T926" s="152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8" t="s">
        <v>1</v>
      </c>
    </row>
    <row r="927" spans="1:65">
      <c r="A927" s="30"/>
      <c r="B927" s="19"/>
      <c r="C927" s="9"/>
      <c r="D927" s="10" t="s">
        <v>118</v>
      </c>
      <c r="E927" s="11" t="s">
        <v>118</v>
      </c>
      <c r="F927" s="11" t="s">
        <v>308</v>
      </c>
      <c r="G927" s="11" t="s">
        <v>309</v>
      </c>
      <c r="H927" s="11" t="s">
        <v>308</v>
      </c>
      <c r="I927" s="11" t="s">
        <v>309</v>
      </c>
      <c r="J927" s="11" t="s">
        <v>309</v>
      </c>
      <c r="K927" s="11" t="s">
        <v>309</v>
      </c>
      <c r="L927" s="11" t="s">
        <v>309</v>
      </c>
      <c r="M927" s="11" t="s">
        <v>309</v>
      </c>
      <c r="N927" s="11" t="s">
        <v>308</v>
      </c>
      <c r="O927" s="11" t="s">
        <v>118</v>
      </c>
      <c r="P927" s="11" t="s">
        <v>309</v>
      </c>
      <c r="Q927" s="11" t="s">
        <v>308</v>
      </c>
      <c r="R927" s="11" t="s">
        <v>308</v>
      </c>
      <c r="S927" s="11" t="s">
        <v>309</v>
      </c>
      <c r="T927" s="152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8">
        <v>3</v>
      </c>
    </row>
    <row r="928" spans="1:65">
      <c r="A928" s="30"/>
      <c r="B928" s="19"/>
      <c r="C928" s="9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152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8">
        <v>3</v>
      </c>
    </row>
    <row r="929" spans="1:65">
      <c r="A929" s="30"/>
      <c r="B929" s="18">
        <v>1</v>
      </c>
      <c r="C929" s="14">
        <v>1</v>
      </c>
      <c r="D929" s="215">
        <v>0.42420000000000002</v>
      </c>
      <c r="E929" s="215">
        <v>0.39612479999999994</v>
      </c>
      <c r="F929" s="215">
        <v>0.40708474021800001</v>
      </c>
      <c r="G929" s="215">
        <v>0.35</v>
      </c>
      <c r="H929" s="227">
        <v>0.3</v>
      </c>
      <c r="I929" s="215">
        <v>0.40200000000000002</v>
      </c>
      <c r="J929" s="215">
        <v>0.42399999999999999</v>
      </c>
      <c r="K929" s="215">
        <v>0.40799999999999992</v>
      </c>
      <c r="L929" s="215">
        <v>0.40500000000000008</v>
      </c>
      <c r="M929" s="215">
        <v>0.42100000000000004</v>
      </c>
      <c r="N929" s="215">
        <v>0.35746988217103071</v>
      </c>
      <c r="O929" s="227">
        <v>0.33100000000000002</v>
      </c>
      <c r="P929" s="231">
        <v>0.3</v>
      </c>
      <c r="Q929" s="215">
        <v>0.37680000000000002</v>
      </c>
      <c r="R929" s="215">
        <v>0.39</v>
      </c>
      <c r="S929" s="215">
        <v>0.39600000000000002</v>
      </c>
      <c r="T929" s="204"/>
      <c r="U929" s="205"/>
      <c r="V929" s="205"/>
      <c r="W929" s="205"/>
      <c r="X929" s="205"/>
      <c r="Y929" s="205"/>
      <c r="Z929" s="205"/>
      <c r="AA929" s="205"/>
      <c r="AB929" s="205"/>
      <c r="AC929" s="205"/>
      <c r="AD929" s="205"/>
      <c r="AE929" s="205"/>
      <c r="AF929" s="205"/>
      <c r="AG929" s="205"/>
      <c r="AH929" s="205"/>
      <c r="AI929" s="205"/>
      <c r="AJ929" s="205"/>
      <c r="AK929" s="205"/>
      <c r="AL929" s="205"/>
      <c r="AM929" s="205"/>
      <c r="AN929" s="205"/>
      <c r="AO929" s="205"/>
      <c r="AP929" s="205"/>
      <c r="AQ929" s="205"/>
      <c r="AR929" s="205"/>
      <c r="AS929" s="205"/>
      <c r="AT929" s="205"/>
      <c r="AU929" s="205"/>
      <c r="AV929" s="205"/>
      <c r="AW929" s="205"/>
      <c r="AX929" s="205"/>
      <c r="AY929" s="205"/>
      <c r="AZ929" s="205"/>
      <c r="BA929" s="205"/>
      <c r="BB929" s="205"/>
      <c r="BC929" s="205"/>
      <c r="BD929" s="205"/>
      <c r="BE929" s="205"/>
      <c r="BF929" s="205"/>
      <c r="BG929" s="205"/>
      <c r="BH929" s="205"/>
      <c r="BI929" s="205"/>
      <c r="BJ929" s="205"/>
      <c r="BK929" s="205"/>
      <c r="BL929" s="205"/>
      <c r="BM929" s="216">
        <v>1</v>
      </c>
    </row>
    <row r="930" spans="1:65">
      <c r="A930" s="30"/>
      <c r="B930" s="19">
        <v>1</v>
      </c>
      <c r="C930" s="9">
        <v>2</v>
      </c>
      <c r="D930" s="24">
        <v>0.4229</v>
      </c>
      <c r="E930" s="24">
        <v>0.39758400000000005</v>
      </c>
      <c r="F930" s="24">
        <v>0.39976128701150004</v>
      </c>
      <c r="G930" s="24">
        <v>0.35199999999999998</v>
      </c>
      <c r="H930" s="228">
        <v>0.34</v>
      </c>
      <c r="I930" s="24">
        <v>0.39900000000000002</v>
      </c>
      <c r="J930" s="24">
        <v>0.42199999999999999</v>
      </c>
      <c r="K930" s="24">
        <v>0.40899999999999997</v>
      </c>
      <c r="L930" s="24">
        <v>0.40100000000000008</v>
      </c>
      <c r="M930" s="24">
        <v>0.41399999999999998</v>
      </c>
      <c r="N930" s="24">
        <v>0.3531990140991953</v>
      </c>
      <c r="O930" s="228">
        <v>0.32500000000000001</v>
      </c>
      <c r="P930" s="228">
        <v>0.33</v>
      </c>
      <c r="Q930" s="24">
        <v>0.37559999999999999</v>
      </c>
      <c r="R930" s="24">
        <v>0.4</v>
      </c>
      <c r="S930" s="24">
        <v>0.39800000000000002</v>
      </c>
      <c r="T930" s="204"/>
      <c r="U930" s="205"/>
      <c r="V930" s="205"/>
      <c r="W930" s="205"/>
      <c r="X930" s="205"/>
      <c r="Y930" s="205"/>
      <c r="Z930" s="205"/>
      <c r="AA930" s="205"/>
      <c r="AB930" s="205"/>
      <c r="AC930" s="205"/>
      <c r="AD930" s="205"/>
      <c r="AE930" s="205"/>
      <c r="AF930" s="205"/>
      <c r="AG930" s="205"/>
      <c r="AH930" s="205"/>
      <c r="AI930" s="205"/>
      <c r="AJ930" s="205"/>
      <c r="AK930" s="205"/>
      <c r="AL930" s="205"/>
      <c r="AM930" s="205"/>
      <c r="AN930" s="205"/>
      <c r="AO930" s="205"/>
      <c r="AP930" s="205"/>
      <c r="AQ930" s="205"/>
      <c r="AR930" s="205"/>
      <c r="AS930" s="205"/>
      <c r="AT930" s="205"/>
      <c r="AU930" s="205"/>
      <c r="AV930" s="205"/>
      <c r="AW930" s="205"/>
      <c r="AX930" s="205"/>
      <c r="AY930" s="205"/>
      <c r="AZ930" s="205"/>
      <c r="BA930" s="205"/>
      <c r="BB930" s="205"/>
      <c r="BC930" s="205"/>
      <c r="BD930" s="205"/>
      <c r="BE930" s="205"/>
      <c r="BF930" s="205"/>
      <c r="BG930" s="205"/>
      <c r="BH930" s="205"/>
      <c r="BI930" s="205"/>
      <c r="BJ930" s="205"/>
      <c r="BK930" s="205"/>
      <c r="BL930" s="205"/>
      <c r="BM930" s="216">
        <v>10</v>
      </c>
    </row>
    <row r="931" spans="1:65">
      <c r="A931" s="30"/>
      <c r="B931" s="19">
        <v>1</v>
      </c>
      <c r="C931" s="9">
        <v>3</v>
      </c>
      <c r="D931" s="24">
        <v>0.41820000000000002</v>
      </c>
      <c r="E931" s="24">
        <v>0.39743680000000009</v>
      </c>
      <c r="F931" s="24">
        <v>0.40039931423800001</v>
      </c>
      <c r="G931" s="24">
        <v>0.34699999999999998</v>
      </c>
      <c r="H931" s="228">
        <v>0.32</v>
      </c>
      <c r="I931" s="24">
        <v>0.39800000000000002</v>
      </c>
      <c r="J931" s="24">
        <v>0.42699999999999994</v>
      </c>
      <c r="K931" s="24">
        <v>0.41499999999999998</v>
      </c>
      <c r="L931" s="24">
        <v>0.40600000000000003</v>
      </c>
      <c r="M931" s="24">
        <v>0.40300000000000008</v>
      </c>
      <c r="N931" s="24">
        <v>0.34018283744866584</v>
      </c>
      <c r="O931" s="228">
        <v>0.32200000000000001</v>
      </c>
      <c r="P931" s="228">
        <v>0.32</v>
      </c>
      <c r="Q931" s="24">
        <v>0.3826</v>
      </c>
      <c r="R931" s="24">
        <v>0.39</v>
      </c>
      <c r="S931" s="24">
        <v>0.40100000000000008</v>
      </c>
      <c r="T931" s="204"/>
      <c r="U931" s="205"/>
      <c r="V931" s="205"/>
      <c r="W931" s="205"/>
      <c r="X931" s="205"/>
      <c r="Y931" s="205"/>
      <c r="Z931" s="205"/>
      <c r="AA931" s="205"/>
      <c r="AB931" s="205"/>
      <c r="AC931" s="205"/>
      <c r="AD931" s="205"/>
      <c r="AE931" s="205"/>
      <c r="AF931" s="205"/>
      <c r="AG931" s="205"/>
      <c r="AH931" s="205"/>
      <c r="AI931" s="205"/>
      <c r="AJ931" s="205"/>
      <c r="AK931" s="205"/>
      <c r="AL931" s="205"/>
      <c r="AM931" s="205"/>
      <c r="AN931" s="205"/>
      <c r="AO931" s="205"/>
      <c r="AP931" s="205"/>
      <c r="AQ931" s="205"/>
      <c r="AR931" s="205"/>
      <c r="AS931" s="205"/>
      <c r="AT931" s="205"/>
      <c r="AU931" s="205"/>
      <c r="AV931" s="205"/>
      <c r="AW931" s="205"/>
      <c r="AX931" s="205"/>
      <c r="AY931" s="205"/>
      <c r="AZ931" s="205"/>
      <c r="BA931" s="205"/>
      <c r="BB931" s="205"/>
      <c r="BC931" s="205"/>
      <c r="BD931" s="205"/>
      <c r="BE931" s="205"/>
      <c r="BF931" s="205"/>
      <c r="BG931" s="205"/>
      <c r="BH931" s="205"/>
      <c r="BI931" s="205"/>
      <c r="BJ931" s="205"/>
      <c r="BK931" s="205"/>
      <c r="BL931" s="205"/>
      <c r="BM931" s="216">
        <v>16</v>
      </c>
    </row>
    <row r="932" spans="1:65">
      <c r="A932" s="30"/>
      <c r="B932" s="19">
        <v>1</v>
      </c>
      <c r="C932" s="9">
        <v>4</v>
      </c>
      <c r="D932" s="24">
        <v>0.42760000000000004</v>
      </c>
      <c r="E932" s="24">
        <v>0.39553280000000002</v>
      </c>
      <c r="F932" s="24">
        <v>0.40399405714349995</v>
      </c>
      <c r="G932" s="24">
        <v>0.35499999999999998</v>
      </c>
      <c r="H932" s="228">
        <v>0.32</v>
      </c>
      <c r="I932" s="24">
        <v>0.39700000000000002</v>
      </c>
      <c r="J932" s="24">
        <v>0.42399999999999999</v>
      </c>
      <c r="K932" s="24">
        <v>0.39800000000000002</v>
      </c>
      <c r="L932" s="24">
        <v>0.40699999999999997</v>
      </c>
      <c r="M932" s="24">
        <v>0.42199999999999999</v>
      </c>
      <c r="N932" s="24">
        <v>0.357020515749569</v>
      </c>
      <c r="O932" s="228">
        <v>0.33600000000000002</v>
      </c>
      <c r="P932" s="228">
        <v>0.33</v>
      </c>
      <c r="Q932" s="24">
        <v>0.40549999999999997</v>
      </c>
      <c r="R932" s="24">
        <v>0.39</v>
      </c>
      <c r="S932" s="24">
        <v>0.40400000000000003</v>
      </c>
      <c r="T932" s="204"/>
      <c r="U932" s="205"/>
      <c r="V932" s="205"/>
      <c r="W932" s="205"/>
      <c r="X932" s="205"/>
      <c r="Y932" s="205"/>
      <c r="Z932" s="205"/>
      <c r="AA932" s="205"/>
      <c r="AB932" s="205"/>
      <c r="AC932" s="205"/>
      <c r="AD932" s="205"/>
      <c r="AE932" s="205"/>
      <c r="AF932" s="205"/>
      <c r="AG932" s="205"/>
      <c r="AH932" s="205"/>
      <c r="AI932" s="205"/>
      <c r="AJ932" s="205"/>
      <c r="AK932" s="205"/>
      <c r="AL932" s="205"/>
      <c r="AM932" s="205"/>
      <c r="AN932" s="205"/>
      <c r="AO932" s="205"/>
      <c r="AP932" s="205"/>
      <c r="AQ932" s="205"/>
      <c r="AR932" s="205"/>
      <c r="AS932" s="205"/>
      <c r="AT932" s="205"/>
      <c r="AU932" s="205"/>
      <c r="AV932" s="205"/>
      <c r="AW932" s="205"/>
      <c r="AX932" s="205"/>
      <c r="AY932" s="205"/>
      <c r="AZ932" s="205"/>
      <c r="BA932" s="205"/>
      <c r="BB932" s="205"/>
      <c r="BC932" s="205"/>
      <c r="BD932" s="205"/>
      <c r="BE932" s="205"/>
      <c r="BF932" s="205"/>
      <c r="BG932" s="205"/>
      <c r="BH932" s="205"/>
      <c r="BI932" s="205"/>
      <c r="BJ932" s="205"/>
      <c r="BK932" s="205"/>
      <c r="BL932" s="205"/>
      <c r="BM932" s="216">
        <v>0.39653757423029684</v>
      </c>
    </row>
    <row r="933" spans="1:65">
      <c r="A933" s="30"/>
      <c r="B933" s="19">
        <v>1</v>
      </c>
      <c r="C933" s="9">
        <v>5</v>
      </c>
      <c r="D933" s="24">
        <v>0.40990000000000004</v>
      </c>
      <c r="E933" s="24">
        <v>0.3975824</v>
      </c>
      <c r="F933" s="24">
        <v>0.39632891402250003</v>
      </c>
      <c r="G933" s="24">
        <v>0.39900000000000002</v>
      </c>
      <c r="H933" s="228">
        <v>0.33</v>
      </c>
      <c r="I933" s="24">
        <v>0.40899999999999997</v>
      </c>
      <c r="J933" s="24">
        <v>0.43499999999999994</v>
      </c>
      <c r="K933" s="24">
        <v>0.40699999999999997</v>
      </c>
      <c r="L933" s="24">
        <v>0.40500000000000008</v>
      </c>
      <c r="M933" s="24">
        <v>0.41499999999999998</v>
      </c>
      <c r="N933" s="24">
        <v>0.35206813305020174</v>
      </c>
      <c r="O933" s="228">
        <v>0.33500000000000002</v>
      </c>
      <c r="P933" s="228">
        <v>0.33</v>
      </c>
      <c r="Q933" s="24">
        <v>0.38019999999999998</v>
      </c>
      <c r="R933" s="24">
        <v>0.39</v>
      </c>
      <c r="S933" s="24">
        <v>0.39400000000000002</v>
      </c>
      <c r="T933" s="204"/>
      <c r="U933" s="205"/>
      <c r="V933" s="205"/>
      <c r="W933" s="205"/>
      <c r="X933" s="205"/>
      <c r="Y933" s="205"/>
      <c r="Z933" s="205"/>
      <c r="AA933" s="205"/>
      <c r="AB933" s="205"/>
      <c r="AC933" s="205"/>
      <c r="AD933" s="205"/>
      <c r="AE933" s="205"/>
      <c r="AF933" s="205"/>
      <c r="AG933" s="205"/>
      <c r="AH933" s="205"/>
      <c r="AI933" s="205"/>
      <c r="AJ933" s="205"/>
      <c r="AK933" s="205"/>
      <c r="AL933" s="205"/>
      <c r="AM933" s="205"/>
      <c r="AN933" s="205"/>
      <c r="AO933" s="205"/>
      <c r="AP933" s="205"/>
      <c r="AQ933" s="205"/>
      <c r="AR933" s="205"/>
      <c r="AS933" s="205"/>
      <c r="AT933" s="205"/>
      <c r="AU933" s="205"/>
      <c r="AV933" s="205"/>
      <c r="AW933" s="205"/>
      <c r="AX933" s="205"/>
      <c r="AY933" s="205"/>
      <c r="AZ933" s="205"/>
      <c r="BA933" s="205"/>
      <c r="BB933" s="205"/>
      <c r="BC933" s="205"/>
      <c r="BD933" s="205"/>
      <c r="BE933" s="205"/>
      <c r="BF933" s="205"/>
      <c r="BG933" s="205"/>
      <c r="BH933" s="205"/>
      <c r="BI933" s="205"/>
      <c r="BJ933" s="205"/>
      <c r="BK933" s="205"/>
      <c r="BL933" s="205"/>
      <c r="BM933" s="216">
        <v>68</v>
      </c>
    </row>
    <row r="934" spans="1:65">
      <c r="A934" s="30"/>
      <c r="B934" s="19">
        <v>1</v>
      </c>
      <c r="C934" s="9">
        <v>6</v>
      </c>
      <c r="D934" s="24">
        <v>0.42859999999999998</v>
      </c>
      <c r="E934" s="24">
        <v>0.39593919999999999</v>
      </c>
      <c r="F934" s="24">
        <v>0.40081783361700002</v>
      </c>
      <c r="G934" s="24">
        <v>0.34699999999999998</v>
      </c>
      <c r="H934" s="228">
        <v>0.33</v>
      </c>
      <c r="I934" s="24">
        <v>0.40100000000000008</v>
      </c>
      <c r="J934" s="24">
        <v>0.41499999999999998</v>
      </c>
      <c r="K934" s="24">
        <v>0.40799999999999992</v>
      </c>
      <c r="L934" s="24">
        <v>0.40500000000000008</v>
      </c>
      <c r="M934" s="24">
        <v>0.40699999999999997</v>
      </c>
      <c r="N934" s="24">
        <v>0.35750426119399109</v>
      </c>
      <c r="O934" s="228">
        <v>0.32900000000000001</v>
      </c>
      <c r="P934" s="228">
        <v>0.33</v>
      </c>
      <c r="Q934" s="24">
        <v>0.37580000000000002</v>
      </c>
      <c r="R934" s="24">
        <v>0.39</v>
      </c>
      <c r="S934" s="24">
        <v>0.39400000000000002</v>
      </c>
      <c r="T934" s="204"/>
      <c r="U934" s="205"/>
      <c r="V934" s="205"/>
      <c r="W934" s="205"/>
      <c r="X934" s="205"/>
      <c r="Y934" s="205"/>
      <c r="Z934" s="205"/>
      <c r="AA934" s="205"/>
      <c r="AB934" s="205"/>
      <c r="AC934" s="205"/>
      <c r="AD934" s="205"/>
      <c r="AE934" s="205"/>
      <c r="AF934" s="205"/>
      <c r="AG934" s="205"/>
      <c r="AH934" s="205"/>
      <c r="AI934" s="205"/>
      <c r="AJ934" s="205"/>
      <c r="AK934" s="205"/>
      <c r="AL934" s="205"/>
      <c r="AM934" s="205"/>
      <c r="AN934" s="205"/>
      <c r="AO934" s="205"/>
      <c r="AP934" s="205"/>
      <c r="AQ934" s="205"/>
      <c r="AR934" s="205"/>
      <c r="AS934" s="205"/>
      <c r="AT934" s="205"/>
      <c r="AU934" s="205"/>
      <c r="AV934" s="205"/>
      <c r="AW934" s="205"/>
      <c r="AX934" s="205"/>
      <c r="AY934" s="205"/>
      <c r="AZ934" s="205"/>
      <c r="BA934" s="205"/>
      <c r="BB934" s="205"/>
      <c r="BC934" s="205"/>
      <c r="BD934" s="205"/>
      <c r="BE934" s="205"/>
      <c r="BF934" s="205"/>
      <c r="BG934" s="205"/>
      <c r="BH934" s="205"/>
      <c r="BI934" s="205"/>
      <c r="BJ934" s="205"/>
      <c r="BK934" s="205"/>
      <c r="BL934" s="205"/>
      <c r="BM934" s="56"/>
    </row>
    <row r="935" spans="1:65">
      <c r="A935" s="30"/>
      <c r="B935" s="20" t="s">
        <v>267</v>
      </c>
      <c r="C935" s="12"/>
      <c r="D935" s="217">
        <v>0.42189999999999994</v>
      </c>
      <c r="E935" s="217">
        <v>0.3967</v>
      </c>
      <c r="F935" s="217">
        <v>0.40139769104174999</v>
      </c>
      <c r="G935" s="217">
        <v>0.35833333333333334</v>
      </c>
      <c r="H935" s="217">
        <v>0.32333333333333336</v>
      </c>
      <c r="I935" s="217">
        <v>0.40100000000000002</v>
      </c>
      <c r="J935" s="217">
        <v>0.42449999999999993</v>
      </c>
      <c r="K935" s="217">
        <v>0.40749999999999997</v>
      </c>
      <c r="L935" s="217">
        <v>0.40483333333333343</v>
      </c>
      <c r="M935" s="217">
        <v>0.41366666666666663</v>
      </c>
      <c r="N935" s="217">
        <v>0.3529074406187756</v>
      </c>
      <c r="O935" s="217">
        <v>0.32966666666666666</v>
      </c>
      <c r="P935" s="217">
        <v>0.32333333333333336</v>
      </c>
      <c r="Q935" s="217">
        <v>0.38274999999999998</v>
      </c>
      <c r="R935" s="217">
        <v>0.39166666666666677</v>
      </c>
      <c r="S935" s="217">
        <v>0.39783333333333343</v>
      </c>
      <c r="T935" s="204"/>
      <c r="U935" s="205"/>
      <c r="V935" s="205"/>
      <c r="W935" s="205"/>
      <c r="X935" s="205"/>
      <c r="Y935" s="205"/>
      <c r="Z935" s="205"/>
      <c r="AA935" s="205"/>
      <c r="AB935" s="205"/>
      <c r="AC935" s="205"/>
      <c r="AD935" s="205"/>
      <c r="AE935" s="205"/>
      <c r="AF935" s="205"/>
      <c r="AG935" s="205"/>
      <c r="AH935" s="205"/>
      <c r="AI935" s="205"/>
      <c r="AJ935" s="205"/>
      <c r="AK935" s="205"/>
      <c r="AL935" s="205"/>
      <c r="AM935" s="205"/>
      <c r="AN935" s="205"/>
      <c r="AO935" s="205"/>
      <c r="AP935" s="205"/>
      <c r="AQ935" s="205"/>
      <c r="AR935" s="205"/>
      <c r="AS935" s="205"/>
      <c r="AT935" s="205"/>
      <c r="AU935" s="205"/>
      <c r="AV935" s="205"/>
      <c r="AW935" s="205"/>
      <c r="AX935" s="205"/>
      <c r="AY935" s="205"/>
      <c r="AZ935" s="205"/>
      <c r="BA935" s="205"/>
      <c r="BB935" s="205"/>
      <c r="BC935" s="205"/>
      <c r="BD935" s="205"/>
      <c r="BE935" s="205"/>
      <c r="BF935" s="205"/>
      <c r="BG935" s="205"/>
      <c r="BH935" s="205"/>
      <c r="BI935" s="205"/>
      <c r="BJ935" s="205"/>
      <c r="BK935" s="205"/>
      <c r="BL935" s="205"/>
      <c r="BM935" s="56"/>
    </row>
    <row r="936" spans="1:65">
      <c r="A936" s="30"/>
      <c r="B936" s="3" t="s">
        <v>268</v>
      </c>
      <c r="C936" s="29"/>
      <c r="D936" s="24">
        <v>0.42354999999999998</v>
      </c>
      <c r="E936" s="24">
        <v>0.39678080000000004</v>
      </c>
      <c r="F936" s="24">
        <v>0.40060857392750004</v>
      </c>
      <c r="G936" s="24">
        <v>0.35099999999999998</v>
      </c>
      <c r="H936" s="24">
        <v>0.32500000000000001</v>
      </c>
      <c r="I936" s="24">
        <v>0.4</v>
      </c>
      <c r="J936" s="24">
        <v>0.42399999999999999</v>
      </c>
      <c r="K936" s="24">
        <v>0.40799999999999992</v>
      </c>
      <c r="L936" s="24">
        <v>0.40500000000000008</v>
      </c>
      <c r="M936" s="24">
        <v>0.41449999999999998</v>
      </c>
      <c r="N936" s="24">
        <v>0.35510976492438218</v>
      </c>
      <c r="O936" s="24">
        <v>0.33</v>
      </c>
      <c r="P936" s="24">
        <v>0.33</v>
      </c>
      <c r="Q936" s="24">
        <v>0.3785</v>
      </c>
      <c r="R936" s="24">
        <v>0.39</v>
      </c>
      <c r="S936" s="24">
        <v>0.39700000000000002</v>
      </c>
      <c r="T936" s="204"/>
      <c r="U936" s="205"/>
      <c r="V936" s="205"/>
      <c r="W936" s="205"/>
      <c r="X936" s="205"/>
      <c r="Y936" s="205"/>
      <c r="Z936" s="205"/>
      <c r="AA936" s="205"/>
      <c r="AB936" s="205"/>
      <c r="AC936" s="205"/>
      <c r="AD936" s="205"/>
      <c r="AE936" s="205"/>
      <c r="AF936" s="205"/>
      <c r="AG936" s="205"/>
      <c r="AH936" s="205"/>
      <c r="AI936" s="205"/>
      <c r="AJ936" s="205"/>
      <c r="AK936" s="205"/>
      <c r="AL936" s="205"/>
      <c r="AM936" s="205"/>
      <c r="AN936" s="205"/>
      <c r="AO936" s="205"/>
      <c r="AP936" s="205"/>
      <c r="AQ936" s="205"/>
      <c r="AR936" s="205"/>
      <c r="AS936" s="205"/>
      <c r="AT936" s="205"/>
      <c r="AU936" s="205"/>
      <c r="AV936" s="205"/>
      <c r="AW936" s="205"/>
      <c r="AX936" s="205"/>
      <c r="AY936" s="205"/>
      <c r="AZ936" s="205"/>
      <c r="BA936" s="205"/>
      <c r="BB936" s="205"/>
      <c r="BC936" s="205"/>
      <c r="BD936" s="205"/>
      <c r="BE936" s="205"/>
      <c r="BF936" s="205"/>
      <c r="BG936" s="205"/>
      <c r="BH936" s="205"/>
      <c r="BI936" s="205"/>
      <c r="BJ936" s="205"/>
      <c r="BK936" s="205"/>
      <c r="BL936" s="205"/>
      <c r="BM936" s="56"/>
    </row>
    <row r="937" spans="1:65">
      <c r="A937" s="30"/>
      <c r="B937" s="3" t="s">
        <v>269</v>
      </c>
      <c r="C937" s="29"/>
      <c r="D937" s="24">
        <v>6.947805408904298E-3</v>
      </c>
      <c r="E937" s="24">
        <v>9.3541301252444205E-4</v>
      </c>
      <c r="F937" s="24">
        <v>3.7090957055271765E-3</v>
      </c>
      <c r="G937" s="24">
        <v>2.0156057815621273E-2</v>
      </c>
      <c r="H937" s="24">
        <v>1.3662601021279476E-2</v>
      </c>
      <c r="I937" s="24">
        <v>4.3358966777357431E-3</v>
      </c>
      <c r="J937" s="24">
        <v>6.5345237010817998E-3</v>
      </c>
      <c r="K937" s="24">
        <v>5.4680892457969104E-3</v>
      </c>
      <c r="L937" s="24">
        <v>2.0412414523192871E-3</v>
      </c>
      <c r="M937" s="24">
        <v>7.5277265270907957E-3</v>
      </c>
      <c r="N937" s="24">
        <v>6.6568610842639092E-3</v>
      </c>
      <c r="O937" s="24">
        <v>5.501514942874073E-3</v>
      </c>
      <c r="P937" s="24">
        <v>1.2110601416389978E-2</v>
      </c>
      <c r="Q937" s="24">
        <v>1.1479677695824028E-2</v>
      </c>
      <c r="R937" s="24">
        <v>4.0824829046386332E-3</v>
      </c>
      <c r="S937" s="24">
        <v>4.0207793606049516E-3</v>
      </c>
      <c r="T937" s="204"/>
      <c r="U937" s="205"/>
      <c r="V937" s="205"/>
      <c r="W937" s="205"/>
      <c r="X937" s="205"/>
      <c r="Y937" s="205"/>
      <c r="Z937" s="205"/>
      <c r="AA937" s="205"/>
      <c r="AB937" s="205"/>
      <c r="AC937" s="205"/>
      <c r="AD937" s="205"/>
      <c r="AE937" s="205"/>
      <c r="AF937" s="205"/>
      <c r="AG937" s="205"/>
      <c r="AH937" s="205"/>
      <c r="AI937" s="205"/>
      <c r="AJ937" s="205"/>
      <c r="AK937" s="205"/>
      <c r="AL937" s="205"/>
      <c r="AM937" s="205"/>
      <c r="AN937" s="205"/>
      <c r="AO937" s="205"/>
      <c r="AP937" s="205"/>
      <c r="AQ937" s="205"/>
      <c r="AR937" s="205"/>
      <c r="AS937" s="205"/>
      <c r="AT937" s="205"/>
      <c r="AU937" s="205"/>
      <c r="AV937" s="205"/>
      <c r="AW937" s="205"/>
      <c r="AX937" s="205"/>
      <c r="AY937" s="205"/>
      <c r="AZ937" s="205"/>
      <c r="BA937" s="205"/>
      <c r="BB937" s="205"/>
      <c r="BC937" s="205"/>
      <c r="BD937" s="205"/>
      <c r="BE937" s="205"/>
      <c r="BF937" s="205"/>
      <c r="BG937" s="205"/>
      <c r="BH937" s="205"/>
      <c r="BI937" s="205"/>
      <c r="BJ937" s="205"/>
      <c r="BK937" s="205"/>
      <c r="BL937" s="205"/>
      <c r="BM937" s="56"/>
    </row>
    <row r="938" spans="1:65">
      <c r="A938" s="30"/>
      <c r="B938" s="3" t="s">
        <v>86</v>
      </c>
      <c r="C938" s="29"/>
      <c r="D938" s="13">
        <v>1.6467896205035078E-2</v>
      </c>
      <c r="E938" s="13">
        <v>2.3579859151107688E-3</v>
      </c>
      <c r="F938" s="13">
        <v>9.2404510247703145E-3</v>
      </c>
      <c r="G938" s="13">
        <v>5.6249463671501229E-2</v>
      </c>
      <c r="H938" s="13">
        <v>4.2255467076122086E-2</v>
      </c>
      <c r="I938" s="13">
        <v>1.0812709919540506E-2</v>
      </c>
      <c r="J938" s="13">
        <v>1.539345983764853E-2</v>
      </c>
      <c r="K938" s="13">
        <v>1.3418623916066038E-2</v>
      </c>
      <c r="L938" s="13">
        <v>5.0421773214967972E-3</v>
      </c>
      <c r="M938" s="13">
        <v>1.8197566141234803E-2</v>
      </c>
      <c r="N938" s="13">
        <v>1.8862909414978615E-2</v>
      </c>
      <c r="O938" s="13">
        <v>1.6688114083541171E-2</v>
      </c>
      <c r="P938" s="13">
        <v>3.7455468298113331E-2</v>
      </c>
      <c r="Q938" s="13">
        <v>2.9992626246437695E-2</v>
      </c>
      <c r="R938" s="13">
        <v>1.0423360607587997E-2</v>
      </c>
      <c r="S938" s="13">
        <v>1.0106692988533601E-2</v>
      </c>
      <c r="T938" s="152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5"/>
    </row>
    <row r="939" spans="1:65">
      <c r="A939" s="30"/>
      <c r="B939" s="3" t="s">
        <v>270</v>
      </c>
      <c r="C939" s="29"/>
      <c r="D939" s="13">
        <v>6.395970374039095E-2</v>
      </c>
      <c r="E939" s="13">
        <v>4.0961003511053029E-4</v>
      </c>
      <c r="F939" s="13">
        <v>1.2256384078827676E-2</v>
      </c>
      <c r="G939" s="13">
        <v>-9.634456702147387E-2</v>
      </c>
      <c r="H939" s="13">
        <v>-0.1846085860565857</v>
      </c>
      <c r="I939" s="13">
        <v>1.1253475230853072E-2</v>
      </c>
      <c r="J939" s="13">
        <v>7.0516459440142176E-2</v>
      </c>
      <c r="K939" s="13">
        <v>2.7645364480230805E-2</v>
      </c>
      <c r="L939" s="13">
        <v>2.0920486839460795E-2</v>
      </c>
      <c r="M939" s="13">
        <v>4.3196644024512398E-2</v>
      </c>
      <c r="N939" s="13">
        <v>-0.11002774124547954</v>
      </c>
      <c r="O939" s="13">
        <v>-0.16863700165975593</v>
      </c>
      <c r="P939" s="13">
        <v>-0.1846085860565857</v>
      </c>
      <c r="Q939" s="13">
        <v>-3.4769906123169658E-2</v>
      </c>
      <c r="R939" s="13">
        <v>-1.2283596511843298E-2</v>
      </c>
      <c r="S939" s="13">
        <v>3.2676830324382955E-3</v>
      </c>
      <c r="T939" s="152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5"/>
    </row>
    <row r="940" spans="1:65">
      <c r="A940" s="30"/>
      <c r="B940" s="46" t="s">
        <v>271</v>
      </c>
      <c r="C940" s="47"/>
      <c r="D940" s="45">
        <v>1.07</v>
      </c>
      <c r="E940" s="45">
        <v>0.02</v>
      </c>
      <c r="F940" s="45">
        <v>0.18</v>
      </c>
      <c r="G940" s="45">
        <v>1.7</v>
      </c>
      <c r="H940" s="45">
        <v>3.23</v>
      </c>
      <c r="I940" s="45">
        <v>0.16</v>
      </c>
      <c r="J940" s="45">
        <v>1.19</v>
      </c>
      <c r="K940" s="45">
        <v>0.45</v>
      </c>
      <c r="L940" s="45">
        <v>0.33</v>
      </c>
      <c r="M940" s="45">
        <v>0.72</v>
      </c>
      <c r="N940" s="45">
        <v>1.93</v>
      </c>
      <c r="O940" s="45">
        <v>2.95</v>
      </c>
      <c r="P940" s="45">
        <v>3.23</v>
      </c>
      <c r="Q940" s="45">
        <v>0.63</v>
      </c>
      <c r="R940" s="45">
        <v>0.24</v>
      </c>
      <c r="S940" s="45">
        <v>0.02</v>
      </c>
      <c r="T940" s="152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B941" s="31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BM941" s="55"/>
    </row>
    <row r="942" spans="1:65" ht="15">
      <c r="B942" s="8" t="s">
        <v>644</v>
      </c>
      <c r="BM942" s="28" t="s">
        <v>67</v>
      </c>
    </row>
    <row r="943" spans="1:65" ht="15">
      <c r="A943" s="25" t="s">
        <v>64</v>
      </c>
      <c r="B943" s="18" t="s">
        <v>114</v>
      </c>
      <c r="C943" s="15" t="s">
        <v>115</v>
      </c>
      <c r="D943" s="16" t="s">
        <v>233</v>
      </c>
      <c r="E943" s="17" t="s">
        <v>233</v>
      </c>
      <c r="F943" s="17" t="s">
        <v>233</v>
      </c>
      <c r="G943" s="17" t="s">
        <v>233</v>
      </c>
      <c r="H943" s="17" t="s">
        <v>233</v>
      </c>
      <c r="I943" s="17" t="s">
        <v>233</v>
      </c>
      <c r="J943" s="17" t="s">
        <v>233</v>
      </c>
      <c r="K943" s="17" t="s">
        <v>233</v>
      </c>
      <c r="L943" s="17" t="s">
        <v>233</v>
      </c>
      <c r="M943" s="17" t="s">
        <v>233</v>
      </c>
      <c r="N943" s="17" t="s">
        <v>233</v>
      </c>
      <c r="O943" s="17" t="s">
        <v>233</v>
      </c>
      <c r="P943" s="17" t="s">
        <v>233</v>
      </c>
      <c r="Q943" s="17" t="s">
        <v>233</v>
      </c>
      <c r="R943" s="17" t="s">
        <v>233</v>
      </c>
      <c r="S943" s="17" t="s">
        <v>233</v>
      </c>
      <c r="T943" s="152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8">
        <v>1</v>
      </c>
    </row>
    <row r="944" spans="1:65">
      <c r="A944" s="30"/>
      <c r="B944" s="19" t="s">
        <v>234</v>
      </c>
      <c r="C944" s="9" t="s">
        <v>234</v>
      </c>
      <c r="D944" s="150" t="s">
        <v>236</v>
      </c>
      <c r="E944" s="151" t="s">
        <v>240</v>
      </c>
      <c r="F944" s="151" t="s">
        <v>241</v>
      </c>
      <c r="G944" s="151" t="s">
        <v>243</v>
      </c>
      <c r="H944" s="151" t="s">
        <v>244</v>
      </c>
      <c r="I944" s="151" t="s">
        <v>245</v>
      </c>
      <c r="J944" s="151" t="s">
        <v>246</v>
      </c>
      <c r="K944" s="151" t="s">
        <v>247</v>
      </c>
      <c r="L944" s="151" t="s">
        <v>287</v>
      </c>
      <c r="M944" s="151" t="s">
        <v>250</v>
      </c>
      <c r="N944" s="151" t="s">
        <v>251</v>
      </c>
      <c r="O944" s="151" t="s">
        <v>252</v>
      </c>
      <c r="P944" s="151" t="s">
        <v>253</v>
      </c>
      <c r="Q944" s="151" t="s">
        <v>254</v>
      </c>
      <c r="R944" s="151" t="s">
        <v>255</v>
      </c>
      <c r="S944" s="151" t="s">
        <v>257</v>
      </c>
      <c r="T944" s="152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8" t="s">
        <v>3</v>
      </c>
    </row>
    <row r="945" spans="1:65">
      <c r="A945" s="30"/>
      <c r="B945" s="19"/>
      <c r="C945" s="9"/>
      <c r="D945" s="10" t="s">
        <v>308</v>
      </c>
      <c r="E945" s="11" t="s">
        <v>308</v>
      </c>
      <c r="F945" s="11" t="s">
        <v>309</v>
      </c>
      <c r="G945" s="11" t="s">
        <v>308</v>
      </c>
      <c r="H945" s="11" t="s">
        <v>309</v>
      </c>
      <c r="I945" s="11" t="s">
        <v>309</v>
      </c>
      <c r="J945" s="11" t="s">
        <v>309</v>
      </c>
      <c r="K945" s="11" t="s">
        <v>309</v>
      </c>
      <c r="L945" s="11" t="s">
        <v>309</v>
      </c>
      <c r="M945" s="11" t="s">
        <v>308</v>
      </c>
      <c r="N945" s="11" t="s">
        <v>308</v>
      </c>
      <c r="O945" s="11" t="s">
        <v>309</v>
      </c>
      <c r="P945" s="11" t="s">
        <v>308</v>
      </c>
      <c r="Q945" s="11" t="s">
        <v>308</v>
      </c>
      <c r="R945" s="11" t="s">
        <v>308</v>
      </c>
      <c r="S945" s="11" t="s">
        <v>309</v>
      </c>
      <c r="T945" s="152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8">
        <v>2</v>
      </c>
    </row>
    <row r="946" spans="1:65">
      <c r="A946" s="30"/>
      <c r="B946" s="19"/>
      <c r="C946" s="9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152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8">
        <v>3</v>
      </c>
    </row>
    <row r="947" spans="1:65">
      <c r="A947" s="30"/>
      <c r="B947" s="18">
        <v>1</v>
      </c>
      <c r="C947" s="14">
        <v>1</v>
      </c>
      <c r="D947" s="22">
        <v>0.95</v>
      </c>
      <c r="E947" s="22">
        <v>0.95353633542162863</v>
      </c>
      <c r="F947" s="22">
        <v>0.92</v>
      </c>
      <c r="G947" s="22">
        <v>0.82</v>
      </c>
      <c r="H947" s="22">
        <v>0.84</v>
      </c>
      <c r="I947" s="22">
        <v>0.89</v>
      </c>
      <c r="J947" s="22">
        <v>1</v>
      </c>
      <c r="K947" s="22">
        <v>0.95</v>
      </c>
      <c r="L947" s="22">
        <v>0.96</v>
      </c>
      <c r="M947" s="147">
        <v>0.30641533949511252</v>
      </c>
      <c r="N947" s="22">
        <v>0.92</v>
      </c>
      <c r="O947" s="22">
        <v>0.88</v>
      </c>
      <c r="P947" s="22">
        <v>0.97000000000000008</v>
      </c>
      <c r="Q947" s="147">
        <v>0.67200000000000004</v>
      </c>
      <c r="R947" s="22">
        <v>0.8</v>
      </c>
      <c r="S947" s="22">
        <v>0.9</v>
      </c>
      <c r="T947" s="152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8">
        <v>1</v>
      </c>
    </row>
    <row r="948" spans="1:65">
      <c r="A948" s="30"/>
      <c r="B948" s="19">
        <v>1</v>
      </c>
      <c r="C948" s="9">
        <v>2</v>
      </c>
      <c r="D948" s="11">
        <v>0.97000000000000008</v>
      </c>
      <c r="E948" s="11">
        <v>0.89646060350496282</v>
      </c>
      <c r="F948" s="11">
        <v>0.94</v>
      </c>
      <c r="G948" s="11">
        <v>0.82</v>
      </c>
      <c r="H948" s="11">
        <v>0.86</v>
      </c>
      <c r="I948" s="11">
        <v>0.9</v>
      </c>
      <c r="J948" s="11">
        <v>0.97000000000000008</v>
      </c>
      <c r="K948" s="11">
        <v>0.97000000000000008</v>
      </c>
      <c r="L948" s="11">
        <v>0.91</v>
      </c>
      <c r="M948" s="148">
        <v>0.35483818615909751</v>
      </c>
      <c r="N948" s="11">
        <v>0.9</v>
      </c>
      <c r="O948" s="11">
        <v>0.91</v>
      </c>
      <c r="P948" s="11">
        <v>0.97000000000000008</v>
      </c>
      <c r="Q948" s="148">
        <v>0.48399999999999993</v>
      </c>
      <c r="R948" s="11">
        <v>0.77</v>
      </c>
      <c r="S948" s="11">
        <v>1</v>
      </c>
      <c r="T948" s="152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8">
        <v>11</v>
      </c>
    </row>
    <row r="949" spans="1:65">
      <c r="A949" s="30"/>
      <c r="B949" s="19">
        <v>1</v>
      </c>
      <c r="C949" s="9">
        <v>3</v>
      </c>
      <c r="D949" s="11">
        <v>0.98</v>
      </c>
      <c r="E949" s="11">
        <v>0.89097879841347871</v>
      </c>
      <c r="F949" s="11">
        <v>0.95</v>
      </c>
      <c r="G949" s="11">
        <v>0.85</v>
      </c>
      <c r="H949" s="11">
        <v>0.86</v>
      </c>
      <c r="I949" s="11">
        <v>0.94</v>
      </c>
      <c r="J949" s="11">
        <v>0.95</v>
      </c>
      <c r="K949" s="11">
        <v>0.9900000000000001</v>
      </c>
      <c r="L949" s="11">
        <v>0.9</v>
      </c>
      <c r="M949" s="148">
        <v>0.36341658106958752</v>
      </c>
      <c r="N949" s="11">
        <v>0.91</v>
      </c>
      <c r="O949" s="11">
        <v>0.89</v>
      </c>
      <c r="P949" s="11">
        <v>0.97000000000000008</v>
      </c>
      <c r="Q949" s="148">
        <v>0.76</v>
      </c>
      <c r="R949" s="11">
        <v>0.78</v>
      </c>
      <c r="S949" s="11">
        <v>0.9</v>
      </c>
      <c r="T949" s="152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>
        <v>16</v>
      </c>
    </row>
    <row r="950" spans="1:65">
      <c r="A950" s="30"/>
      <c r="B950" s="19">
        <v>1</v>
      </c>
      <c r="C950" s="9">
        <v>4</v>
      </c>
      <c r="D950" s="11">
        <v>0.98</v>
      </c>
      <c r="E950" s="11">
        <v>0.88888272593456796</v>
      </c>
      <c r="F950" s="11">
        <v>0.91</v>
      </c>
      <c r="G950" s="11">
        <v>0.76</v>
      </c>
      <c r="H950" s="11">
        <v>0.86</v>
      </c>
      <c r="I950" s="11">
        <v>0.92</v>
      </c>
      <c r="J950" s="11">
        <v>0.96</v>
      </c>
      <c r="K950" s="11">
        <v>0.95</v>
      </c>
      <c r="L950" s="11">
        <v>0.92</v>
      </c>
      <c r="M950" s="148">
        <v>0.32420046989525497</v>
      </c>
      <c r="N950" s="11">
        <v>0.92</v>
      </c>
      <c r="O950" s="11">
        <v>0.92</v>
      </c>
      <c r="P950" s="11">
        <v>1.04</v>
      </c>
      <c r="Q950" s="148">
        <v>0.78700000000000003</v>
      </c>
      <c r="R950" s="11">
        <v>0.79</v>
      </c>
      <c r="S950" s="11">
        <v>0.9</v>
      </c>
      <c r="T950" s="152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>
        <v>0.91422823560662514</v>
      </c>
    </row>
    <row r="951" spans="1:65">
      <c r="A951" s="30"/>
      <c r="B951" s="19">
        <v>1</v>
      </c>
      <c r="C951" s="9">
        <v>5</v>
      </c>
      <c r="D951" s="11">
        <v>0.9900000000000001</v>
      </c>
      <c r="E951" s="11">
        <v>0.926104730390924</v>
      </c>
      <c r="F951" s="11">
        <v>0.92</v>
      </c>
      <c r="G951" s="11">
        <v>0.85</v>
      </c>
      <c r="H951" s="11">
        <v>0.87</v>
      </c>
      <c r="I951" s="11">
        <v>0.97000000000000008</v>
      </c>
      <c r="J951" s="11">
        <v>0.9900000000000001</v>
      </c>
      <c r="K951" s="11">
        <v>0.92</v>
      </c>
      <c r="L951" s="11">
        <v>0.92</v>
      </c>
      <c r="M951" s="148">
        <v>0.32491249982345999</v>
      </c>
      <c r="N951" s="11">
        <v>0.9</v>
      </c>
      <c r="O951" s="11">
        <v>0.91</v>
      </c>
      <c r="P951" s="11">
        <v>0.97000000000000008</v>
      </c>
      <c r="Q951" s="148">
        <v>0.66900000000000004</v>
      </c>
      <c r="R951" s="11">
        <v>0.77</v>
      </c>
      <c r="S951" s="11">
        <v>0.9</v>
      </c>
      <c r="T951" s="152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69</v>
      </c>
    </row>
    <row r="952" spans="1:65">
      <c r="A952" s="30"/>
      <c r="B952" s="19">
        <v>1</v>
      </c>
      <c r="C952" s="9">
        <v>6</v>
      </c>
      <c r="D952" s="11">
        <v>0.98</v>
      </c>
      <c r="E952" s="11">
        <v>0.90920859729093895</v>
      </c>
      <c r="F952" s="11">
        <v>0.94</v>
      </c>
      <c r="G952" s="11">
        <v>0.89</v>
      </c>
      <c r="H952" s="11">
        <v>0.87</v>
      </c>
      <c r="I952" s="11">
        <v>0.9</v>
      </c>
      <c r="J952" s="11">
        <v>0.98</v>
      </c>
      <c r="K952" s="11">
        <v>0.94</v>
      </c>
      <c r="L952" s="11">
        <v>0.94</v>
      </c>
      <c r="M952" s="148">
        <v>0.375239890481185</v>
      </c>
      <c r="N952" s="11">
        <v>0.93</v>
      </c>
      <c r="O952" s="11">
        <v>0.91</v>
      </c>
      <c r="P952" s="11">
        <v>0.98</v>
      </c>
      <c r="Q952" s="148">
        <v>0.58899999999999997</v>
      </c>
      <c r="R952" s="11">
        <v>0.8</v>
      </c>
      <c r="S952" s="11">
        <v>1</v>
      </c>
      <c r="T952" s="152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5"/>
    </row>
    <row r="953" spans="1:65">
      <c r="A953" s="30"/>
      <c r="B953" s="20" t="s">
        <v>267</v>
      </c>
      <c r="C953" s="12"/>
      <c r="D953" s="23">
        <v>0.97499999999999998</v>
      </c>
      <c r="E953" s="23">
        <v>0.91086196515941698</v>
      </c>
      <c r="F953" s="23">
        <v>0.93</v>
      </c>
      <c r="G953" s="23">
        <v>0.83166666666666655</v>
      </c>
      <c r="H953" s="23">
        <v>0.86</v>
      </c>
      <c r="I953" s="23">
        <v>0.92</v>
      </c>
      <c r="J953" s="23">
        <v>0.97499999999999998</v>
      </c>
      <c r="K953" s="23">
        <v>0.95333333333333348</v>
      </c>
      <c r="L953" s="23">
        <v>0.92500000000000016</v>
      </c>
      <c r="M953" s="23">
        <v>0.34150382782061622</v>
      </c>
      <c r="N953" s="23">
        <v>0.91333333333333322</v>
      </c>
      <c r="O953" s="23">
        <v>0.90333333333333332</v>
      </c>
      <c r="P953" s="23">
        <v>0.98333333333333339</v>
      </c>
      <c r="Q953" s="23">
        <v>0.66016666666666668</v>
      </c>
      <c r="R953" s="23">
        <v>0.78500000000000003</v>
      </c>
      <c r="S953" s="23">
        <v>0.93333333333333324</v>
      </c>
      <c r="T953" s="152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5"/>
    </row>
    <row r="954" spans="1:65">
      <c r="A954" s="30"/>
      <c r="B954" s="3" t="s">
        <v>268</v>
      </c>
      <c r="C954" s="29"/>
      <c r="D954" s="11">
        <v>0.98</v>
      </c>
      <c r="E954" s="11">
        <v>0.90283460039795083</v>
      </c>
      <c r="F954" s="11">
        <v>0.92999999999999994</v>
      </c>
      <c r="G954" s="11">
        <v>0.83499999999999996</v>
      </c>
      <c r="H954" s="11">
        <v>0.86</v>
      </c>
      <c r="I954" s="11">
        <v>0.91</v>
      </c>
      <c r="J954" s="11">
        <v>0.97500000000000009</v>
      </c>
      <c r="K954" s="11">
        <v>0.95</v>
      </c>
      <c r="L954" s="11">
        <v>0.92</v>
      </c>
      <c r="M954" s="11">
        <v>0.33987534299127875</v>
      </c>
      <c r="N954" s="11">
        <v>0.91500000000000004</v>
      </c>
      <c r="O954" s="11">
        <v>0.91</v>
      </c>
      <c r="P954" s="11">
        <v>0.97000000000000008</v>
      </c>
      <c r="Q954" s="11">
        <v>0.6705000000000001</v>
      </c>
      <c r="R954" s="11">
        <v>0.78500000000000003</v>
      </c>
      <c r="S954" s="11">
        <v>0.9</v>
      </c>
      <c r="T954" s="152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5"/>
    </row>
    <row r="955" spans="1:65">
      <c r="A955" s="30"/>
      <c r="B955" s="3" t="s">
        <v>269</v>
      </c>
      <c r="C955" s="29"/>
      <c r="D955" s="24">
        <v>1.3784048752090251E-2</v>
      </c>
      <c r="E955" s="24">
        <v>2.5067923283511137E-2</v>
      </c>
      <c r="F955" s="24">
        <v>1.5491933384829624E-2</v>
      </c>
      <c r="G955" s="24">
        <v>4.3550736694878849E-2</v>
      </c>
      <c r="H955" s="24">
        <v>1.0954451150103331E-2</v>
      </c>
      <c r="I955" s="24">
        <v>3.0331501776206218E-2</v>
      </c>
      <c r="J955" s="24">
        <v>1.8708286933869736E-2</v>
      </c>
      <c r="K955" s="24">
        <v>2.4221202832779974E-2</v>
      </c>
      <c r="L955" s="24">
        <v>2.1679483388678769E-2</v>
      </c>
      <c r="M955" s="24">
        <v>2.684017944894759E-2</v>
      </c>
      <c r="N955" s="24">
        <v>1.2110601416389978E-2</v>
      </c>
      <c r="O955" s="24">
        <v>1.5055453054181633E-2</v>
      </c>
      <c r="P955" s="24">
        <v>2.8047578623950156E-2</v>
      </c>
      <c r="Q955" s="24">
        <v>0.11168780894380007</v>
      </c>
      <c r="R955" s="24">
        <v>1.3784048752090234E-2</v>
      </c>
      <c r="S955" s="24">
        <v>5.1639777949432218E-2</v>
      </c>
      <c r="T955" s="204"/>
      <c r="U955" s="205"/>
      <c r="V955" s="205"/>
      <c r="W955" s="205"/>
      <c r="X955" s="205"/>
      <c r="Y955" s="205"/>
      <c r="Z955" s="205"/>
      <c r="AA955" s="205"/>
      <c r="AB955" s="205"/>
      <c r="AC955" s="205"/>
      <c r="AD955" s="205"/>
      <c r="AE955" s="205"/>
      <c r="AF955" s="205"/>
      <c r="AG955" s="205"/>
      <c r="AH955" s="205"/>
      <c r="AI955" s="205"/>
      <c r="AJ955" s="205"/>
      <c r="AK955" s="205"/>
      <c r="AL955" s="205"/>
      <c r="AM955" s="205"/>
      <c r="AN955" s="205"/>
      <c r="AO955" s="205"/>
      <c r="AP955" s="205"/>
      <c r="AQ955" s="205"/>
      <c r="AR955" s="205"/>
      <c r="AS955" s="205"/>
      <c r="AT955" s="205"/>
      <c r="AU955" s="205"/>
      <c r="AV955" s="205"/>
      <c r="AW955" s="205"/>
      <c r="AX955" s="205"/>
      <c r="AY955" s="205"/>
      <c r="AZ955" s="205"/>
      <c r="BA955" s="205"/>
      <c r="BB955" s="205"/>
      <c r="BC955" s="205"/>
      <c r="BD955" s="205"/>
      <c r="BE955" s="205"/>
      <c r="BF955" s="205"/>
      <c r="BG955" s="205"/>
      <c r="BH955" s="205"/>
      <c r="BI955" s="205"/>
      <c r="BJ955" s="205"/>
      <c r="BK955" s="205"/>
      <c r="BL955" s="205"/>
      <c r="BM955" s="56"/>
    </row>
    <row r="956" spans="1:65">
      <c r="A956" s="30"/>
      <c r="B956" s="3" t="s">
        <v>86</v>
      </c>
      <c r="C956" s="29"/>
      <c r="D956" s="13">
        <v>1.4137485899579746E-2</v>
      </c>
      <c r="E956" s="13">
        <v>2.7521100059462695E-2</v>
      </c>
      <c r="F956" s="13">
        <v>1.6657992886913574E-2</v>
      </c>
      <c r="G956" s="13">
        <v>5.2365615264383394E-2</v>
      </c>
      <c r="H956" s="13">
        <v>1.273773389546899E-2</v>
      </c>
      <c r="I956" s="13">
        <v>3.2969023669789363E-2</v>
      </c>
      <c r="J956" s="13">
        <v>1.9187986598840755E-2</v>
      </c>
      <c r="K956" s="13">
        <v>2.540685611830067E-2</v>
      </c>
      <c r="L956" s="13">
        <v>2.3437279339112178E-2</v>
      </c>
      <c r="M956" s="13">
        <v>7.8594080834274258E-2</v>
      </c>
      <c r="N956" s="13">
        <v>1.325978257268976E-2</v>
      </c>
      <c r="O956" s="13">
        <v>1.6666553196511034E-2</v>
      </c>
      <c r="P956" s="13">
        <v>2.8522961312491681E-2</v>
      </c>
      <c r="Q956" s="13">
        <v>0.16918123041221922</v>
      </c>
      <c r="R956" s="13">
        <v>1.7559297773363354E-2</v>
      </c>
      <c r="S956" s="13">
        <v>5.5328333517248814E-2</v>
      </c>
      <c r="T956" s="152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5"/>
    </row>
    <row r="957" spans="1:65">
      <c r="A957" s="30"/>
      <c r="B957" s="3" t="s">
        <v>270</v>
      </c>
      <c r="C957" s="29"/>
      <c r="D957" s="13">
        <v>6.6473296302263618E-2</v>
      </c>
      <c r="E957" s="13">
        <v>-3.6820897846964185E-3</v>
      </c>
      <c r="F957" s="13">
        <v>1.7251451857543731E-2</v>
      </c>
      <c r="G957" s="13">
        <v>-9.0307393410547943E-2</v>
      </c>
      <c r="H957" s="13">
        <v>-5.9315861723131635E-2</v>
      </c>
      <c r="I957" s="13">
        <v>6.3132642031615838E-3</v>
      </c>
      <c r="J957" s="13">
        <v>6.6473296302263618E-2</v>
      </c>
      <c r="K957" s="13">
        <v>4.2773889717768965E-2</v>
      </c>
      <c r="L957" s="13">
        <v>1.178235803035288E-2</v>
      </c>
      <c r="M957" s="13">
        <v>-0.62645670466082737</v>
      </c>
      <c r="N957" s="13">
        <v>-9.7886089976007007E-4</v>
      </c>
      <c r="O957" s="13">
        <v>-1.1917048554142107E-2</v>
      </c>
      <c r="P957" s="13">
        <v>7.5588452680915408E-2</v>
      </c>
      <c r="Q957" s="13">
        <v>-0.27789731168320231</v>
      </c>
      <c r="R957" s="13">
        <v>-0.14135226913099797</v>
      </c>
      <c r="S957" s="13">
        <v>2.0897514409004447E-2</v>
      </c>
      <c r="T957" s="152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5"/>
    </row>
    <row r="958" spans="1:65">
      <c r="A958" s="30"/>
      <c r="B958" s="46" t="s">
        <v>271</v>
      </c>
      <c r="C958" s="47"/>
      <c r="D958" s="45">
        <v>0.84</v>
      </c>
      <c r="E958" s="45">
        <v>0.08</v>
      </c>
      <c r="F958" s="45">
        <v>0.19</v>
      </c>
      <c r="G958" s="45">
        <v>1.23</v>
      </c>
      <c r="H958" s="45">
        <v>0.82</v>
      </c>
      <c r="I958" s="45">
        <v>0.05</v>
      </c>
      <c r="J958" s="45">
        <v>0.84</v>
      </c>
      <c r="K958" s="45">
        <v>0.53</v>
      </c>
      <c r="L958" s="45">
        <v>0.12</v>
      </c>
      <c r="M958" s="45">
        <v>8.31</v>
      </c>
      <c r="N958" s="45">
        <v>0.05</v>
      </c>
      <c r="O958" s="45">
        <v>0.19</v>
      </c>
      <c r="P958" s="45">
        <v>0.96</v>
      </c>
      <c r="Q958" s="45">
        <v>3.71</v>
      </c>
      <c r="R958" s="45">
        <v>1.9</v>
      </c>
      <c r="S958" s="45">
        <v>0.24</v>
      </c>
      <c r="T958" s="152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5"/>
    </row>
    <row r="959" spans="1:65">
      <c r="B959" s="31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BM959" s="55"/>
    </row>
    <row r="960" spans="1:65" ht="15">
      <c r="B960" s="8" t="s">
        <v>645</v>
      </c>
      <c r="BM960" s="28" t="s">
        <v>295</v>
      </c>
    </row>
    <row r="961" spans="1:65" ht="15">
      <c r="A961" s="25" t="s">
        <v>65</v>
      </c>
      <c r="B961" s="18" t="s">
        <v>114</v>
      </c>
      <c r="C961" s="15" t="s">
        <v>115</v>
      </c>
      <c r="D961" s="16" t="s">
        <v>233</v>
      </c>
      <c r="E961" s="17" t="s">
        <v>233</v>
      </c>
      <c r="F961" s="17" t="s">
        <v>233</v>
      </c>
      <c r="G961" s="17" t="s">
        <v>233</v>
      </c>
      <c r="H961" s="17" t="s">
        <v>233</v>
      </c>
      <c r="I961" s="152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8">
        <v>1</v>
      </c>
    </row>
    <row r="962" spans="1:65">
      <c r="A962" s="30"/>
      <c r="B962" s="19" t="s">
        <v>234</v>
      </c>
      <c r="C962" s="9" t="s">
        <v>234</v>
      </c>
      <c r="D962" s="150" t="s">
        <v>240</v>
      </c>
      <c r="E962" s="151" t="s">
        <v>241</v>
      </c>
      <c r="F962" s="151" t="s">
        <v>243</v>
      </c>
      <c r="G962" s="151" t="s">
        <v>250</v>
      </c>
      <c r="H962" s="151" t="s">
        <v>253</v>
      </c>
      <c r="I962" s="152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8" t="s">
        <v>3</v>
      </c>
    </row>
    <row r="963" spans="1:65">
      <c r="A963" s="30"/>
      <c r="B963" s="19"/>
      <c r="C963" s="9"/>
      <c r="D963" s="10" t="s">
        <v>308</v>
      </c>
      <c r="E963" s="11" t="s">
        <v>309</v>
      </c>
      <c r="F963" s="11" t="s">
        <v>308</v>
      </c>
      <c r="G963" s="11" t="s">
        <v>308</v>
      </c>
      <c r="H963" s="11" t="s">
        <v>308</v>
      </c>
      <c r="I963" s="152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8">
        <v>2</v>
      </c>
    </row>
    <row r="964" spans="1:65">
      <c r="A964" s="30"/>
      <c r="B964" s="19"/>
      <c r="C964" s="9"/>
      <c r="D964" s="26"/>
      <c r="E964" s="26"/>
      <c r="F964" s="26"/>
      <c r="G964" s="26"/>
      <c r="H964" s="26"/>
      <c r="I964" s="152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8">
        <v>2</v>
      </c>
    </row>
    <row r="965" spans="1:65">
      <c r="A965" s="30"/>
      <c r="B965" s="18">
        <v>1</v>
      </c>
      <c r="C965" s="14">
        <v>1</v>
      </c>
      <c r="D965" s="22">
        <v>0.23016227949647541</v>
      </c>
      <c r="E965" s="22">
        <v>0.2</v>
      </c>
      <c r="F965" s="22">
        <v>0.23</v>
      </c>
      <c r="G965" s="22">
        <v>0.15112059401134001</v>
      </c>
      <c r="H965" s="22">
        <v>0.28000000000000003</v>
      </c>
      <c r="I965" s="152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8">
        <v>1</v>
      </c>
    </row>
    <row r="966" spans="1:65">
      <c r="A966" s="30"/>
      <c r="B966" s="19">
        <v>1</v>
      </c>
      <c r="C966" s="9">
        <v>2</v>
      </c>
      <c r="D966" s="11">
        <v>0.22240127355481579</v>
      </c>
      <c r="E966" s="11">
        <v>0.3</v>
      </c>
      <c r="F966" s="11">
        <v>0.21</v>
      </c>
      <c r="G966" s="11">
        <v>0.145640268243444</v>
      </c>
      <c r="H966" s="11">
        <v>0.26</v>
      </c>
      <c r="I966" s="152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8">
        <v>12</v>
      </c>
    </row>
    <row r="967" spans="1:65">
      <c r="A967" s="30"/>
      <c r="B967" s="19">
        <v>1</v>
      </c>
      <c r="C967" s="9">
        <v>3</v>
      </c>
      <c r="D967" s="11">
        <v>0.21810838143086494</v>
      </c>
      <c r="E967" s="11">
        <v>0.3</v>
      </c>
      <c r="F967" s="11">
        <v>0.2</v>
      </c>
      <c r="G967" s="11">
        <v>0.13917219804081901</v>
      </c>
      <c r="H967" s="11">
        <v>0.28000000000000003</v>
      </c>
      <c r="I967" s="152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>
        <v>16</v>
      </c>
    </row>
    <row r="968" spans="1:65">
      <c r="A968" s="30"/>
      <c r="B968" s="19">
        <v>1</v>
      </c>
      <c r="C968" s="9">
        <v>4</v>
      </c>
      <c r="D968" s="11">
        <v>0.22043882635641565</v>
      </c>
      <c r="E968" s="11">
        <v>0.3</v>
      </c>
      <c r="F968" s="11">
        <v>0.21</v>
      </c>
      <c r="G968" s="11">
        <v>0.16289743473491999</v>
      </c>
      <c r="H968" s="11">
        <v>0.28999999999999998</v>
      </c>
      <c r="I968" s="152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>
        <v>0.227245930686578</v>
      </c>
    </row>
    <row r="969" spans="1:65">
      <c r="A969" s="30"/>
      <c r="B969" s="19">
        <v>1</v>
      </c>
      <c r="C969" s="9">
        <v>5</v>
      </c>
      <c r="D969" s="11">
        <v>0.21162439814497122</v>
      </c>
      <c r="E969" s="11">
        <v>0.3</v>
      </c>
      <c r="F969" s="11">
        <v>0.18</v>
      </c>
      <c r="G969" s="11">
        <v>0.144103769186369</v>
      </c>
      <c r="H969" s="11">
        <v>0.27</v>
      </c>
      <c r="I969" s="152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54</v>
      </c>
    </row>
    <row r="970" spans="1:65">
      <c r="A970" s="30"/>
      <c r="B970" s="19">
        <v>1</v>
      </c>
      <c r="C970" s="9">
        <v>6</v>
      </c>
      <c r="D970" s="11">
        <v>0.24350656426216782</v>
      </c>
      <c r="E970" s="11">
        <v>0.3</v>
      </c>
      <c r="F970" s="11">
        <v>0.2</v>
      </c>
      <c r="G970" s="11">
        <v>0.14820193313472399</v>
      </c>
      <c r="H970" s="11">
        <v>0.27</v>
      </c>
      <c r="I970" s="152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5"/>
    </row>
    <row r="971" spans="1:65">
      <c r="A971" s="30"/>
      <c r="B971" s="20" t="s">
        <v>267</v>
      </c>
      <c r="C971" s="12"/>
      <c r="D971" s="23">
        <v>0.22437362054095181</v>
      </c>
      <c r="E971" s="23">
        <v>0.28333333333333338</v>
      </c>
      <c r="F971" s="23">
        <v>0.20499999999999999</v>
      </c>
      <c r="G971" s="23">
        <v>0.14852269955860267</v>
      </c>
      <c r="H971" s="23">
        <v>0.27500000000000002</v>
      </c>
      <c r="I971" s="152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5"/>
    </row>
    <row r="972" spans="1:65">
      <c r="A972" s="30"/>
      <c r="B972" s="3" t="s">
        <v>268</v>
      </c>
      <c r="C972" s="29"/>
      <c r="D972" s="11">
        <v>0.22142004995561571</v>
      </c>
      <c r="E972" s="11">
        <v>0.3</v>
      </c>
      <c r="F972" s="11">
        <v>0.20500000000000002</v>
      </c>
      <c r="G972" s="11">
        <v>0.14692110068908398</v>
      </c>
      <c r="H972" s="11">
        <v>0.27500000000000002</v>
      </c>
      <c r="I972" s="152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5"/>
    </row>
    <row r="973" spans="1:65">
      <c r="A973" s="30"/>
      <c r="B973" s="3" t="s">
        <v>269</v>
      </c>
      <c r="C973" s="29"/>
      <c r="D973" s="24">
        <v>1.1142232798319171E-2</v>
      </c>
      <c r="E973" s="24">
        <v>4.0824829046386096E-2</v>
      </c>
      <c r="F973" s="24">
        <v>1.6431676725154987E-2</v>
      </c>
      <c r="G973" s="24">
        <v>8.1086644107502322E-3</v>
      </c>
      <c r="H973" s="24">
        <v>1.048808848170151E-2</v>
      </c>
      <c r="I973" s="152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5"/>
    </row>
    <row r="974" spans="1:65">
      <c r="A974" s="30"/>
      <c r="B974" s="3" t="s">
        <v>86</v>
      </c>
      <c r="C974" s="29"/>
      <c r="D974" s="13">
        <v>4.965928156552403E-2</v>
      </c>
      <c r="E974" s="13">
        <v>0.1440876319284215</v>
      </c>
      <c r="F974" s="13">
        <v>8.0154520610512134E-2</v>
      </c>
      <c r="G974" s="13">
        <v>5.4595455340150159E-2</v>
      </c>
      <c r="H974" s="13">
        <v>3.8138503569823672E-2</v>
      </c>
      <c r="I974" s="152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5"/>
    </row>
    <row r="975" spans="1:65">
      <c r="A975" s="30"/>
      <c r="B975" s="3" t="s">
        <v>270</v>
      </c>
      <c r="C975" s="29"/>
      <c r="D975" s="13">
        <v>-1.2639654919003762E-2</v>
      </c>
      <c r="E975" s="13">
        <v>0.24681367220657613</v>
      </c>
      <c r="F975" s="13">
        <v>-9.7893637168183334E-2</v>
      </c>
      <c r="G975" s="13">
        <v>-0.34642306196695749</v>
      </c>
      <c r="H975" s="13">
        <v>0.21014268184755913</v>
      </c>
      <c r="I975" s="152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5"/>
    </row>
    <row r="976" spans="1:65">
      <c r="A976" s="30"/>
      <c r="B976" s="46" t="s">
        <v>271</v>
      </c>
      <c r="C976" s="47"/>
      <c r="D976" s="45">
        <v>0</v>
      </c>
      <c r="E976" s="45">
        <v>0.79</v>
      </c>
      <c r="F976" s="45">
        <v>0.26</v>
      </c>
      <c r="G976" s="45">
        <v>1.01</v>
      </c>
      <c r="H976" s="45">
        <v>0.67</v>
      </c>
      <c r="I976" s="152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5"/>
    </row>
    <row r="977" spans="1:65">
      <c r="B977" s="31"/>
      <c r="C977" s="20"/>
      <c r="D977" s="20"/>
      <c r="E977" s="20"/>
      <c r="F977" s="20"/>
      <c r="G977" s="20"/>
      <c r="H977" s="20"/>
      <c r="BM977" s="55"/>
    </row>
    <row r="978" spans="1:65" ht="15">
      <c r="B978" s="8" t="s">
        <v>646</v>
      </c>
      <c r="BM978" s="28" t="s">
        <v>67</v>
      </c>
    </row>
    <row r="979" spans="1:65" ht="15">
      <c r="A979" s="25" t="s">
        <v>32</v>
      </c>
      <c r="B979" s="18" t="s">
        <v>114</v>
      </c>
      <c r="C979" s="15" t="s">
        <v>115</v>
      </c>
      <c r="D979" s="16" t="s">
        <v>233</v>
      </c>
      <c r="E979" s="17" t="s">
        <v>233</v>
      </c>
      <c r="F979" s="17" t="s">
        <v>233</v>
      </c>
      <c r="G979" s="17" t="s">
        <v>233</v>
      </c>
      <c r="H979" s="17" t="s">
        <v>233</v>
      </c>
      <c r="I979" s="17" t="s">
        <v>233</v>
      </c>
      <c r="J979" s="17" t="s">
        <v>233</v>
      </c>
      <c r="K979" s="17" t="s">
        <v>233</v>
      </c>
      <c r="L979" s="17" t="s">
        <v>233</v>
      </c>
      <c r="M979" s="17" t="s">
        <v>233</v>
      </c>
      <c r="N979" s="17" t="s">
        <v>233</v>
      </c>
      <c r="O979" s="17" t="s">
        <v>233</v>
      </c>
      <c r="P979" s="17" t="s">
        <v>233</v>
      </c>
      <c r="Q979" s="17" t="s">
        <v>233</v>
      </c>
      <c r="R979" s="17" t="s">
        <v>233</v>
      </c>
      <c r="S979" s="17" t="s">
        <v>233</v>
      </c>
      <c r="T979" s="17" t="s">
        <v>233</v>
      </c>
      <c r="U979" s="152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8">
        <v>1</v>
      </c>
    </row>
    <row r="980" spans="1:65">
      <c r="A980" s="30"/>
      <c r="B980" s="19" t="s">
        <v>234</v>
      </c>
      <c r="C980" s="9" t="s">
        <v>234</v>
      </c>
      <c r="D980" s="150" t="s">
        <v>236</v>
      </c>
      <c r="E980" s="151" t="s">
        <v>237</v>
      </c>
      <c r="F980" s="151" t="s">
        <v>240</v>
      </c>
      <c r="G980" s="151" t="s">
        <v>241</v>
      </c>
      <c r="H980" s="151" t="s">
        <v>243</v>
      </c>
      <c r="I980" s="151" t="s">
        <v>244</v>
      </c>
      <c r="J980" s="151" t="s">
        <v>245</v>
      </c>
      <c r="K980" s="151" t="s">
        <v>246</v>
      </c>
      <c r="L980" s="151" t="s">
        <v>247</v>
      </c>
      <c r="M980" s="151" t="s">
        <v>287</v>
      </c>
      <c r="N980" s="151" t="s">
        <v>250</v>
      </c>
      <c r="O980" s="151" t="s">
        <v>251</v>
      </c>
      <c r="P980" s="151" t="s">
        <v>252</v>
      </c>
      <c r="Q980" s="151" t="s">
        <v>253</v>
      </c>
      <c r="R980" s="151" t="s">
        <v>254</v>
      </c>
      <c r="S980" s="151" t="s">
        <v>255</v>
      </c>
      <c r="T980" s="151" t="s">
        <v>257</v>
      </c>
      <c r="U980" s="152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8" t="s">
        <v>3</v>
      </c>
    </row>
    <row r="981" spans="1:65">
      <c r="A981" s="30"/>
      <c r="B981" s="19"/>
      <c r="C981" s="9"/>
      <c r="D981" s="10" t="s">
        <v>308</v>
      </c>
      <c r="E981" s="11" t="s">
        <v>288</v>
      </c>
      <c r="F981" s="11" t="s">
        <v>308</v>
      </c>
      <c r="G981" s="11" t="s">
        <v>309</v>
      </c>
      <c r="H981" s="11" t="s">
        <v>308</v>
      </c>
      <c r="I981" s="11" t="s">
        <v>309</v>
      </c>
      <c r="J981" s="11" t="s">
        <v>309</v>
      </c>
      <c r="K981" s="11" t="s">
        <v>309</v>
      </c>
      <c r="L981" s="11" t="s">
        <v>309</v>
      </c>
      <c r="M981" s="11" t="s">
        <v>309</v>
      </c>
      <c r="N981" s="11" t="s">
        <v>308</v>
      </c>
      <c r="O981" s="11" t="s">
        <v>308</v>
      </c>
      <c r="P981" s="11" t="s">
        <v>309</v>
      </c>
      <c r="Q981" s="11" t="s">
        <v>308</v>
      </c>
      <c r="R981" s="11" t="s">
        <v>308</v>
      </c>
      <c r="S981" s="11" t="s">
        <v>308</v>
      </c>
      <c r="T981" s="11" t="s">
        <v>309</v>
      </c>
      <c r="U981" s="152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8">
        <v>2</v>
      </c>
    </row>
    <row r="982" spans="1:65">
      <c r="A982" s="30"/>
      <c r="B982" s="19"/>
      <c r="C982" s="9"/>
      <c r="D982" s="26"/>
      <c r="E982" s="26" t="s">
        <v>312</v>
      </c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152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8">
        <v>3</v>
      </c>
    </row>
    <row r="983" spans="1:65">
      <c r="A983" s="30"/>
      <c r="B983" s="18">
        <v>1</v>
      </c>
      <c r="C983" s="14">
        <v>1</v>
      </c>
      <c r="D983" s="22">
        <v>2.94</v>
      </c>
      <c r="E983" s="147">
        <v>1.7972003619165706</v>
      </c>
      <c r="F983" s="147" t="s">
        <v>108</v>
      </c>
      <c r="G983" s="22">
        <v>2.8</v>
      </c>
      <c r="H983" s="22">
        <v>2.93</v>
      </c>
      <c r="I983" s="22">
        <v>2.9</v>
      </c>
      <c r="J983" s="22">
        <v>2.5</v>
      </c>
      <c r="K983" s="147">
        <v>3</v>
      </c>
      <c r="L983" s="22">
        <v>2.9</v>
      </c>
      <c r="M983" s="22">
        <v>2.9</v>
      </c>
      <c r="N983" s="147">
        <v>2.2487972995027801</v>
      </c>
      <c r="O983" s="22">
        <v>3</v>
      </c>
      <c r="P983" s="22">
        <v>2.6</v>
      </c>
      <c r="Q983" s="22">
        <v>3.05</v>
      </c>
      <c r="R983" s="147">
        <v>1.64</v>
      </c>
      <c r="S983" s="22">
        <v>3.25</v>
      </c>
      <c r="T983" s="22">
        <v>2.9</v>
      </c>
      <c r="U983" s="152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8">
        <v>1</v>
      </c>
    </row>
    <row r="984" spans="1:65">
      <c r="A984" s="30"/>
      <c r="B984" s="19">
        <v>1</v>
      </c>
      <c r="C984" s="9">
        <v>2</v>
      </c>
      <c r="D984" s="11">
        <v>2.95</v>
      </c>
      <c r="E984" s="148">
        <v>1.8207548284635249</v>
      </c>
      <c r="F984" s="148" t="s">
        <v>108</v>
      </c>
      <c r="G984" s="11">
        <v>2.9</v>
      </c>
      <c r="H984" s="11">
        <v>2.94</v>
      </c>
      <c r="I984" s="11">
        <v>2.9</v>
      </c>
      <c r="J984" s="11">
        <v>2.6</v>
      </c>
      <c r="K984" s="148">
        <v>3</v>
      </c>
      <c r="L984" s="11">
        <v>2.8</v>
      </c>
      <c r="M984" s="11">
        <v>2.8</v>
      </c>
      <c r="N984" s="148">
        <v>2.1193223315718002</v>
      </c>
      <c r="O984" s="11">
        <v>2.96</v>
      </c>
      <c r="P984" s="11">
        <v>2.9</v>
      </c>
      <c r="Q984" s="11">
        <v>3.08</v>
      </c>
      <c r="R984" s="148">
        <v>1.49</v>
      </c>
      <c r="S984" s="11">
        <v>3.19</v>
      </c>
      <c r="T984" s="11">
        <v>3</v>
      </c>
      <c r="U984" s="152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8">
        <v>13</v>
      </c>
    </row>
    <row r="985" spans="1:65">
      <c r="A985" s="30"/>
      <c r="B985" s="19">
        <v>1</v>
      </c>
      <c r="C985" s="9">
        <v>3</v>
      </c>
      <c r="D985" s="11">
        <v>3.01</v>
      </c>
      <c r="E985" s="148">
        <v>1.8471944002221901</v>
      </c>
      <c r="F985" s="148" t="s">
        <v>108</v>
      </c>
      <c r="G985" s="11">
        <v>2.9</v>
      </c>
      <c r="H985" s="11">
        <v>2.97</v>
      </c>
      <c r="I985" s="11">
        <v>2.9</v>
      </c>
      <c r="J985" s="11">
        <v>2.6</v>
      </c>
      <c r="K985" s="148">
        <v>3</v>
      </c>
      <c r="L985" s="11">
        <v>2.9</v>
      </c>
      <c r="M985" s="11">
        <v>2.8</v>
      </c>
      <c r="N985" s="148">
        <v>2.0821489567869</v>
      </c>
      <c r="O985" s="11">
        <v>3.03</v>
      </c>
      <c r="P985" s="11">
        <v>2.7</v>
      </c>
      <c r="Q985" s="11">
        <v>3</v>
      </c>
      <c r="R985" s="148">
        <v>1.62</v>
      </c>
      <c r="S985" s="11">
        <v>3.21</v>
      </c>
      <c r="T985" s="11">
        <v>2.9</v>
      </c>
      <c r="U985" s="152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8">
        <v>16</v>
      </c>
    </row>
    <row r="986" spans="1:65">
      <c r="A986" s="30"/>
      <c r="B986" s="19">
        <v>1</v>
      </c>
      <c r="C986" s="9">
        <v>4</v>
      </c>
      <c r="D986" s="11">
        <v>3</v>
      </c>
      <c r="E986" s="148">
        <v>1.8129558641044667</v>
      </c>
      <c r="F986" s="148" t="s">
        <v>108</v>
      </c>
      <c r="G986" s="11">
        <v>3</v>
      </c>
      <c r="H986" s="11">
        <v>2.64</v>
      </c>
      <c r="I986" s="11">
        <v>2.9</v>
      </c>
      <c r="J986" s="11">
        <v>2.6</v>
      </c>
      <c r="K986" s="148">
        <v>3</v>
      </c>
      <c r="L986" s="11">
        <v>2.8</v>
      </c>
      <c r="M986" s="11">
        <v>2.8</v>
      </c>
      <c r="N986" s="148">
        <v>2.1703780554009602</v>
      </c>
      <c r="O986" s="11">
        <v>2.99</v>
      </c>
      <c r="P986" s="11">
        <v>2.9</v>
      </c>
      <c r="Q986" s="153">
        <v>3.27</v>
      </c>
      <c r="R986" s="148">
        <v>1.76</v>
      </c>
      <c r="S986" s="153">
        <v>3.31</v>
      </c>
      <c r="T986" s="11">
        <v>2.9</v>
      </c>
      <c r="U986" s="152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>
        <v>2.9171944444444442</v>
      </c>
    </row>
    <row r="987" spans="1:65">
      <c r="A987" s="30"/>
      <c r="B987" s="19">
        <v>1</v>
      </c>
      <c r="C987" s="9">
        <v>5</v>
      </c>
      <c r="D987" s="11">
        <v>2.96</v>
      </c>
      <c r="E987" s="148">
        <v>1.821348129812127</v>
      </c>
      <c r="F987" s="148" t="s">
        <v>108</v>
      </c>
      <c r="G987" s="11">
        <v>2.9</v>
      </c>
      <c r="H987" s="11">
        <v>3.07</v>
      </c>
      <c r="I987" s="11">
        <v>3</v>
      </c>
      <c r="J987" s="11">
        <v>2.7</v>
      </c>
      <c r="K987" s="148">
        <v>3</v>
      </c>
      <c r="L987" s="11">
        <v>2.8</v>
      </c>
      <c r="M987" s="11">
        <v>2.8</v>
      </c>
      <c r="N987" s="148">
        <v>2.1055229615713</v>
      </c>
      <c r="O987" s="11">
        <v>3.02</v>
      </c>
      <c r="P987" s="11">
        <v>2.9</v>
      </c>
      <c r="Q987" s="11">
        <v>3.07</v>
      </c>
      <c r="R987" s="148">
        <v>1.62</v>
      </c>
      <c r="S987" s="11">
        <v>3.19</v>
      </c>
      <c r="T987" s="11">
        <v>2.9</v>
      </c>
      <c r="U987" s="152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70</v>
      </c>
    </row>
    <row r="988" spans="1:65">
      <c r="A988" s="30"/>
      <c r="B988" s="19">
        <v>1</v>
      </c>
      <c r="C988" s="9">
        <v>6</v>
      </c>
      <c r="D988" s="11">
        <v>3</v>
      </c>
      <c r="E988" s="148">
        <v>1.8002904384118401</v>
      </c>
      <c r="F988" s="148" t="s">
        <v>108</v>
      </c>
      <c r="G988" s="11">
        <v>3</v>
      </c>
      <c r="H988" s="11">
        <v>3.15</v>
      </c>
      <c r="I988" s="11">
        <v>2.9</v>
      </c>
      <c r="J988" s="11">
        <v>2.5</v>
      </c>
      <c r="K988" s="148">
        <v>3</v>
      </c>
      <c r="L988" s="11">
        <v>2.9</v>
      </c>
      <c r="M988" s="11">
        <v>2.8</v>
      </c>
      <c r="N988" s="148">
        <v>2.2274440255778201</v>
      </c>
      <c r="O988" s="11">
        <v>2.97</v>
      </c>
      <c r="P988" s="11">
        <v>2.8</v>
      </c>
      <c r="Q988" s="11">
        <v>3.1</v>
      </c>
      <c r="R988" s="148">
        <v>1.43</v>
      </c>
      <c r="S988" s="11">
        <v>3.2</v>
      </c>
      <c r="T988" s="11">
        <v>3</v>
      </c>
      <c r="U988" s="152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A989" s="30"/>
      <c r="B989" s="20" t="s">
        <v>267</v>
      </c>
      <c r="C989" s="12"/>
      <c r="D989" s="23">
        <v>2.9766666666666666</v>
      </c>
      <c r="E989" s="23">
        <v>1.8166240038217867</v>
      </c>
      <c r="F989" s="23" t="s">
        <v>714</v>
      </c>
      <c r="G989" s="23">
        <v>2.9166666666666665</v>
      </c>
      <c r="H989" s="23">
        <v>2.9499999999999997</v>
      </c>
      <c r="I989" s="23">
        <v>2.9166666666666665</v>
      </c>
      <c r="J989" s="23">
        <v>2.5833333333333335</v>
      </c>
      <c r="K989" s="23">
        <v>3</v>
      </c>
      <c r="L989" s="23">
        <v>2.8499999999999996</v>
      </c>
      <c r="M989" s="23">
        <v>2.8166666666666669</v>
      </c>
      <c r="N989" s="23">
        <v>2.1589356050685935</v>
      </c>
      <c r="O989" s="23">
        <v>2.9949999999999997</v>
      </c>
      <c r="P989" s="23">
        <v>2.8000000000000003</v>
      </c>
      <c r="Q989" s="23">
        <v>3.0950000000000002</v>
      </c>
      <c r="R989" s="23">
        <v>1.593333333333333</v>
      </c>
      <c r="S989" s="23">
        <v>3.2249999999999996</v>
      </c>
      <c r="T989" s="23">
        <v>2.9333333333333336</v>
      </c>
      <c r="U989" s="152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5"/>
    </row>
    <row r="990" spans="1:65">
      <c r="A990" s="30"/>
      <c r="B990" s="3" t="s">
        <v>268</v>
      </c>
      <c r="C990" s="29"/>
      <c r="D990" s="11">
        <v>2.98</v>
      </c>
      <c r="E990" s="11">
        <v>1.8168553462839958</v>
      </c>
      <c r="F990" s="11" t="s">
        <v>714</v>
      </c>
      <c r="G990" s="11">
        <v>2.9</v>
      </c>
      <c r="H990" s="11">
        <v>2.9550000000000001</v>
      </c>
      <c r="I990" s="11">
        <v>2.9</v>
      </c>
      <c r="J990" s="11">
        <v>2.6</v>
      </c>
      <c r="K990" s="11">
        <v>3</v>
      </c>
      <c r="L990" s="11">
        <v>2.8499999999999996</v>
      </c>
      <c r="M990" s="11">
        <v>2.8</v>
      </c>
      <c r="N990" s="11">
        <v>2.1448501934863802</v>
      </c>
      <c r="O990" s="11">
        <v>2.9950000000000001</v>
      </c>
      <c r="P990" s="11">
        <v>2.8499999999999996</v>
      </c>
      <c r="Q990" s="11">
        <v>3.0750000000000002</v>
      </c>
      <c r="R990" s="11">
        <v>1.62</v>
      </c>
      <c r="S990" s="11">
        <v>3.2050000000000001</v>
      </c>
      <c r="T990" s="11">
        <v>2.9</v>
      </c>
      <c r="U990" s="152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5"/>
    </row>
    <row r="991" spans="1:65">
      <c r="A991" s="30"/>
      <c r="B991" s="3" t="s">
        <v>269</v>
      </c>
      <c r="C991" s="29"/>
      <c r="D991" s="24">
        <v>3.0110906108363179E-2</v>
      </c>
      <c r="E991" s="24">
        <v>1.806349184139127E-2</v>
      </c>
      <c r="F991" s="24" t="s">
        <v>714</v>
      </c>
      <c r="G991" s="24">
        <v>7.5277265270908167E-2</v>
      </c>
      <c r="H991" s="24">
        <v>0.17401149387324955</v>
      </c>
      <c r="I991" s="24">
        <v>4.0824829046386339E-2</v>
      </c>
      <c r="J991" s="24">
        <v>7.5277265270908167E-2</v>
      </c>
      <c r="K991" s="24">
        <v>0</v>
      </c>
      <c r="L991" s="24">
        <v>5.4772255750516662E-2</v>
      </c>
      <c r="M991" s="24">
        <v>4.0824829046386339E-2</v>
      </c>
      <c r="N991" s="24">
        <v>6.8143625899563076E-2</v>
      </c>
      <c r="O991" s="24">
        <v>2.7386127875258223E-2</v>
      </c>
      <c r="P991" s="24">
        <v>0.12649110640673508</v>
      </c>
      <c r="Q991" s="24">
        <v>9.2249661245990516E-2</v>
      </c>
      <c r="R991" s="24">
        <v>0.11724617975297393</v>
      </c>
      <c r="S991" s="24">
        <v>4.7222875812470401E-2</v>
      </c>
      <c r="T991" s="24">
        <v>5.1639777949432274E-2</v>
      </c>
      <c r="U991" s="204"/>
      <c r="V991" s="205"/>
      <c r="W991" s="205"/>
      <c r="X991" s="205"/>
      <c r="Y991" s="205"/>
      <c r="Z991" s="205"/>
      <c r="AA991" s="205"/>
      <c r="AB991" s="205"/>
      <c r="AC991" s="205"/>
      <c r="AD991" s="205"/>
      <c r="AE991" s="205"/>
      <c r="AF991" s="205"/>
      <c r="AG991" s="205"/>
      <c r="AH991" s="205"/>
      <c r="AI991" s="205"/>
      <c r="AJ991" s="205"/>
      <c r="AK991" s="205"/>
      <c r="AL991" s="205"/>
      <c r="AM991" s="205"/>
      <c r="AN991" s="205"/>
      <c r="AO991" s="205"/>
      <c r="AP991" s="205"/>
      <c r="AQ991" s="205"/>
      <c r="AR991" s="205"/>
      <c r="AS991" s="205"/>
      <c r="AT991" s="205"/>
      <c r="AU991" s="205"/>
      <c r="AV991" s="205"/>
      <c r="AW991" s="205"/>
      <c r="AX991" s="205"/>
      <c r="AY991" s="205"/>
      <c r="AZ991" s="205"/>
      <c r="BA991" s="205"/>
      <c r="BB991" s="205"/>
      <c r="BC991" s="205"/>
      <c r="BD991" s="205"/>
      <c r="BE991" s="205"/>
      <c r="BF991" s="205"/>
      <c r="BG991" s="205"/>
      <c r="BH991" s="205"/>
      <c r="BI991" s="205"/>
      <c r="BJ991" s="205"/>
      <c r="BK991" s="205"/>
      <c r="BL991" s="205"/>
      <c r="BM991" s="56"/>
    </row>
    <row r="992" spans="1:65">
      <c r="A992" s="30"/>
      <c r="B992" s="3" t="s">
        <v>86</v>
      </c>
      <c r="C992" s="29"/>
      <c r="D992" s="13">
        <v>1.0115645949058179E-2</v>
      </c>
      <c r="E992" s="13">
        <v>9.9434400312830625E-3</v>
      </c>
      <c r="F992" s="13" t="s">
        <v>714</v>
      </c>
      <c r="G992" s="13">
        <v>2.5809348092882801E-2</v>
      </c>
      <c r="H992" s="13">
        <v>5.8986947075677816E-2</v>
      </c>
      <c r="I992" s="13">
        <v>1.3997084244475317E-2</v>
      </c>
      <c r="J992" s="13">
        <v>2.9139586556480579E-2</v>
      </c>
      <c r="K992" s="13">
        <v>0</v>
      </c>
      <c r="L992" s="13">
        <v>1.921833535105848E-2</v>
      </c>
      <c r="M992" s="13">
        <v>1.4494022146646036E-2</v>
      </c>
      <c r="N992" s="13">
        <v>3.1563528684959562E-2</v>
      </c>
      <c r="O992" s="13">
        <v>9.143949207097905E-3</v>
      </c>
      <c r="P992" s="13">
        <v>4.5175395145262524E-2</v>
      </c>
      <c r="Q992" s="13">
        <v>2.9806029481741683E-2</v>
      </c>
      <c r="R992" s="13">
        <v>7.3585468464209589E-2</v>
      </c>
      <c r="S992" s="13">
        <v>1.4642752189913304E-2</v>
      </c>
      <c r="T992" s="13">
        <v>1.7604469755488274E-2</v>
      </c>
      <c r="U992" s="152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5"/>
    </row>
    <row r="993" spans="1:65">
      <c r="A993" s="30"/>
      <c r="B993" s="3" t="s">
        <v>270</v>
      </c>
      <c r="C993" s="29"/>
      <c r="D993" s="13">
        <v>2.0386787152800956E-2</v>
      </c>
      <c r="E993" s="13">
        <v>-0.37727016884959552</v>
      </c>
      <c r="F993" s="13" t="s">
        <v>714</v>
      </c>
      <c r="G993" s="13">
        <v>-1.8091964311217623E-4</v>
      </c>
      <c r="H993" s="13">
        <v>1.124558413239507E-2</v>
      </c>
      <c r="I993" s="13">
        <v>-1.8091964311217623E-4</v>
      </c>
      <c r="J993" s="13">
        <v>-0.11444595739818497</v>
      </c>
      <c r="K993" s="13">
        <v>2.8385339795656161E-2</v>
      </c>
      <c r="L993" s="13">
        <v>-2.303392719412678E-2</v>
      </c>
      <c r="M993" s="13">
        <v>-3.4460430969633915E-2</v>
      </c>
      <c r="N993" s="13">
        <v>-0.25992742472819796</v>
      </c>
      <c r="O993" s="13">
        <v>2.6671364229329919E-2</v>
      </c>
      <c r="P993" s="13">
        <v>-4.0173682857387538E-2</v>
      </c>
      <c r="Q993" s="13">
        <v>6.095087555585188E-2</v>
      </c>
      <c r="R993" s="13">
        <v>-0.45381311953075165</v>
      </c>
      <c r="S993" s="13">
        <v>0.10551424028033018</v>
      </c>
      <c r="T993" s="13">
        <v>5.532332244641669E-3</v>
      </c>
      <c r="U993" s="152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5"/>
    </row>
    <row r="994" spans="1:65">
      <c r="A994" s="30"/>
      <c r="B994" s="46" t="s">
        <v>271</v>
      </c>
      <c r="C994" s="47"/>
      <c r="D994" s="45">
        <v>0.61</v>
      </c>
      <c r="E994" s="45">
        <v>7.02</v>
      </c>
      <c r="F994" s="45">
        <v>2.52</v>
      </c>
      <c r="G994" s="45">
        <v>0.22</v>
      </c>
      <c r="H994" s="45">
        <v>0.44</v>
      </c>
      <c r="I994" s="45">
        <v>0.22</v>
      </c>
      <c r="J994" s="45">
        <v>1.97</v>
      </c>
      <c r="K994" s="45" t="s">
        <v>272</v>
      </c>
      <c r="L994" s="45">
        <v>0.22</v>
      </c>
      <c r="M994" s="45">
        <v>0.44</v>
      </c>
      <c r="N994" s="45">
        <v>4.7699999999999996</v>
      </c>
      <c r="O994" s="45">
        <v>0.73</v>
      </c>
      <c r="P994" s="45">
        <v>0.55000000000000004</v>
      </c>
      <c r="Q994" s="45">
        <v>1.39</v>
      </c>
      <c r="R994" s="45">
        <v>8.49</v>
      </c>
      <c r="S994" s="45">
        <v>2.25</v>
      </c>
      <c r="T994" s="45">
        <v>0.33</v>
      </c>
      <c r="U994" s="152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5"/>
    </row>
    <row r="995" spans="1:65">
      <c r="B995" s="31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BM995" s="55"/>
    </row>
    <row r="996" spans="1:65" ht="15">
      <c r="B996" s="8" t="s">
        <v>647</v>
      </c>
      <c r="BM996" s="28" t="s">
        <v>67</v>
      </c>
    </row>
    <row r="997" spans="1:65" ht="15">
      <c r="A997" s="25" t="s">
        <v>66</v>
      </c>
      <c r="B997" s="18" t="s">
        <v>114</v>
      </c>
      <c r="C997" s="15" t="s">
        <v>115</v>
      </c>
      <c r="D997" s="16" t="s">
        <v>233</v>
      </c>
      <c r="E997" s="17" t="s">
        <v>233</v>
      </c>
      <c r="F997" s="17" t="s">
        <v>233</v>
      </c>
      <c r="G997" s="17" t="s">
        <v>233</v>
      </c>
      <c r="H997" s="17" t="s">
        <v>233</v>
      </c>
      <c r="I997" s="17" t="s">
        <v>233</v>
      </c>
      <c r="J997" s="17" t="s">
        <v>233</v>
      </c>
      <c r="K997" s="17" t="s">
        <v>233</v>
      </c>
      <c r="L997" s="17" t="s">
        <v>233</v>
      </c>
      <c r="M997" s="17" t="s">
        <v>233</v>
      </c>
      <c r="N997" s="17" t="s">
        <v>233</v>
      </c>
      <c r="O997" s="17" t="s">
        <v>233</v>
      </c>
      <c r="P997" s="17" t="s">
        <v>233</v>
      </c>
      <c r="Q997" s="17" t="s">
        <v>233</v>
      </c>
      <c r="R997" s="17" t="s">
        <v>233</v>
      </c>
      <c r="S997" s="17" t="s">
        <v>233</v>
      </c>
      <c r="T997" s="17" t="s">
        <v>233</v>
      </c>
      <c r="U997" s="152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>
        <v>1</v>
      </c>
    </row>
    <row r="998" spans="1:65">
      <c r="A998" s="30"/>
      <c r="B998" s="19" t="s">
        <v>234</v>
      </c>
      <c r="C998" s="9" t="s">
        <v>234</v>
      </c>
      <c r="D998" s="150" t="s">
        <v>236</v>
      </c>
      <c r="E998" s="151" t="s">
        <v>237</v>
      </c>
      <c r="F998" s="151" t="s">
        <v>240</v>
      </c>
      <c r="G998" s="151" t="s">
        <v>241</v>
      </c>
      <c r="H998" s="151" t="s">
        <v>243</v>
      </c>
      <c r="I998" s="151" t="s">
        <v>244</v>
      </c>
      <c r="J998" s="151" t="s">
        <v>245</v>
      </c>
      <c r="K998" s="151" t="s">
        <v>246</v>
      </c>
      <c r="L998" s="151" t="s">
        <v>247</v>
      </c>
      <c r="M998" s="151" t="s">
        <v>287</v>
      </c>
      <c r="N998" s="151" t="s">
        <v>250</v>
      </c>
      <c r="O998" s="151" t="s">
        <v>251</v>
      </c>
      <c r="P998" s="151" t="s">
        <v>252</v>
      </c>
      <c r="Q998" s="151" t="s">
        <v>253</v>
      </c>
      <c r="R998" s="151" t="s">
        <v>254</v>
      </c>
      <c r="S998" s="151" t="s">
        <v>255</v>
      </c>
      <c r="T998" s="151" t="s">
        <v>257</v>
      </c>
      <c r="U998" s="152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8" t="s">
        <v>3</v>
      </c>
    </row>
    <row r="999" spans="1:65">
      <c r="A999" s="30"/>
      <c r="B999" s="19"/>
      <c r="C999" s="9"/>
      <c r="D999" s="10" t="s">
        <v>118</v>
      </c>
      <c r="E999" s="11" t="s">
        <v>118</v>
      </c>
      <c r="F999" s="11" t="s">
        <v>308</v>
      </c>
      <c r="G999" s="11" t="s">
        <v>309</v>
      </c>
      <c r="H999" s="11" t="s">
        <v>308</v>
      </c>
      <c r="I999" s="11" t="s">
        <v>309</v>
      </c>
      <c r="J999" s="11" t="s">
        <v>309</v>
      </c>
      <c r="K999" s="11" t="s">
        <v>309</v>
      </c>
      <c r="L999" s="11" t="s">
        <v>309</v>
      </c>
      <c r="M999" s="11" t="s">
        <v>309</v>
      </c>
      <c r="N999" s="11" t="s">
        <v>308</v>
      </c>
      <c r="O999" s="11" t="s">
        <v>118</v>
      </c>
      <c r="P999" s="11" t="s">
        <v>309</v>
      </c>
      <c r="Q999" s="11" t="s">
        <v>308</v>
      </c>
      <c r="R999" s="11" t="s">
        <v>308</v>
      </c>
      <c r="S999" s="11" t="s">
        <v>308</v>
      </c>
      <c r="T999" s="11" t="s">
        <v>309</v>
      </c>
      <c r="U999" s="152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8">
        <v>0</v>
      </c>
    </row>
    <row r="1000" spans="1:65">
      <c r="A1000" s="30"/>
      <c r="B1000" s="19"/>
      <c r="C1000" s="9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152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>
        <v>0</v>
      </c>
    </row>
    <row r="1001" spans="1:65">
      <c r="A1001" s="30"/>
      <c r="B1001" s="18">
        <v>1</v>
      </c>
      <c r="C1001" s="14">
        <v>1</v>
      </c>
      <c r="D1001" s="206">
        <v>107</v>
      </c>
      <c r="E1001" s="206">
        <v>108.81880000000001</v>
      </c>
      <c r="F1001" s="206">
        <v>103.8301861899392</v>
      </c>
      <c r="G1001" s="206">
        <v>100</v>
      </c>
      <c r="H1001" s="213">
        <v>89</v>
      </c>
      <c r="I1001" s="206">
        <v>107</v>
      </c>
      <c r="J1001" s="206">
        <v>104</v>
      </c>
      <c r="K1001" s="206">
        <v>103</v>
      </c>
      <c r="L1001" s="206">
        <v>104</v>
      </c>
      <c r="M1001" s="206">
        <v>105</v>
      </c>
      <c r="N1001" s="213">
        <v>114.082520570558</v>
      </c>
      <c r="O1001" s="213">
        <v>95</v>
      </c>
      <c r="P1001" s="206">
        <v>100</v>
      </c>
      <c r="Q1001" s="206">
        <v>107</v>
      </c>
      <c r="R1001" s="206">
        <v>108</v>
      </c>
      <c r="S1001" s="206">
        <v>101.4</v>
      </c>
      <c r="T1001" s="206">
        <v>109</v>
      </c>
      <c r="U1001" s="207"/>
      <c r="V1001" s="208"/>
      <c r="W1001" s="208"/>
      <c r="X1001" s="208"/>
      <c r="Y1001" s="208"/>
      <c r="Z1001" s="208"/>
      <c r="AA1001" s="208"/>
      <c r="AB1001" s="208"/>
      <c r="AC1001" s="208"/>
      <c r="AD1001" s="208"/>
      <c r="AE1001" s="208"/>
      <c r="AF1001" s="208"/>
      <c r="AG1001" s="208"/>
      <c r="AH1001" s="208"/>
      <c r="AI1001" s="208"/>
      <c r="AJ1001" s="208"/>
      <c r="AK1001" s="208"/>
      <c r="AL1001" s="208"/>
      <c r="AM1001" s="208"/>
      <c r="AN1001" s="208"/>
      <c r="AO1001" s="208"/>
      <c r="AP1001" s="208"/>
      <c r="AQ1001" s="208"/>
      <c r="AR1001" s="208"/>
      <c r="AS1001" s="208"/>
      <c r="AT1001" s="208"/>
      <c r="AU1001" s="208"/>
      <c r="AV1001" s="208"/>
      <c r="AW1001" s="208"/>
      <c r="AX1001" s="208"/>
      <c r="AY1001" s="208"/>
      <c r="AZ1001" s="208"/>
      <c r="BA1001" s="208"/>
      <c r="BB1001" s="208"/>
      <c r="BC1001" s="208"/>
      <c r="BD1001" s="208"/>
      <c r="BE1001" s="208"/>
      <c r="BF1001" s="208"/>
      <c r="BG1001" s="208"/>
      <c r="BH1001" s="208"/>
      <c r="BI1001" s="208"/>
      <c r="BJ1001" s="208"/>
      <c r="BK1001" s="208"/>
      <c r="BL1001" s="208"/>
      <c r="BM1001" s="209">
        <v>1</v>
      </c>
    </row>
    <row r="1002" spans="1:65">
      <c r="A1002" s="30"/>
      <c r="B1002" s="19">
        <v>1</v>
      </c>
      <c r="C1002" s="9">
        <v>2</v>
      </c>
      <c r="D1002" s="210">
        <v>106</v>
      </c>
      <c r="E1002" s="210">
        <v>109.8556</v>
      </c>
      <c r="F1002" s="210">
        <v>101.12005908108866</v>
      </c>
      <c r="G1002" s="210">
        <v>101</v>
      </c>
      <c r="H1002" s="214">
        <v>96</v>
      </c>
      <c r="I1002" s="210">
        <v>106</v>
      </c>
      <c r="J1002" s="210">
        <v>104</v>
      </c>
      <c r="K1002" s="210">
        <v>103</v>
      </c>
      <c r="L1002" s="210">
        <v>103</v>
      </c>
      <c r="M1002" s="210">
        <v>101</v>
      </c>
      <c r="N1002" s="214">
        <v>113.911808015552</v>
      </c>
      <c r="O1002" s="214">
        <v>88</v>
      </c>
      <c r="P1002" s="210">
        <v>100</v>
      </c>
      <c r="Q1002" s="210">
        <v>103</v>
      </c>
      <c r="R1002" s="210">
        <v>108</v>
      </c>
      <c r="S1002" s="210">
        <v>109.1</v>
      </c>
      <c r="T1002" s="210">
        <v>111</v>
      </c>
      <c r="U1002" s="207"/>
      <c r="V1002" s="208"/>
      <c r="W1002" s="208"/>
      <c r="X1002" s="208"/>
      <c r="Y1002" s="208"/>
      <c r="Z1002" s="208"/>
      <c r="AA1002" s="208"/>
      <c r="AB1002" s="208"/>
      <c r="AC1002" s="208"/>
      <c r="AD1002" s="208"/>
      <c r="AE1002" s="208"/>
      <c r="AF1002" s="208"/>
      <c r="AG1002" s="208"/>
      <c r="AH1002" s="208"/>
      <c r="AI1002" s="208"/>
      <c r="AJ1002" s="208"/>
      <c r="AK1002" s="208"/>
      <c r="AL1002" s="208"/>
      <c r="AM1002" s="208"/>
      <c r="AN1002" s="208"/>
      <c r="AO1002" s="208"/>
      <c r="AP1002" s="208"/>
      <c r="AQ1002" s="208"/>
      <c r="AR1002" s="208"/>
      <c r="AS1002" s="208"/>
      <c r="AT1002" s="208"/>
      <c r="AU1002" s="208"/>
      <c r="AV1002" s="208"/>
      <c r="AW1002" s="208"/>
      <c r="AX1002" s="208"/>
      <c r="AY1002" s="208"/>
      <c r="AZ1002" s="208"/>
      <c r="BA1002" s="208"/>
      <c r="BB1002" s="208"/>
      <c r="BC1002" s="208"/>
      <c r="BD1002" s="208"/>
      <c r="BE1002" s="208"/>
      <c r="BF1002" s="208"/>
      <c r="BG1002" s="208"/>
      <c r="BH1002" s="208"/>
      <c r="BI1002" s="208"/>
      <c r="BJ1002" s="208"/>
      <c r="BK1002" s="208"/>
      <c r="BL1002" s="208"/>
      <c r="BM1002" s="209">
        <v>14</v>
      </c>
    </row>
    <row r="1003" spans="1:65">
      <c r="A1003" s="30"/>
      <c r="B1003" s="19">
        <v>1</v>
      </c>
      <c r="C1003" s="9">
        <v>3</v>
      </c>
      <c r="D1003" s="210">
        <v>106</v>
      </c>
      <c r="E1003" s="210">
        <v>105.26560000000001</v>
      </c>
      <c r="F1003" s="210">
        <v>102.37609492805801</v>
      </c>
      <c r="G1003" s="210">
        <v>103</v>
      </c>
      <c r="H1003" s="214">
        <v>85</v>
      </c>
      <c r="I1003" s="210">
        <v>105</v>
      </c>
      <c r="J1003" s="210">
        <v>105</v>
      </c>
      <c r="K1003" s="210">
        <v>103</v>
      </c>
      <c r="L1003" s="210">
        <v>106</v>
      </c>
      <c r="M1003" s="210">
        <v>103</v>
      </c>
      <c r="N1003" s="214">
        <v>111.5594103408</v>
      </c>
      <c r="O1003" s="214">
        <v>87</v>
      </c>
      <c r="P1003" s="210">
        <v>99</v>
      </c>
      <c r="Q1003" s="210">
        <v>99</v>
      </c>
      <c r="R1003" s="210">
        <v>113</v>
      </c>
      <c r="S1003" s="210">
        <v>100.7</v>
      </c>
      <c r="T1003" s="210">
        <v>110</v>
      </c>
      <c r="U1003" s="207"/>
      <c r="V1003" s="208"/>
      <c r="W1003" s="208"/>
      <c r="X1003" s="208"/>
      <c r="Y1003" s="208"/>
      <c r="Z1003" s="208"/>
      <c r="AA1003" s="208"/>
      <c r="AB1003" s="208"/>
      <c r="AC1003" s="208"/>
      <c r="AD1003" s="208"/>
      <c r="AE1003" s="208"/>
      <c r="AF1003" s="208"/>
      <c r="AG1003" s="208"/>
      <c r="AH1003" s="208"/>
      <c r="AI1003" s="208"/>
      <c r="AJ1003" s="208"/>
      <c r="AK1003" s="208"/>
      <c r="AL1003" s="208"/>
      <c r="AM1003" s="208"/>
      <c r="AN1003" s="208"/>
      <c r="AO1003" s="208"/>
      <c r="AP1003" s="208"/>
      <c r="AQ1003" s="208"/>
      <c r="AR1003" s="208"/>
      <c r="AS1003" s="208"/>
      <c r="AT1003" s="208"/>
      <c r="AU1003" s="208"/>
      <c r="AV1003" s="208"/>
      <c r="AW1003" s="208"/>
      <c r="AX1003" s="208"/>
      <c r="AY1003" s="208"/>
      <c r="AZ1003" s="208"/>
      <c r="BA1003" s="208"/>
      <c r="BB1003" s="208"/>
      <c r="BC1003" s="208"/>
      <c r="BD1003" s="208"/>
      <c r="BE1003" s="208"/>
      <c r="BF1003" s="208"/>
      <c r="BG1003" s="208"/>
      <c r="BH1003" s="208"/>
      <c r="BI1003" s="208"/>
      <c r="BJ1003" s="208"/>
      <c r="BK1003" s="208"/>
      <c r="BL1003" s="208"/>
      <c r="BM1003" s="209">
        <v>16</v>
      </c>
    </row>
    <row r="1004" spans="1:65">
      <c r="A1004" s="30"/>
      <c r="B1004" s="19">
        <v>1</v>
      </c>
      <c r="C1004" s="9">
        <v>4</v>
      </c>
      <c r="D1004" s="210">
        <v>108</v>
      </c>
      <c r="E1004" s="210">
        <v>109.71520000000001</v>
      </c>
      <c r="F1004" s="210">
        <v>102.56078633066733</v>
      </c>
      <c r="G1004" s="210">
        <v>102</v>
      </c>
      <c r="H1004" s="214">
        <v>88</v>
      </c>
      <c r="I1004" s="210">
        <v>109</v>
      </c>
      <c r="J1004" s="210">
        <v>106</v>
      </c>
      <c r="K1004" s="210">
        <v>102</v>
      </c>
      <c r="L1004" s="210">
        <v>102</v>
      </c>
      <c r="M1004" s="210">
        <v>103</v>
      </c>
      <c r="N1004" s="214">
        <v>116.031025059253</v>
      </c>
      <c r="O1004" s="214">
        <v>93</v>
      </c>
      <c r="P1004" s="210">
        <v>103</v>
      </c>
      <c r="Q1004" s="210">
        <v>107</v>
      </c>
      <c r="R1004" s="210">
        <v>110</v>
      </c>
      <c r="S1004" s="210">
        <v>99.99</v>
      </c>
      <c r="T1004" s="210">
        <v>108</v>
      </c>
      <c r="U1004" s="207"/>
      <c r="V1004" s="208"/>
      <c r="W1004" s="208"/>
      <c r="X1004" s="208"/>
      <c r="Y1004" s="208"/>
      <c r="Z1004" s="208"/>
      <c r="AA1004" s="208"/>
      <c r="AB1004" s="208"/>
      <c r="AC1004" s="208"/>
      <c r="AD1004" s="208"/>
      <c r="AE1004" s="208"/>
      <c r="AF1004" s="208"/>
      <c r="AG1004" s="208"/>
      <c r="AH1004" s="208"/>
      <c r="AI1004" s="208"/>
      <c r="AJ1004" s="208"/>
      <c r="AK1004" s="208"/>
      <c r="AL1004" s="208"/>
      <c r="AM1004" s="208"/>
      <c r="AN1004" s="208"/>
      <c r="AO1004" s="208"/>
      <c r="AP1004" s="208"/>
      <c r="AQ1004" s="208"/>
      <c r="AR1004" s="208"/>
      <c r="AS1004" s="208"/>
      <c r="AT1004" s="208"/>
      <c r="AU1004" s="208"/>
      <c r="AV1004" s="208"/>
      <c r="AW1004" s="208"/>
      <c r="AX1004" s="208"/>
      <c r="AY1004" s="208"/>
      <c r="AZ1004" s="208"/>
      <c r="BA1004" s="208"/>
      <c r="BB1004" s="208"/>
      <c r="BC1004" s="208"/>
      <c r="BD1004" s="208"/>
      <c r="BE1004" s="208"/>
      <c r="BF1004" s="208"/>
      <c r="BG1004" s="208"/>
      <c r="BH1004" s="208"/>
      <c r="BI1004" s="208"/>
      <c r="BJ1004" s="208"/>
      <c r="BK1004" s="208"/>
      <c r="BL1004" s="208"/>
      <c r="BM1004" s="209">
        <v>104.71841307214042</v>
      </c>
    </row>
    <row r="1005" spans="1:65">
      <c r="A1005" s="30"/>
      <c r="B1005" s="19">
        <v>1</v>
      </c>
      <c r="C1005" s="9">
        <v>5</v>
      </c>
      <c r="D1005" s="210">
        <v>104</v>
      </c>
      <c r="E1005" s="210">
        <v>106.7668</v>
      </c>
      <c r="F1005" s="210">
        <v>100.63761312420587</v>
      </c>
      <c r="G1005" s="210">
        <v>106</v>
      </c>
      <c r="H1005" s="214">
        <v>94</v>
      </c>
      <c r="I1005" s="210">
        <v>109</v>
      </c>
      <c r="J1005" s="210">
        <v>107</v>
      </c>
      <c r="K1005" s="210">
        <v>102</v>
      </c>
      <c r="L1005" s="210">
        <v>102</v>
      </c>
      <c r="M1005" s="210">
        <v>103</v>
      </c>
      <c r="N1005" s="214">
        <v>112.665784431239</v>
      </c>
      <c r="O1005" s="214">
        <v>91</v>
      </c>
      <c r="P1005" s="210">
        <v>104</v>
      </c>
      <c r="Q1005" s="210">
        <v>102</v>
      </c>
      <c r="R1005" s="210">
        <v>110</v>
      </c>
      <c r="S1005" s="210">
        <v>100.3</v>
      </c>
      <c r="T1005" s="210">
        <v>109</v>
      </c>
      <c r="U1005" s="207"/>
      <c r="V1005" s="208"/>
      <c r="W1005" s="208"/>
      <c r="X1005" s="208"/>
      <c r="Y1005" s="208"/>
      <c r="Z1005" s="208"/>
      <c r="AA1005" s="208"/>
      <c r="AB1005" s="208"/>
      <c r="AC1005" s="208"/>
      <c r="AD1005" s="208"/>
      <c r="AE1005" s="208"/>
      <c r="AF1005" s="208"/>
      <c r="AG1005" s="208"/>
      <c r="AH1005" s="208"/>
      <c r="AI1005" s="208"/>
      <c r="AJ1005" s="208"/>
      <c r="AK1005" s="208"/>
      <c r="AL1005" s="208"/>
      <c r="AM1005" s="208"/>
      <c r="AN1005" s="208"/>
      <c r="AO1005" s="208"/>
      <c r="AP1005" s="208"/>
      <c r="AQ1005" s="208"/>
      <c r="AR1005" s="208"/>
      <c r="AS1005" s="208"/>
      <c r="AT1005" s="208"/>
      <c r="AU1005" s="208"/>
      <c r="AV1005" s="208"/>
      <c r="AW1005" s="208"/>
      <c r="AX1005" s="208"/>
      <c r="AY1005" s="208"/>
      <c r="AZ1005" s="208"/>
      <c r="BA1005" s="208"/>
      <c r="BB1005" s="208"/>
      <c r="BC1005" s="208"/>
      <c r="BD1005" s="208"/>
      <c r="BE1005" s="208"/>
      <c r="BF1005" s="208"/>
      <c r="BG1005" s="208"/>
      <c r="BH1005" s="208"/>
      <c r="BI1005" s="208"/>
      <c r="BJ1005" s="208"/>
      <c r="BK1005" s="208"/>
      <c r="BL1005" s="208"/>
      <c r="BM1005" s="209">
        <v>71</v>
      </c>
    </row>
    <row r="1006" spans="1:65">
      <c r="A1006" s="30"/>
      <c r="B1006" s="19">
        <v>1</v>
      </c>
      <c r="C1006" s="9">
        <v>6</v>
      </c>
      <c r="D1006" s="210">
        <v>108</v>
      </c>
      <c r="E1006" s="210">
        <v>108.94759999999999</v>
      </c>
      <c r="F1006" s="210">
        <v>101.22235840583467</v>
      </c>
      <c r="G1006" s="210">
        <v>107</v>
      </c>
      <c r="H1006" s="214">
        <v>91</v>
      </c>
      <c r="I1006" s="210">
        <v>105</v>
      </c>
      <c r="J1006" s="210">
        <v>103</v>
      </c>
      <c r="K1006" s="210">
        <v>102</v>
      </c>
      <c r="L1006" s="210">
        <v>102</v>
      </c>
      <c r="M1006" s="210">
        <v>100</v>
      </c>
      <c r="N1006" s="214">
        <v>116.905038635501</v>
      </c>
      <c r="O1006" s="214">
        <v>88</v>
      </c>
      <c r="P1006" s="210">
        <v>101</v>
      </c>
      <c r="Q1006" s="210">
        <v>107</v>
      </c>
      <c r="R1006" s="210">
        <v>110</v>
      </c>
      <c r="S1006" s="210">
        <v>98.74</v>
      </c>
      <c r="T1006" s="210">
        <v>110</v>
      </c>
      <c r="U1006" s="207"/>
      <c r="V1006" s="208"/>
      <c r="W1006" s="208"/>
      <c r="X1006" s="208"/>
      <c r="Y1006" s="208"/>
      <c r="Z1006" s="208"/>
      <c r="AA1006" s="208"/>
      <c r="AB1006" s="208"/>
      <c r="AC1006" s="208"/>
      <c r="AD1006" s="208"/>
      <c r="AE1006" s="208"/>
      <c r="AF1006" s="208"/>
      <c r="AG1006" s="208"/>
      <c r="AH1006" s="208"/>
      <c r="AI1006" s="208"/>
      <c r="AJ1006" s="208"/>
      <c r="AK1006" s="208"/>
      <c r="AL1006" s="208"/>
      <c r="AM1006" s="208"/>
      <c r="AN1006" s="208"/>
      <c r="AO1006" s="208"/>
      <c r="AP1006" s="208"/>
      <c r="AQ1006" s="208"/>
      <c r="AR1006" s="208"/>
      <c r="AS1006" s="208"/>
      <c r="AT1006" s="208"/>
      <c r="AU1006" s="208"/>
      <c r="AV1006" s="208"/>
      <c r="AW1006" s="208"/>
      <c r="AX1006" s="208"/>
      <c r="AY1006" s="208"/>
      <c r="AZ1006" s="208"/>
      <c r="BA1006" s="208"/>
      <c r="BB1006" s="208"/>
      <c r="BC1006" s="208"/>
      <c r="BD1006" s="208"/>
      <c r="BE1006" s="208"/>
      <c r="BF1006" s="208"/>
      <c r="BG1006" s="208"/>
      <c r="BH1006" s="208"/>
      <c r="BI1006" s="208"/>
      <c r="BJ1006" s="208"/>
      <c r="BK1006" s="208"/>
      <c r="BL1006" s="208"/>
      <c r="BM1006" s="211"/>
    </row>
    <row r="1007" spans="1:65">
      <c r="A1007" s="30"/>
      <c r="B1007" s="20" t="s">
        <v>267</v>
      </c>
      <c r="C1007" s="12"/>
      <c r="D1007" s="212">
        <v>106.5</v>
      </c>
      <c r="E1007" s="212">
        <v>108.22826666666667</v>
      </c>
      <c r="F1007" s="212">
        <v>101.95784967663229</v>
      </c>
      <c r="G1007" s="212">
        <v>103.16666666666667</v>
      </c>
      <c r="H1007" s="212">
        <v>90.5</v>
      </c>
      <c r="I1007" s="212">
        <v>106.83333333333333</v>
      </c>
      <c r="J1007" s="212">
        <v>104.83333333333333</v>
      </c>
      <c r="K1007" s="212">
        <v>102.5</v>
      </c>
      <c r="L1007" s="212">
        <v>103.16666666666667</v>
      </c>
      <c r="M1007" s="212">
        <v>102.5</v>
      </c>
      <c r="N1007" s="212">
        <v>114.19259784215051</v>
      </c>
      <c r="O1007" s="212">
        <v>90.333333333333329</v>
      </c>
      <c r="P1007" s="212">
        <v>101.16666666666667</v>
      </c>
      <c r="Q1007" s="212">
        <v>104.16666666666667</v>
      </c>
      <c r="R1007" s="212">
        <v>109.83333333333333</v>
      </c>
      <c r="S1007" s="212">
        <v>101.705</v>
      </c>
      <c r="T1007" s="212">
        <v>109.5</v>
      </c>
      <c r="U1007" s="207"/>
      <c r="V1007" s="208"/>
      <c r="W1007" s="208"/>
      <c r="X1007" s="208"/>
      <c r="Y1007" s="208"/>
      <c r="Z1007" s="208"/>
      <c r="AA1007" s="208"/>
      <c r="AB1007" s="208"/>
      <c r="AC1007" s="208"/>
      <c r="AD1007" s="208"/>
      <c r="AE1007" s="208"/>
      <c r="AF1007" s="208"/>
      <c r="AG1007" s="208"/>
      <c r="AH1007" s="208"/>
      <c r="AI1007" s="208"/>
      <c r="AJ1007" s="208"/>
      <c r="AK1007" s="208"/>
      <c r="AL1007" s="208"/>
      <c r="AM1007" s="208"/>
      <c r="AN1007" s="208"/>
      <c r="AO1007" s="208"/>
      <c r="AP1007" s="208"/>
      <c r="AQ1007" s="208"/>
      <c r="AR1007" s="208"/>
      <c r="AS1007" s="208"/>
      <c r="AT1007" s="208"/>
      <c r="AU1007" s="208"/>
      <c r="AV1007" s="208"/>
      <c r="AW1007" s="208"/>
      <c r="AX1007" s="208"/>
      <c r="AY1007" s="208"/>
      <c r="AZ1007" s="208"/>
      <c r="BA1007" s="208"/>
      <c r="BB1007" s="208"/>
      <c r="BC1007" s="208"/>
      <c r="BD1007" s="208"/>
      <c r="BE1007" s="208"/>
      <c r="BF1007" s="208"/>
      <c r="BG1007" s="208"/>
      <c r="BH1007" s="208"/>
      <c r="BI1007" s="208"/>
      <c r="BJ1007" s="208"/>
      <c r="BK1007" s="208"/>
      <c r="BL1007" s="208"/>
      <c r="BM1007" s="211"/>
    </row>
    <row r="1008" spans="1:65">
      <c r="A1008" s="30"/>
      <c r="B1008" s="3" t="s">
        <v>268</v>
      </c>
      <c r="C1008" s="29"/>
      <c r="D1008" s="210">
        <v>106.5</v>
      </c>
      <c r="E1008" s="210">
        <v>108.8832</v>
      </c>
      <c r="F1008" s="210">
        <v>101.79922666694634</v>
      </c>
      <c r="G1008" s="210">
        <v>102.5</v>
      </c>
      <c r="H1008" s="210">
        <v>90</v>
      </c>
      <c r="I1008" s="210">
        <v>106.5</v>
      </c>
      <c r="J1008" s="210">
        <v>104.5</v>
      </c>
      <c r="K1008" s="210">
        <v>102.5</v>
      </c>
      <c r="L1008" s="210">
        <v>102.5</v>
      </c>
      <c r="M1008" s="210">
        <v>103</v>
      </c>
      <c r="N1008" s="210">
        <v>113.99716429305499</v>
      </c>
      <c r="O1008" s="210">
        <v>89.5</v>
      </c>
      <c r="P1008" s="210">
        <v>100.5</v>
      </c>
      <c r="Q1008" s="210">
        <v>105</v>
      </c>
      <c r="R1008" s="210">
        <v>110</v>
      </c>
      <c r="S1008" s="210">
        <v>100.5</v>
      </c>
      <c r="T1008" s="210">
        <v>109.5</v>
      </c>
      <c r="U1008" s="207"/>
      <c r="V1008" s="208"/>
      <c r="W1008" s="208"/>
      <c r="X1008" s="208"/>
      <c r="Y1008" s="208"/>
      <c r="Z1008" s="208"/>
      <c r="AA1008" s="208"/>
      <c r="AB1008" s="208"/>
      <c r="AC1008" s="208"/>
      <c r="AD1008" s="208"/>
      <c r="AE1008" s="208"/>
      <c r="AF1008" s="208"/>
      <c r="AG1008" s="208"/>
      <c r="AH1008" s="208"/>
      <c r="AI1008" s="208"/>
      <c r="AJ1008" s="208"/>
      <c r="AK1008" s="208"/>
      <c r="AL1008" s="208"/>
      <c r="AM1008" s="208"/>
      <c r="AN1008" s="208"/>
      <c r="AO1008" s="208"/>
      <c r="AP1008" s="208"/>
      <c r="AQ1008" s="208"/>
      <c r="AR1008" s="208"/>
      <c r="AS1008" s="208"/>
      <c r="AT1008" s="208"/>
      <c r="AU1008" s="208"/>
      <c r="AV1008" s="208"/>
      <c r="AW1008" s="208"/>
      <c r="AX1008" s="208"/>
      <c r="AY1008" s="208"/>
      <c r="AZ1008" s="208"/>
      <c r="BA1008" s="208"/>
      <c r="BB1008" s="208"/>
      <c r="BC1008" s="208"/>
      <c r="BD1008" s="208"/>
      <c r="BE1008" s="208"/>
      <c r="BF1008" s="208"/>
      <c r="BG1008" s="208"/>
      <c r="BH1008" s="208"/>
      <c r="BI1008" s="208"/>
      <c r="BJ1008" s="208"/>
      <c r="BK1008" s="208"/>
      <c r="BL1008" s="208"/>
      <c r="BM1008" s="211"/>
    </row>
    <row r="1009" spans="1:65">
      <c r="A1009" s="30"/>
      <c r="B1009" s="3" t="s">
        <v>269</v>
      </c>
      <c r="C1009" s="29"/>
      <c r="D1009" s="210">
        <v>1.51657508881031</v>
      </c>
      <c r="E1009" s="210">
        <v>1.824205754476907</v>
      </c>
      <c r="F1009" s="210">
        <v>1.1857462430001668</v>
      </c>
      <c r="G1009" s="210">
        <v>2.7868739954771304</v>
      </c>
      <c r="H1009" s="210">
        <v>4.0373258476372698</v>
      </c>
      <c r="I1009" s="210">
        <v>1.8348478592697179</v>
      </c>
      <c r="J1009" s="210">
        <v>1.4719601443879746</v>
      </c>
      <c r="K1009" s="210">
        <v>0.54772255750516607</v>
      </c>
      <c r="L1009" s="210">
        <v>1.602081978759722</v>
      </c>
      <c r="M1009" s="210">
        <v>1.7606816861659009</v>
      </c>
      <c r="N1009" s="210">
        <v>2.0046418748227963</v>
      </c>
      <c r="O1009" s="210">
        <v>3.2041639575194441</v>
      </c>
      <c r="P1009" s="210">
        <v>1.9407902170679516</v>
      </c>
      <c r="Q1009" s="210">
        <v>3.3714487489307419</v>
      </c>
      <c r="R1009" s="210">
        <v>1.8348478592697177</v>
      </c>
      <c r="S1009" s="210">
        <v>3.7281510162545715</v>
      </c>
      <c r="T1009" s="210">
        <v>1.0488088481701516</v>
      </c>
      <c r="U1009" s="207"/>
      <c r="V1009" s="208"/>
      <c r="W1009" s="208"/>
      <c r="X1009" s="208"/>
      <c r="Y1009" s="208"/>
      <c r="Z1009" s="208"/>
      <c r="AA1009" s="208"/>
      <c r="AB1009" s="208"/>
      <c r="AC1009" s="208"/>
      <c r="AD1009" s="208"/>
      <c r="AE1009" s="208"/>
      <c r="AF1009" s="208"/>
      <c r="AG1009" s="208"/>
      <c r="AH1009" s="208"/>
      <c r="AI1009" s="208"/>
      <c r="AJ1009" s="208"/>
      <c r="AK1009" s="208"/>
      <c r="AL1009" s="208"/>
      <c r="AM1009" s="208"/>
      <c r="AN1009" s="208"/>
      <c r="AO1009" s="208"/>
      <c r="AP1009" s="208"/>
      <c r="AQ1009" s="208"/>
      <c r="AR1009" s="208"/>
      <c r="AS1009" s="208"/>
      <c r="AT1009" s="208"/>
      <c r="AU1009" s="208"/>
      <c r="AV1009" s="208"/>
      <c r="AW1009" s="208"/>
      <c r="AX1009" s="208"/>
      <c r="AY1009" s="208"/>
      <c r="AZ1009" s="208"/>
      <c r="BA1009" s="208"/>
      <c r="BB1009" s="208"/>
      <c r="BC1009" s="208"/>
      <c r="BD1009" s="208"/>
      <c r="BE1009" s="208"/>
      <c r="BF1009" s="208"/>
      <c r="BG1009" s="208"/>
      <c r="BH1009" s="208"/>
      <c r="BI1009" s="208"/>
      <c r="BJ1009" s="208"/>
      <c r="BK1009" s="208"/>
      <c r="BL1009" s="208"/>
      <c r="BM1009" s="211"/>
    </row>
    <row r="1010" spans="1:65">
      <c r="A1010" s="30"/>
      <c r="B1010" s="3" t="s">
        <v>86</v>
      </c>
      <c r="C1010" s="29"/>
      <c r="D1010" s="13">
        <v>1.4240141678970046E-2</v>
      </c>
      <c r="E1010" s="13">
        <v>1.6855169270106642E-2</v>
      </c>
      <c r="F1010" s="13">
        <v>1.1629769034565349E-2</v>
      </c>
      <c r="G1010" s="13">
        <v>2.7013318211409988E-2</v>
      </c>
      <c r="H1010" s="13">
        <v>4.4611335333008505E-2</v>
      </c>
      <c r="I1010" s="13">
        <v>1.7174862957282853E-2</v>
      </c>
      <c r="J1010" s="13">
        <v>1.4040955272381316E-2</v>
      </c>
      <c r="K1010" s="13">
        <v>5.3436347073674735E-3</v>
      </c>
      <c r="L1010" s="13">
        <v>1.5529066029981151E-2</v>
      </c>
      <c r="M1010" s="13">
        <v>1.7177382304057569E-2</v>
      </c>
      <c r="N1010" s="13">
        <v>1.7554919606906846E-2</v>
      </c>
      <c r="O1010" s="13">
        <v>3.5470449714237393E-2</v>
      </c>
      <c r="P1010" s="13">
        <v>1.9184087812862783E-2</v>
      </c>
      <c r="Q1010" s="13">
        <v>3.236590798973512E-2</v>
      </c>
      <c r="R1010" s="13">
        <v>1.6705746821879069E-2</v>
      </c>
      <c r="S1010" s="13">
        <v>3.6656516555278219E-2</v>
      </c>
      <c r="T1010" s="13">
        <v>9.5781629969876863E-3</v>
      </c>
      <c r="U1010" s="152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5"/>
    </row>
    <row r="1011" spans="1:65">
      <c r="A1011" s="30"/>
      <c r="B1011" s="3" t="s">
        <v>270</v>
      </c>
      <c r="C1011" s="29"/>
      <c r="D1011" s="13">
        <v>1.7013120000512583E-2</v>
      </c>
      <c r="E1011" s="13">
        <v>3.3517062487456784E-2</v>
      </c>
      <c r="F1011" s="13">
        <v>-2.6361776449060348E-2</v>
      </c>
      <c r="G1011" s="13">
        <v>-1.4818276556623822E-2</v>
      </c>
      <c r="H1011" s="13">
        <v>-0.1357775834737428</v>
      </c>
      <c r="I1011" s="13">
        <v>2.0196259656226179E-2</v>
      </c>
      <c r="J1011" s="13">
        <v>1.0974217219443805E-3</v>
      </c>
      <c r="K1011" s="13">
        <v>-2.1184555868051236E-2</v>
      </c>
      <c r="L1011" s="13">
        <v>-1.4818276556623822E-2</v>
      </c>
      <c r="M1011" s="13">
        <v>-2.1184555868051236E-2</v>
      </c>
      <c r="N1011" s="13">
        <v>9.047295974093239E-2</v>
      </c>
      <c r="O1011" s="13">
        <v>-0.1373691533015996</v>
      </c>
      <c r="P1011" s="13">
        <v>-3.3917114490905731E-2</v>
      </c>
      <c r="Q1011" s="13">
        <v>-5.2688575894829226E-3</v>
      </c>
      <c r="R1011" s="13">
        <v>4.8844516557649209E-2</v>
      </c>
      <c r="S1011" s="13">
        <v>-2.8776343946928296E-2</v>
      </c>
      <c r="T1011" s="13">
        <v>4.5661376901935613E-2</v>
      </c>
      <c r="U1011" s="152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5"/>
    </row>
    <row r="1012" spans="1:65">
      <c r="A1012" s="30"/>
      <c r="B1012" s="46" t="s">
        <v>271</v>
      </c>
      <c r="C1012" s="47"/>
      <c r="D1012" s="45">
        <v>1.1200000000000001</v>
      </c>
      <c r="E1012" s="45">
        <v>1.71</v>
      </c>
      <c r="F1012" s="45">
        <v>0.41</v>
      </c>
      <c r="G1012" s="45">
        <v>0</v>
      </c>
      <c r="H1012" s="45">
        <v>4.2699999999999996</v>
      </c>
      <c r="I1012" s="45">
        <v>1.24</v>
      </c>
      <c r="J1012" s="45">
        <v>0.56000000000000005</v>
      </c>
      <c r="K1012" s="45">
        <v>0.22</v>
      </c>
      <c r="L1012" s="45">
        <v>0</v>
      </c>
      <c r="M1012" s="45">
        <v>0.22</v>
      </c>
      <c r="N1012" s="45">
        <v>3.72</v>
      </c>
      <c r="O1012" s="45">
        <v>4.33</v>
      </c>
      <c r="P1012" s="45">
        <v>0.67</v>
      </c>
      <c r="Q1012" s="45">
        <v>0.34</v>
      </c>
      <c r="R1012" s="45">
        <v>2.25</v>
      </c>
      <c r="S1012" s="45">
        <v>0.49</v>
      </c>
      <c r="T1012" s="45">
        <v>2.14</v>
      </c>
      <c r="U1012" s="152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5"/>
    </row>
    <row r="1013" spans="1:65">
      <c r="B1013" s="31"/>
      <c r="C1013" s="20"/>
      <c r="D1013" s="20"/>
      <c r="E1013" s="20"/>
      <c r="F1013" s="20"/>
      <c r="G1013" s="20"/>
      <c r="H1013" s="20"/>
      <c r="I1013" s="20"/>
      <c r="J1013" s="20"/>
      <c r="K1013" s="20"/>
      <c r="L1013" s="20"/>
      <c r="M1013" s="20"/>
      <c r="N1013" s="20"/>
      <c r="O1013" s="20"/>
      <c r="P1013" s="20"/>
      <c r="Q1013" s="20"/>
      <c r="R1013" s="20"/>
      <c r="S1013" s="20"/>
      <c r="T1013" s="20"/>
      <c r="BM1013" s="55"/>
    </row>
    <row r="1014" spans="1:65" ht="15">
      <c r="B1014" s="8" t="s">
        <v>648</v>
      </c>
      <c r="BM1014" s="28" t="s">
        <v>67</v>
      </c>
    </row>
    <row r="1015" spans="1:65" ht="15">
      <c r="A1015" s="25" t="s">
        <v>35</v>
      </c>
      <c r="B1015" s="18" t="s">
        <v>114</v>
      </c>
      <c r="C1015" s="15" t="s">
        <v>115</v>
      </c>
      <c r="D1015" s="16" t="s">
        <v>233</v>
      </c>
      <c r="E1015" s="17" t="s">
        <v>233</v>
      </c>
      <c r="F1015" s="17" t="s">
        <v>233</v>
      </c>
      <c r="G1015" s="17" t="s">
        <v>233</v>
      </c>
      <c r="H1015" s="17" t="s">
        <v>233</v>
      </c>
      <c r="I1015" s="17" t="s">
        <v>233</v>
      </c>
      <c r="J1015" s="17" t="s">
        <v>233</v>
      </c>
      <c r="K1015" s="17" t="s">
        <v>233</v>
      </c>
      <c r="L1015" s="17" t="s">
        <v>233</v>
      </c>
      <c r="M1015" s="17" t="s">
        <v>233</v>
      </c>
      <c r="N1015" s="17" t="s">
        <v>233</v>
      </c>
      <c r="O1015" s="17" t="s">
        <v>233</v>
      </c>
      <c r="P1015" s="17" t="s">
        <v>233</v>
      </c>
      <c r="Q1015" s="17" t="s">
        <v>233</v>
      </c>
      <c r="R1015" s="17" t="s">
        <v>233</v>
      </c>
      <c r="S1015" s="152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8">
        <v>1</v>
      </c>
    </row>
    <row r="1016" spans="1:65">
      <c r="A1016" s="30"/>
      <c r="B1016" s="19" t="s">
        <v>234</v>
      </c>
      <c r="C1016" s="9" t="s">
        <v>234</v>
      </c>
      <c r="D1016" s="150" t="s">
        <v>236</v>
      </c>
      <c r="E1016" s="151" t="s">
        <v>240</v>
      </c>
      <c r="F1016" s="151" t="s">
        <v>241</v>
      </c>
      <c r="G1016" s="151" t="s">
        <v>243</v>
      </c>
      <c r="H1016" s="151" t="s">
        <v>244</v>
      </c>
      <c r="I1016" s="151" t="s">
        <v>245</v>
      </c>
      <c r="J1016" s="151" t="s">
        <v>246</v>
      </c>
      <c r="K1016" s="151" t="s">
        <v>247</v>
      </c>
      <c r="L1016" s="151" t="s">
        <v>287</v>
      </c>
      <c r="M1016" s="151" t="s">
        <v>250</v>
      </c>
      <c r="N1016" s="151" t="s">
        <v>251</v>
      </c>
      <c r="O1016" s="151" t="s">
        <v>252</v>
      </c>
      <c r="P1016" s="151" t="s">
        <v>253</v>
      </c>
      <c r="Q1016" s="151" t="s">
        <v>255</v>
      </c>
      <c r="R1016" s="151" t="s">
        <v>257</v>
      </c>
      <c r="S1016" s="152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8" t="s">
        <v>3</v>
      </c>
    </row>
    <row r="1017" spans="1:65">
      <c r="A1017" s="30"/>
      <c r="B1017" s="19"/>
      <c r="C1017" s="9"/>
      <c r="D1017" s="10" t="s">
        <v>308</v>
      </c>
      <c r="E1017" s="11" t="s">
        <v>308</v>
      </c>
      <c r="F1017" s="11" t="s">
        <v>309</v>
      </c>
      <c r="G1017" s="11" t="s">
        <v>308</v>
      </c>
      <c r="H1017" s="11" t="s">
        <v>309</v>
      </c>
      <c r="I1017" s="11" t="s">
        <v>309</v>
      </c>
      <c r="J1017" s="11" t="s">
        <v>309</v>
      </c>
      <c r="K1017" s="11" t="s">
        <v>309</v>
      </c>
      <c r="L1017" s="11" t="s">
        <v>309</v>
      </c>
      <c r="M1017" s="11" t="s">
        <v>308</v>
      </c>
      <c r="N1017" s="11" t="s">
        <v>308</v>
      </c>
      <c r="O1017" s="11" t="s">
        <v>309</v>
      </c>
      <c r="P1017" s="11" t="s">
        <v>308</v>
      </c>
      <c r="Q1017" s="11" t="s">
        <v>308</v>
      </c>
      <c r="R1017" s="11" t="s">
        <v>309</v>
      </c>
      <c r="S1017" s="152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8">
        <v>2</v>
      </c>
    </row>
    <row r="1018" spans="1:65">
      <c r="A1018" s="30"/>
      <c r="B1018" s="19"/>
      <c r="C1018" s="9"/>
      <c r="D1018" s="26"/>
      <c r="E1018" s="26"/>
      <c r="F1018" s="26"/>
      <c r="G1018" s="26"/>
      <c r="H1018" s="26"/>
      <c r="I1018" s="26"/>
      <c r="J1018" s="26"/>
      <c r="K1018" s="26"/>
      <c r="L1018" s="26"/>
      <c r="M1018" s="26"/>
      <c r="N1018" s="26"/>
      <c r="O1018" s="26"/>
      <c r="P1018" s="26"/>
      <c r="Q1018" s="26"/>
      <c r="R1018" s="26"/>
      <c r="S1018" s="152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8">
        <v>2</v>
      </c>
    </row>
    <row r="1019" spans="1:65">
      <c r="A1019" s="30"/>
      <c r="B1019" s="18">
        <v>1</v>
      </c>
      <c r="C1019" s="14">
        <v>1</v>
      </c>
      <c r="D1019" s="22">
        <v>3.5</v>
      </c>
      <c r="E1019" s="22">
        <v>3.3681676247537244</v>
      </c>
      <c r="F1019" s="147">
        <v>1.1000000000000001</v>
      </c>
      <c r="G1019" s="147">
        <v>4.8</v>
      </c>
      <c r="H1019" s="22">
        <v>3.1</v>
      </c>
      <c r="I1019" s="22">
        <v>3.2</v>
      </c>
      <c r="J1019" s="22">
        <v>3.6</v>
      </c>
      <c r="K1019" s="22">
        <v>3</v>
      </c>
      <c r="L1019" s="22">
        <v>3.4</v>
      </c>
      <c r="M1019" s="22">
        <v>2.1317967059510612</v>
      </c>
      <c r="N1019" s="147">
        <v>1.1000000000000001</v>
      </c>
      <c r="O1019" s="22">
        <v>2.2999999999999998</v>
      </c>
      <c r="P1019" s="154">
        <v>4.5999999999999996</v>
      </c>
      <c r="Q1019" s="22">
        <v>3.63</v>
      </c>
      <c r="R1019" s="22">
        <v>3</v>
      </c>
      <c r="S1019" s="152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8">
        <v>1</v>
      </c>
    </row>
    <row r="1020" spans="1:65">
      <c r="A1020" s="30"/>
      <c r="B1020" s="19">
        <v>1</v>
      </c>
      <c r="C1020" s="9">
        <v>2</v>
      </c>
      <c r="D1020" s="11">
        <v>3.4</v>
      </c>
      <c r="E1020" s="11">
        <v>3.3798967492881911</v>
      </c>
      <c r="F1020" s="148">
        <v>1.8</v>
      </c>
      <c r="G1020" s="148">
        <v>5.0999999999999996</v>
      </c>
      <c r="H1020" s="11">
        <v>3.1</v>
      </c>
      <c r="I1020" s="11">
        <v>3.2</v>
      </c>
      <c r="J1020" s="11">
        <v>3.4</v>
      </c>
      <c r="K1020" s="11">
        <v>2.9</v>
      </c>
      <c r="L1020" s="11">
        <v>3.3</v>
      </c>
      <c r="M1020" s="11">
        <v>2.2473937969997761</v>
      </c>
      <c r="N1020" s="148">
        <v>1.1000000000000001</v>
      </c>
      <c r="O1020" s="11">
        <v>2.4</v>
      </c>
      <c r="P1020" s="11">
        <v>2.9</v>
      </c>
      <c r="Q1020" s="11">
        <v>4.18</v>
      </c>
      <c r="R1020" s="11">
        <v>3.1</v>
      </c>
      <c r="S1020" s="152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8">
        <v>15</v>
      </c>
    </row>
    <row r="1021" spans="1:65">
      <c r="A1021" s="30"/>
      <c r="B1021" s="19">
        <v>1</v>
      </c>
      <c r="C1021" s="9">
        <v>3</v>
      </c>
      <c r="D1021" s="11">
        <v>3.4</v>
      </c>
      <c r="E1021" s="11">
        <v>3.296092399075631</v>
      </c>
      <c r="F1021" s="148">
        <v>1.4</v>
      </c>
      <c r="G1021" s="148">
        <v>4.7</v>
      </c>
      <c r="H1021" s="11">
        <v>3.1</v>
      </c>
      <c r="I1021" s="11">
        <v>3.3</v>
      </c>
      <c r="J1021" s="11">
        <v>3.6</v>
      </c>
      <c r="K1021" s="11">
        <v>3.2</v>
      </c>
      <c r="L1021" s="11">
        <v>3.3</v>
      </c>
      <c r="M1021" s="11">
        <v>2.3816532584417112</v>
      </c>
      <c r="N1021" s="148">
        <v>1</v>
      </c>
      <c r="O1021" s="11">
        <v>2.2000000000000002</v>
      </c>
      <c r="P1021" s="11">
        <v>3.1</v>
      </c>
      <c r="Q1021" s="11">
        <v>4.0599999999999996</v>
      </c>
      <c r="R1021" s="11">
        <v>3</v>
      </c>
      <c r="S1021" s="152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8">
        <v>16</v>
      </c>
    </row>
    <row r="1022" spans="1:65">
      <c r="A1022" s="30"/>
      <c r="B1022" s="19">
        <v>1</v>
      </c>
      <c r="C1022" s="9">
        <v>4</v>
      </c>
      <c r="D1022" s="11">
        <v>3.4</v>
      </c>
      <c r="E1022" s="11">
        <v>3.2913248438236566</v>
      </c>
      <c r="F1022" s="148">
        <v>1.8</v>
      </c>
      <c r="G1022" s="148">
        <v>5.0999999999999996</v>
      </c>
      <c r="H1022" s="11">
        <v>3.1</v>
      </c>
      <c r="I1022" s="11">
        <v>3.2</v>
      </c>
      <c r="J1022" s="11">
        <v>3.4</v>
      </c>
      <c r="K1022" s="11">
        <v>3</v>
      </c>
      <c r="L1022" s="11">
        <v>3.4</v>
      </c>
      <c r="M1022" s="11">
        <v>2.1729241646609077</v>
      </c>
      <c r="N1022" s="148">
        <v>1</v>
      </c>
      <c r="O1022" s="11">
        <v>2.2999999999999998</v>
      </c>
      <c r="P1022" s="11">
        <v>3.3</v>
      </c>
      <c r="Q1022" s="11">
        <v>4.1399999999999997</v>
      </c>
      <c r="R1022" s="11">
        <v>2.6</v>
      </c>
      <c r="S1022" s="152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8">
        <v>3.1253118968303291</v>
      </c>
    </row>
    <row r="1023" spans="1:65">
      <c r="A1023" s="30"/>
      <c r="B1023" s="19">
        <v>1</v>
      </c>
      <c r="C1023" s="9">
        <v>5</v>
      </c>
      <c r="D1023" s="11">
        <v>3.4</v>
      </c>
      <c r="E1023" s="11">
        <v>3.4202144213650203</v>
      </c>
      <c r="F1023" s="148">
        <v>2</v>
      </c>
      <c r="G1023" s="148">
        <v>4.8</v>
      </c>
      <c r="H1023" s="11">
        <v>3.1</v>
      </c>
      <c r="I1023" s="11">
        <v>3.3</v>
      </c>
      <c r="J1023" s="11">
        <v>3.5</v>
      </c>
      <c r="K1023" s="11">
        <v>3.1</v>
      </c>
      <c r="L1023" s="11">
        <v>3.4</v>
      </c>
      <c r="M1023" s="11">
        <v>2.6500986667009299</v>
      </c>
      <c r="N1023" s="148">
        <v>1</v>
      </c>
      <c r="O1023" s="11">
        <v>2.2999999999999998</v>
      </c>
      <c r="P1023" s="11">
        <v>3.3</v>
      </c>
      <c r="Q1023" s="11">
        <v>3.9899999999999998</v>
      </c>
      <c r="R1023" s="11">
        <v>2.8</v>
      </c>
      <c r="S1023" s="152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>
        <v>72</v>
      </c>
    </row>
    <row r="1024" spans="1:65">
      <c r="A1024" s="30"/>
      <c r="B1024" s="19">
        <v>1</v>
      </c>
      <c r="C1024" s="9">
        <v>6</v>
      </c>
      <c r="D1024" s="11">
        <v>3.4</v>
      </c>
      <c r="E1024" s="11">
        <v>3.2149089455937023</v>
      </c>
      <c r="F1024" s="148">
        <v>1.5</v>
      </c>
      <c r="G1024" s="148">
        <v>4.9000000000000004</v>
      </c>
      <c r="H1024" s="11">
        <v>3.1</v>
      </c>
      <c r="I1024" s="11">
        <v>3.1</v>
      </c>
      <c r="J1024" s="11">
        <v>3.5</v>
      </c>
      <c r="K1024" s="11">
        <v>2.8</v>
      </c>
      <c r="L1024" s="11">
        <v>3.4</v>
      </c>
      <c r="M1024" s="11">
        <v>2.6779849951293615</v>
      </c>
      <c r="N1024" s="148">
        <v>1.1000000000000001</v>
      </c>
      <c r="O1024" s="11">
        <v>2.2999999999999998</v>
      </c>
      <c r="P1024" s="11">
        <v>3</v>
      </c>
      <c r="Q1024" s="11">
        <v>3.37</v>
      </c>
      <c r="R1024" s="11">
        <v>2.8</v>
      </c>
      <c r="S1024" s="152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A1025" s="30"/>
      <c r="B1025" s="20" t="s">
        <v>267</v>
      </c>
      <c r="C1025" s="12"/>
      <c r="D1025" s="23">
        <v>3.4166666666666665</v>
      </c>
      <c r="E1025" s="23">
        <v>3.3284341639833208</v>
      </c>
      <c r="F1025" s="23">
        <v>1.6000000000000003</v>
      </c>
      <c r="G1025" s="23">
        <v>4.8999999999999995</v>
      </c>
      <c r="H1025" s="23">
        <v>3.1</v>
      </c>
      <c r="I1025" s="23">
        <v>3.2166666666666668</v>
      </c>
      <c r="J1025" s="23">
        <v>3.5</v>
      </c>
      <c r="K1025" s="23">
        <v>3</v>
      </c>
      <c r="L1025" s="23">
        <v>3.3666666666666667</v>
      </c>
      <c r="M1025" s="23">
        <v>2.376975264647291</v>
      </c>
      <c r="N1025" s="23">
        <v>1.05</v>
      </c>
      <c r="O1025" s="23">
        <v>2.3000000000000003</v>
      </c>
      <c r="P1025" s="23">
        <v>3.3666666666666667</v>
      </c>
      <c r="Q1025" s="23">
        <v>3.8949999999999996</v>
      </c>
      <c r="R1025" s="23">
        <v>2.8833333333333333</v>
      </c>
      <c r="S1025" s="152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5"/>
    </row>
    <row r="1026" spans="1:65">
      <c r="A1026" s="30"/>
      <c r="B1026" s="3" t="s">
        <v>268</v>
      </c>
      <c r="C1026" s="29"/>
      <c r="D1026" s="11">
        <v>3.4</v>
      </c>
      <c r="E1026" s="11">
        <v>3.3321300119146775</v>
      </c>
      <c r="F1026" s="11">
        <v>1.65</v>
      </c>
      <c r="G1026" s="11">
        <v>4.8499999999999996</v>
      </c>
      <c r="H1026" s="11">
        <v>3.1</v>
      </c>
      <c r="I1026" s="11">
        <v>3.2</v>
      </c>
      <c r="J1026" s="11">
        <v>3.5</v>
      </c>
      <c r="K1026" s="11">
        <v>3</v>
      </c>
      <c r="L1026" s="11">
        <v>3.4</v>
      </c>
      <c r="M1026" s="11">
        <v>2.3145235277207439</v>
      </c>
      <c r="N1026" s="11">
        <v>1.05</v>
      </c>
      <c r="O1026" s="11">
        <v>2.2999999999999998</v>
      </c>
      <c r="P1026" s="11">
        <v>3.2</v>
      </c>
      <c r="Q1026" s="11">
        <v>4.0249999999999995</v>
      </c>
      <c r="R1026" s="11">
        <v>2.9</v>
      </c>
      <c r="S1026" s="152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5"/>
    </row>
    <row r="1027" spans="1:65">
      <c r="A1027" s="30"/>
      <c r="B1027" s="3" t="s">
        <v>269</v>
      </c>
      <c r="C1027" s="29"/>
      <c r="D1027" s="24">
        <v>4.0824829046386339E-2</v>
      </c>
      <c r="E1027" s="24">
        <v>7.4782120652696862E-2</v>
      </c>
      <c r="F1027" s="24">
        <v>0.32863353450309835</v>
      </c>
      <c r="G1027" s="24">
        <v>0.16733200530681494</v>
      </c>
      <c r="H1027" s="24">
        <v>0</v>
      </c>
      <c r="I1027" s="24">
        <v>7.5277265270907973E-2</v>
      </c>
      <c r="J1027" s="24">
        <v>8.9442719099991672E-2</v>
      </c>
      <c r="K1027" s="24">
        <v>0.14142135623730964</v>
      </c>
      <c r="L1027" s="24">
        <v>5.1639777949432267E-2</v>
      </c>
      <c r="M1027" s="24">
        <v>0.2382292459073321</v>
      </c>
      <c r="N1027" s="24">
        <v>5.4772255750516662E-2</v>
      </c>
      <c r="O1027" s="24">
        <v>6.3245553203367499E-2</v>
      </c>
      <c r="P1027" s="24">
        <v>0.62503333244449411</v>
      </c>
      <c r="Q1027" s="24">
        <v>0.32352743314902971</v>
      </c>
      <c r="R1027" s="24">
        <v>0.18348478592697182</v>
      </c>
      <c r="S1027" s="152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5"/>
    </row>
    <row r="1028" spans="1:65">
      <c r="A1028" s="30"/>
      <c r="B1028" s="3" t="s">
        <v>86</v>
      </c>
      <c r="C1028" s="29"/>
      <c r="D1028" s="13">
        <v>1.194873045260088E-2</v>
      </c>
      <c r="E1028" s="13">
        <v>2.2467658054320945E-2</v>
      </c>
      <c r="F1028" s="13">
        <v>0.20539595906443642</v>
      </c>
      <c r="G1028" s="13">
        <v>3.4149388838125502E-2</v>
      </c>
      <c r="H1028" s="13">
        <v>0</v>
      </c>
      <c r="I1028" s="13">
        <v>2.3402258633442891E-2</v>
      </c>
      <c r="J1028" s="13">
        <v>2.5555062599997621E-2</v>
      </c>
      <c r="K1028" s="13">
        <v>4.7140452079103216E-2</v>
      </c>
      <c r="L1028" s="13">
        <v>1.533854790577196E-2</v>
      </c>
      <c r="M1028" s="13">
        <v>0.10022369582490456</v>
      </c>
      <c r="N1028" s="13">
        <v>5.2164053095730155E-2</v>
      </c>
      <c r="O1028" s="13">
        <v>2.7498066610159778E-2</v>
      </c>
      <c r="P1028" s="13">
        <v>0.18565346508252301</v>
      </c>
      <c r="Q1028" s="13">
        <v>8.3062242143524964E-2</v>
      </c>
      <c r="R1028" s="13">
        <v>6.3636341939990224E-2</v>
      </c>
      <c r="S1028" s="152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5"/>
    </row>
    <row r="1029" spans="1:65">
      <c r="A1029" s="30"/>
      <c r="B1029" s="3" t="s">
        <v>270</v>
      </c>
      <c r="C1029" s="29"/>
      <c r="D1029" s="13">
        <v>9.3224221919043559E-2</v>
      </c>
      <c r="E1029" s="13">
        <v>6.4992638769588718E-2</v>
      </c>
      <c r="F1029" s="13">
        <v>-0.48805109607693564</v>
      </c>
      <c r="G1029" s="13">
        <v>0.56784351826438417</v>
      </c>
      <c r="H1029" s="13">
        <v>-8.0989986490628274E-3</v>
      </c>
      <c r="I1029" s="13">
        <v>2.9230608928660473E-2</v>
      </c>
      <c r="J1029" s="13">
        <v>0.11988822733170323</v>
      </c>
      <c r="K1029" s="13">
        <v>-4.0095805144254371E-2</v>
      </c>
      <c r="L1029" s="13">
        <v>7.7225818671447843E-2</v>
      </c>
      <c r="M1029" s="13">
        <v>-0.23944382413223975</v>
      </c>
      <c r="N1029" s="13">
        <v>-0.66403353180048907</v>
      </c>
      <c r="O1029" s="13">
        <v>-0.26407345061059495</v>
      </c>
      <c r="P1029" s="13">
        <v>7.7225818671447843E-2</v>
      </c>
      <c r="Q1029" s="13">
        <v>0.2462756129877095</v>
      </c>
      <c r="R1029" s="13">
        <v>-7.7425412721977893E-2</v>
      </c>
      <c r="S1029" s="152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5"/>
    </row>
    <row r="1030" spans="1:65">
      <c r="A1030" s="30"/>
      <c r="B1030" s="46" t="s">
        <v>271</v>
      </c>
      <c r="C1030" s="47"/>
      <c r="D1030" s="45">
        <v>0.48</v>
      </c>
      <c r="E1030" s="45">
        <v>0.27</v>
      </c>
      <c r="F1030" s="45">
        <v>3.85</v>
      </c>
      <c r="G1030" s="45">
        <v>4.01</v>
      </c>
      <c r="H1030" s="45">
        <v>0.28000000000000003</v>
      </c>
      <c r="I1030" s="45">
        <v>0</v>
      </c>
      <c r="J1030" s="45">
        <v>0.67</v>
      </c>
      <c r="K1030" s="45">
        <v>0.52</v>
      </c>
      <c r="L1030" s="45">
        <v>0.36</v>
      </c>
      <c r="M1030" s="45">
        <v>2</v>
      </c>
      <c r="N1030" s="45">
        <v>5.16</v>
      </c>
      <c r="O1030" s="45">
        <v>2.1800000000000002</v>
      </c>
      <c r="P1030" s="45">
        <v>0.36</v>
      </c>
      <c r="Q1030" s="45">
        <v>1.61</v>
      </c>
      <c r="R1030" s="45">
        <v>0.79</v>
      </c>
      <c r="S1030" s="152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5"/>
    </row>
    <row r="1031" spans="1:65">
      <c r="B1031" s="31"/>
      <c r="C1031" s="20"/>
      <c r="D1031" s="20"/>
      <c r="E1031" s="20"/>
      <c r="F1031" s="20"/>
      <c r="G1031" s="20"/>
      <c r="H1031" s="20"/>
      <c r="I1031" s="20"/>
      <c r="J1031" s="20"/>
      <c r="K1031" s="20"/>
      <c r="L1031" s="20"/>
      <c r="M1031" s="20"/>
      <c r="N1031" s="20"/>
      <c r="O1031" s="20"/>
      <c r="P1031" s="20"/>
      <c r="Q1031" s="20"/>
      <c r="R1031" s="20"/>
      <c r="BM1031" s="55"/>
    </row>
    <row r="1032" spans="1:65" ht="15">
      <c r="B1032" s="8" t="s">
        <v>649</v>
      </c>
      <c r="BM1032" s="28" t="s">
        <v>67</v>
      </c>
    </row>
    <row r="1033" spans="1:65" ht="15">
      <c r="A1033" s="25" t="s">
        <v>38</v>
      </c>
      <c r="B1033" s="18" t="s">
        <v>114</v>
      </c>
      <c r="C1033" s="15" t="s">
        <v>115</v>
      </c>
      <c r="D1033" s="16" t="s">
        <v>233</v>
      </c>
      <c r="E1033" s="17" t="s">
        <v>233</v>
      </c>
      <c r="F1033" s="17" t="s">
        <v>233</v>
      </c>
      <c r="G1033" s="17" t="s">
        <v>233</v>
      </c>
      <c r="H1033" s="17" t="s">
        <v>233</v>
      </c>
      <c r="I1033" s="17" t="s">
        <v>233</v>
      </c>
      <c r="J1033" s="17" t="s">
        <v>233</v>
      </c>
      <c r="K1033" s="17" t="s">
        <v>233</v>
      </c>
      <c r="L1033" s="17" t="s">
        <v>233</v>
      </c>
      <c r="M1033" s="17" t="s">
        <v>233</v>
      </c>
      <c r="N1033" s="17" t="s">
        <v>233</v>
      </c>
      <c r="O1033" s="17" t="s">
        <v>233</v>
      </c>
      <c r="P1033" s="17" t="s">
        <v>233</v>
      </c>
      <c r="Q1033" s="17" t="s">
        <v>233</v>
      </c>
      <c r="R1033" s="17" t="s">
        <v>233</v>
      </c>
      <c r="S1033" s="17" t="s">
        <v>233</v>
      </c>
      <c r="T1033" s="152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8">
        <v>1</v>
      </c>
    </row>
    <row r="1034" spans="1:65">
      <c r="A1034" s="30"/>
      <c r="B1034" s="19" t="s">
        <v>234</v>
      </c>
      <c r="C1034" s="9" t="s">
        <v>234</v>
      </c>
      <c r="D1034" s="150" t="s">
        <v>236</v>
      </c>
      <c r="E1034" s="151" t="s">
        <v>237</v>
      </c>
      <c r="F1034" s="151" t="s">
        <v>240</v>
      </c>
      <c r="G1034" s="151" t="s">
        <v>241</v>
      </c>
      <c r="H1034" s="151" t="s">
        <v>243</v>
      </c>
      <c r="I1034" s="151" t="s">
        <v>244</v>
      </c>
      <c r="J1034" s="151" t="s">
        <v>245</v>
      </c>
      <c r="K1034" s="151" t="s">
        <v>246</v>
      </c>
      <c r="L1034" s="151" t="s">
        <v>247</v>
      </c>
      <c r="M1034" s="151" t="s">
        <v>287</v>
      </c>
      <c r="N1034" s="151" t="s">
        <v>250</v>
      </c>
      <c r="O1034" s="151" t="s">
        <v>251</v>
      </c>
      <c r="P1034" s="151" t="s">
        <v>252</v>
      </c>
      <c r="Q1034" s="151" t="s">
        <v>253</v>
      </c>
      <c r="R1034" s="151" t="s">
        <v>255</v>
      </c>
      <c r="S1034" s="151" t="s">
        <v>257</v>
      </c>
      <c r="T1034" s="152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8" t="s">
        <v>3</v>
      </c>
    </row>
    <row r="1035" spans="1:65">
      <c r="A1035" s="30"/>
      <c r="B1035" s="19"/>
      <c r="C1035" s="9"/>
      <c r="D1035" s="10" t="s">
        <v>308</v>
      </c>
      <c r="E1035" s="11" t="s">
        <v>308</v>
      </c>
      <c r="F1035" s="11" t="s">
        <v>308</v>
      </c>
      <c r="G1035" s="11" t="s">
        <v>309</v>
      </c>
      <c r="H1035" s="11" t="s">
        <v>308</v>
      </c>
      <c r="I1035" s="11" t="s">
        <v>309</v>
      </c>
      <c r="J1035" s="11" t="s">
        <v>309</v>
      </c>
      <c r="K1035" s="11" t="s">
        <v>309</v>
      </c>
      <c r="L1035" s="11" t="s">
        <v>309</v>
      </c>
      <c r="M1035" s="11" t="s">
        <v>309</v>
      </c>
      <c r="N1035" s="11" t="s">
        <v>308</v>
      </c>
      <c r="O1035" s="11" t="s">
        <v>308</v>
      </c>
      <c r="P1035" s="11" t="s">
        <v>309</v>
      </c>
      <c r="Q1035" s="11" t="s">
        <v>308</v>
      </c>
      <c r="R1035" s="11" t="s">
        <v>308</v>
      </c>
      <c r="S1035" s="11" t="s">
        <v>309</v>
      </c>
      <c r="T1035" s="152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8">
        <v>1</v>
      </c>
    </row>
    <row r="1036" spans="1:65">
      <c r="A1036" s="30"/>
      <c r="B1036" s="19"/>
      <c r="C1036" s="9"/>
      <c r="D1036" s="26"/>
      <c r="E1036" s="26"/>
      <c r="F1036" s="26"/>
      <c r="G1036" s="26"/>
      <c r="H1036" s="26"/>
      <c r="I1036" s="26"/>
      <c r="J1036" s="26"/>
      <c r="K1036" s="26"/>
      <c r="L1036" s="26"/>
      <c r="M1036" s="26"/>
      <c r="N1036" s="26"/>
      <c r="O1036" s="26"/>
      <c r="P1036" s="26"/>
      <c r="Q1036" s="26"/>
      <c r="R1036" s="26"/>
      <c r="S1036" s="26"/>
      <c r="T1036" s="152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8">
        <v>2</v>
      </c>
    </row>
    <row r="1037" spans="1:65">
      <c r="A1037" s="30"/>
      <c r="B1037" s="18">
        <v>1</v>
      </c>
      <c r="C1037" s="14">
        <v>1</v>
      </c>
      <c r="D1037" s="226">
        <v>15.8</v>
      </c>
      <c r="E1037" s="226">
        <v>15.257136040297944</v>
      </c>
      <c r="F1037" s="226">
        <v>15.580708248215032</v>
      </c>
      <c r="G1037" s="226">
        <v>16.100000000000001</v>
      </c>
      <c r="H1037" s="218">
        <v>12.6</v>
      </c>
      <c r="I1037" s="226">
        <v>16.100000000000001</v>
      </c>
      <c r="J1037" s="234">
        <v>28.6</v>
      </c>
      <c r="K1037" s="226">
        <v>16.2</v>
      </c>
      <c r="L1037" s="226">
        <v>16.7</v>
      </c>
      <c r="M1037" s="226">
        <v>16.899999999999999</v>
      </c>
      <c r="N1037" s="218">
        <v>11.237699636066637</v>
      </c>
      <c r="O1037" s="226">
        <v>16</v>
      </c>
      <c r="P1037" s="226">
        <v>15.9</v>
      </c>
      <c r="Q1037" s="226">
        <v>16.12</v>
      </c>
      <c r="R1037" s="218">
        <v>25.09</v>
      </c>
      <c r="S1037" s="226">
        <v>17.399999999999999</v>
      </c>
      <c r="T1037" s="219"/>
      <c r="U1037" s="220"/>
      <c r="V1037" s="220"/>
      <c r="W1037" s="220"/>
      <c r="X1037" s="220"/>
      <c r="Y1037" s="220"/>
      <c r="Z1037" s="220"/>
      <c r="AA1037" s="220"/>
      <c r="AB1037" s="220"/>
      <c r="AC1037" s="220"/>
      <c r="AD1037" s="220"/>
      <c r="AE1037" s="220"/>
      <c r="AF1037" s="220"/>
      <c r="AG1037" s="220"/>
      <c r="AH1037" s="220"/>
      <c r="AI1037" s="220"/>
      <c r="AJ1037" s="220"/>
      <c r="AK1037" s="220"/>
      <c r="AL1037" s="220"/>
      <c r="AM1037" s="220"/>
      <c r="AN1037" s="220"/>
      <c r="AO1037" s="220"/>
      <c r="AP1037" s="220"/>
      <c r="AQ1037" s="220"/>
      <c r="AR1037" s="220"/>
      <c r="AS1037" s="220"/>
      <c r="AT1037" s="220"/>
      <c r="AU1037" s="220"/>
      <c r="AV1037" s="220"/>
      <c r="AW1037" s="220"/>
      <c r="AX1037" s="220"/>
      <c r="AY1037" s="220"/>
      <c r="AZ1037" s="220"/>
      <c r="BA1037" s="220"/>
      <c r="BB1037" s="220"/>
      <c r="BC1037" s="220"/>
      <c r="BD1037" s="220"/>
      <c r="BE1037" s="220"/>
      <c r="BF1037" s="220"/>
      <c r="BG1037" s="220"/>
      <c r="BH1037" s="220"/>
      <c r="BI1037" s="220"/>
      <c r="BJ1037" s="220"/>
      <c r="BK1037" s="220"/>
      <c r="BL1037" s="220"/>
      <c r="BM1037" s="221">
        <v>1</v>
      </c>
    </row>
    <row r="1038" spans="1:65">
      <c r="A1038" s="30"/>
      <c r="B1038" s="19">
        <v>1</v>
      </c>
      <c r="C1038" s="9">
        <v>2</v>
      </c>
      <c r="D1038" s="225">
        <v>15.759999999999998</v>
      </c>
      <c r="E1038" s="225">
        <v>14.8514835940735</v>
      </c>
      <c r="F1038" s="225">
        <v>15.465265342679643</v>
      </c>
      <c r="G1038" s="225">
        <v>16.100000000000001</v>
      </c>
      <c r="H1038" s="222">
        <v>12</v>
      </c>
      <c r="I1038" s="225">
        <v>15.400000000000002</v>
      </c>
      <c r="J1038" s="225">
        <v>16.600000000000001</v>
      </c>
      <c r="K1038" s="225">
        <v>16</v>
      </c>
      <c r="L1038" s="225">
        <v>16.399999999999999</v>
      </c>
      <c r="M1038" s="225">
        <v>15.9</v>
      </c>
      <c r="N1038" s="222">
        <v>10.503759145068228</v>
      </c>
      <c r="O1038" s="225">
        <v>16.100000000000001</v>
      </c>
      <c r="P1038" s="225">
        <v>16.5</v>
      </c>
      <c r="Q1038" s="225">
        <v>16.7</v>
      </c>
      <c r="R1038" s="222">
        <v>25.35</v>
      </c>
      <c r="S1038" s="225">
        <v>16.399999999999999</v>
      </c>
      <c r="T1038" s="219"/>
      <c r="U1038" s="220"/>
      <c r="V1038" s="220"/>
      <c r="W1038" s="220"/>
      <c r="X1038" s="220"/>
      <c r="Y1038" s="220"/>
      <c r="Z1038" s="220"/>
      <c r="AA1038" s="220"/>
      <c r="AB1038" s="220"/>
      <c r="AC1038" s="220"/>
      <c r="AD1038" s="220"/>
      <c r="AE1038" s="220"/>
      <c r="AF1038" s="220"/>
      <c r="AG1038" s="220"/>
      <c r="AH1038" s="220"/>
      <c r="AI1038" s="220"/>
      <c r="AJ1038" s="220"/>
      <c r="AK1038" s="220"/>
      <c r="AL1038" s="220"/>
      <c r="AM1038" s="220"/>
      <c r="AN1038" s="220"/>
      <c r="AO1038" s="220"/>
      <c r="AP1038" s="220"/>
      <c r="AQ1038" s="220"/>
      <c r="AR1038" s="220"/>
      <c r="AS1038" s="220"/>
      <c r="AT1038" s="220"/>
      <c r="AU1038" s="220"/>
      <c r="AV1038" s="220"/>
      <c r="AW1038" s="220"/>
      <c r="AX1038" s="220"/>
      <c r="AY1038" s="220"/>
      <c r="AZ1038" s="220"/>
      <c r="BA1038" s="220"/>
      <c r="BB1038" s="220"/>
      <c r="BC1038" s="220"/>
      <c r="BD1038" s="220"/>
      <c r="BE1038" s="220"/>
      <c r="BF1038" s="220"/>
      <c r="BG1038" s="220"/>
      <c r="BH1038" s="220"/>
      <c r="BI1038" s="220"/>
      <c r="BJ1038" s="220"/>
      <c r="BK1038" s="220"/>
      <c r="BL1038" s="220"/>
      <c r="BM1038" s="221">
        <v>16</v>
      </c>
    </row>
    <row r="1039" spans="1:65">
      <c r="A1039" s="30"/>
      <c r="B1039" s="19">
        <v>1</v>
      </c>
      <c r="C1039" s="9">
        <v>3</v>
      </c>
      <c r="D1039" s="225">
        <v>15.06</v>
      </c>
      <c r="E1039" s="232">
        <v>14.066692359058882</v>
      </c>
      <c r="F1039" s="225">
        <v>15.517446934487369</v>
      </c>
      <c r="G1039" s="225">
        <v>15.7</v>
      </c>
      <c r="H1039" s="222">
        <v>12.6</v>
      </c>
      <c r="I1039" s="225">
        <v>15.6</v>
      </c>
      <c r="J1039" s="225">
        <v>16.100000000000001</v>
      </c>
      <c r="K1039" s="225">
        <v>16</v>
      </c>
      <c r="L1039" s="225">
        <v>17.100000000000001</v>
      </c>
      <c r="M1039" s="225">
        <v>15.9</v>
      </c>
      <c r="N1039" s="222">
        <v>10.21964796669503</v>
      </c>
      <c r="O1039" s="225">
        <v>15.7</v>
      </c>
      <c r="P1039" s="225">
        <v>15.8</v>
      </c>
      <c r="Q1039" s="225">
        <v>16.329999999999998</v>
      </c>
      <c r="R1039" s="222">
        <v>23.6</v>
      </c>
      <c r="S1039" s="225">
        <v>15.8</v>
      </c>
      <c r="T1039" s="219"/>
      <c r="U1039" s="220"/>
      <c r="V1039" s="220"/>
      <c r="W1039" s="220"/>
      <c r="X1039" s="220"/>
      <c r="Y1039" s="220"/>
      <c r="Z1039" s="220"/>
      <c r="AA1039" s="220"/>
      <c r="AB1039" s="220"/>
      <c r="AC1039" s="220"/>
      <c r="AD1039" s="220"/>
      <c r="AE1039" s="220"/>
      <c r="AF1039" s="220"/>
      <c r="AG1039" s="220"/>
      <c r="AH1039" s="220"/>
      <c r="AI1039" s="220"/>
      <c r="AJ1039" s="220"/>
      <c r="AK1039" s="220"/>
      <c r="AL1039" s="220"/>
      <c r="AM1039" s="220"/>
      <c r="AN1039" s="220"/>
      <c r="AO1039" s="220"/>
      <c r="AP1039" s="220"/>
      <c r="AQ1039" s="220"/>
      <c r="AR1039" s="220"/>
      <c r="AS1039" s="220"/>
      <c r="AT1039" s="220"/>
      <c r="AU1039" s="220"/>
      <c r="AV1039" s="220"/>
      <c r="AW1039" s="220"/>
      <c r="AX1039" s="220"/>
      <c r="AY1039" s="220"/>
      <c r="AZ1039" s="220"/>
      <c r="BA1039" s="220"/>
      <c r="BB1039" s="220"/>
      <c r="BC1039" s="220"/>
      <c r="BD1039" s="220"/>
      <c r="BE1039" s="220"/>
      <c r="BF1039" s="220"/>
      <c r="BG1039" s="220"/>
      <c r="BH1039" s="220"/>
      <c r="BI1039" s="220"/>
      <c r="BJ1039" s="220"/>
      <c r="BK1039" s="220"/>
      <c r="BL1039" s="220"/>
      <c r="BM1039" s="221">
        <v>16</v>
      </c>
    </row>
    <row r="1040" spans="1:65">
      <c r="A1040" s="30"/>
      <c r="B1040" s="19">
        <v>1</v>
      </c>
      <c r="C1040" s="9">
        <v>4</v>
      </c>
      <c r="D1040" s="225">
        <v>17.760000000000002</v>
      </c>
      <c r="E1040" s="225">
        <v>14.801188895763801</v>
      </c>
      <c r="F1040" s="225">
        <v>15.526220591862739</v>
      </c>
      <c r="G1040" s="225">
        <v>15.9</v>
      </c>
      <c r="H1040" s="222">
        <v>11.8</v>
      </c>
      <c r="I1040" s="225">
        <v>15.1</v>
      </c>
      <c r="J1040" s="225">
        <v>16.399999999999999</v>
      </c>
      <c r="K1040" s="225">
        <v>15.7</v>
      </c>
      <c r="L1040" s="225">
        <v>16.600000000000001</v>
      </c>
      <c r="M1040" s="225">
        <v>16.5</v>
      </c>
      <c r="N1040" s="222">
        <v>10.993844066405325</v>
      </c>
      <c r="O1040" s="225">
        <v>16</v>
      </c>
      <c r="P1040" s="225">
        <v>16</v>
      </c>
      <c r="Q1040" s="232">
        <v>19.47</v>
      </c>
      <c r="R1040" s="222">
        <v>25.66</v>
      </c>
      <c r="S1040" s="225">
        <v>15</v>
      </c>
      <c r="T1040" s="219"/>
      <c r="U1040" s="220"/>
      <c r="V1040" s="220"/>
      <c r="W1040" s="220"/>
      <c r="X1040" s="220"/>
      <c r="Y1040" s="220"/>
      <c r="Z1040" s="220"/>
      <c r="AA1040" s="220"/>
      <c r="AB1040" s="220"/>
      <c r="AC1040" s="220"/>
      <c r="AD1040" s="220"/>
      <c r="AE1040" s="220"/>
      <c r="AF1040" s="220"/>
      <c r="AG1040" s="220"/>
      <c r="AH1040" s="220"/>
      <c r="AI1040" s="220"/>
      <c r="AJ1040" s="220"/>
      <c r="AK1040" s="220"/>
      <c r="AL1040" s="220"/>
      <c r="AM1040" s="220"/>
      <c r="AN1040" s="220"/>
      <c r="AO1040" s="220"/>
      <c r="AP1040" s="220"/>
      <c r="AQ1040" s="220"/>
      <c r="AR1040" s="220"/>
      <c r="AS1040" s="220"/>
      <c r="AT1040" s="220"/>
      <c r="AU1040" s="220"/>
      <c r="AV1040" s="220"/>
      <c r="AW1040" s="220"/>
      <c r="AX1040" s="220"/>
      <c r="AY1040" s="220"/>
      <c r="AZ1040" s="220"/>
      <c r="BA1040" s="220"/>
      <c r="BB1040" s="220"/>
      <c r="BC1040" s="220"/>
      <c r="BD1040" s="220"/>
      <c r="BE1040" s="220"/>
      <c r="BF1040" s="220"/>
      <c r="BG1040" s="220"/>
      <c r="BH1040" s="220"/>
      <c r="BI1040" s="220"/>
      <c r="BJ1040" s="220"/>
      <c r="BK1040" s="220"/>
      <c r="BL1040" s="220"/>
      <c r="BM1040" s="221">
        <v>15.985940676228863</v>
      </c>
    </row>
    <row r="1041" spans="1:65">
      <c r="A1041" s="30"/>
      <c r="B1041" s="19">
        <v>1</v>
      </c>
      <c r="C1041" s="9">
        <v>5</v>
      </c>
      <c r="D1041" s="225">
        <v>16.86</v>
      </c>
      <c r="E1041" s="225">
        <v>14.796177867061846</v>
      </c>
      <c r="F1041" s="232">
        <v>14.675199054776021</v>
      </c>
      <c r="G1041" s="225">
        <v>16.3</v>
      </c>
      <c r="H1041" s="222">
        <v>12.7</v>
      </c>
      <c r="I1041" s="225">
        <v>16.399999999999999</v>
      </c>
      <c r="J1041" s="225">
        <v>16.899999999999999</v>
      </c>
      <c r="K1041" s="225">
        <v>16.100000000000001</v>
      </c>
      <c r="L1041" s="225">
        <v>16.600000000000001</v>
      </c>
      <c r="M1041" s="225">
        <v>16.7</v>
      </c>
      <c r="N1041" s="222">
        <v>10.610952570686777</v>
      </c>
      <c r="O1041" s="225">
        <v>15.9</v>
      </c>
      <c r="P1041" s="225">
        <v>16.600000000000001</v>
      </c>
      <c r="Q1041" s="225">
        <v>15.87</v>
      </c>
      <c r="R1041" s="222">
        <v>25.73</v>
      </c>
      <c r="S1041" s="225">
        <v>16.5</v>
      </c>
      <c r="T1041" s="219"/>
      <c r="U1041" s="220"/>
      <c r="V1041" s="220"/>
      <c r="W1041" s="220"/>
      <c r="X1041" s="220"/>
      <c r="Y1041" s="220"/>
      <c r="Z1041" s="220"/>
      <c r="AA1041" s="220"/>
      <c r="AB1041" s="220"/>
      <c r="AC1041" s="220"/>
      <c r="AD1041" s="220"/>
      <c r="AE1041" s="220"/>
      <c r="AF1041" s="220"/>
      <c r="AG1041" s="220"/>
      <c r="AH1041" s="220"/>
      <c r="AI1041" s="220"/>
      <c r="AJ1041" s="220"/>
      <c r="AK1041" s="220"/>
      <c r="AL1041" s="220"/>
      <c r="AM1041" s="220"/>
      <c r="AN1041" s="220"/>
      <c r="AO1041" s="220"/>
      <c r="AP1041" s="220"/>
      <c r="AQ1041" s="220"/>
      <c r="AR1041" s="220"/>
      <c r="AS1041" s="220"/>
      <c r="AT1041" s="220"/>
      <c r="AU1041" s="220"/>
      <c r="AV1041" s="220"/>
      <c r="AW1041" s="220"/>
      <c r="AX1041" s="220"/>
      <c r="AY1041" s="220"/>
      <c r="AZ1041" s="220"/>
      <c r="BA1041" s="220"/>
      <c r="BB1041" s="220"/>
      <c r="BC1041" s="220"/>
      <c r="BD1041" s="220"/>
      <c r="BE1041" s="220"/>
      <c r="BF1041" s="220"/>
      <c r="BG1041" s="220"/>
      <c r="BH1041" s="220"/>
      <c r="BI1041" s="220"/>
      <c r="BJ1041" s="220"/>
      <c r="BK1041" s="220"/>
      <c r="BL1041" s="220"/>
      <c r="BM1041" s="221">
        <v>73</v>
      </c>
    </row>
    <row r="1042" spans="1:65">
      <c r="A1042" s="30"/>
      <c r="B1042" s="19">
        <v>1</v>
      </c>
      <c r="C1042" s="9">
        <v>6</v>
      </c>
      <c r="D1042" s="225">
        <v>15.56</v>
      </c>
      <c r="E1042" s="225">
        <v>14.865793289571226</v>
      </c>
      <c r="F1042" s="225">
        <v>15.608056484196359</v>
      </c>
      <c r="G1042" s="225">
        <v>15.9</v>
      </c>
      <c r="H1042" s="222">
        <v>12</v>
      </c>
      <c r="I1042" s="225">
        <v>14.8</v>
      </c>
      <c r="J1042" s="225">
        <v>16</v>
      </c>
      <c r="K1042" s="225">
        <v>16</v>
      </c>
      <c r="L1042" s="225">
        <v>16.100000000000001</v>
      </c>
      <c r="M1042" s="225">
        <v>16.2</v>
      </c>
      <c r="N1042" s="222">
        <v>11.016344748713504</v>
      </c>
      <c r="O1042" s="225">
        <v>15.5</v>
      </c>
      <c r="P1042" s="225">
        <v>16.600000000000001</v>
      </c>
      <c r="Q1042" s="225">
        <v>16.38</v>
      </c>
      <c r="R1042" s="222">
        <v>22.94</v>
      </c>
      <c r="S1042" s="225">
        <v>14.6</v>
      </c>
      <c r="T1042" s="219"/>
      <c r="U1042" s="220"/>
      <c r="V1042" s="220"/>
      <c r="W1042" s="220"/>
      <c r="X1042" s="220"/>
      <c r="Y1042" s="220"/>
      <c r="Z1042" s="220"/>
      <c r="AA1042" s="220"/>
      <c r="AB1042" s="220"/>
      <c r="AC1042" s="220"/>
      <c r="AD1042" s="220"/>
      <c r="AE1042" s="220"/>
      <c r="AF1042" s="220"/>
      <c r="AG1042" s="220"/>
      <c r="AH1042" s="220"/>
      <c r="AI1042" s="220"/>
      <c r="AJ1042" s="220"/>
      <c r="AK1042" s="220"/>
      <c r="AL1042" s="220"/>
      <c r="AM1042" s="220"/>
      <c r="AN1042" s="220"/>
      <c r="AO1042" s="220"/>
      <c r="AP1042" s="220"/>
      <c r="AQ1042" s="220"/>
      <c r="AR1042" s="220"/>
      <c r="AS1042" s="220"/>
      <c r="AT1042" s="220"/>
      <c r="AU1042" s="220"/>
      <c r="AV1042" s="220"/>
      <c r="AW1042" s="220"/>
      <c r="AX1042" s="220"/>
      <c r="AY1042" s="220"/>
      <c r="AZ1042" s="220"/>
      <c r="BA1042" s="220"/>
      <c r="BB1042" s="220"/>
      <c r="BC1042" s="220"/>
      <c r="BD1042" s="220"/>
      <c r="BE1042" s="220"/>
      <c r="BF1042" s="220"/>
      <c r="BG1042" s="220"/>
      <c r="BH1042" s="220"/>
      <c r="BI1042" s="220"/>
      <c r="BJ1042" s="220"/>
      <c r="BK1042" s="220"/>
      <c r="BL1042" s="220"/>
      <c r="BM1042" s="223"/>
    </row>
    <row r="1043" spans="1:65">
      <c r="A1043" s="30"/>
      <c r="B1043" s="20" t="s">
        <v>267</v>
      </c>
      <c r="C1043" s="12"/>
      <c r="D1043" s="224">
        <v>16.133333333333333</v>
      </c>
      <c r="E1043" s="224">
        <v>14.773078674304534</v>
      </c>
      <c r="F1043" s="224">
        <v>15.395482776036191</v>
      </c>
      <c r="G1043" s="224">
        <v>16.000000000000004</v>
      </c>
      <c r="H1043" s="224">
        <v>12.283333333333333</v>
      </c>
      <c r="I1043" s="224">
        <v>15.566666666666665</v>
      </c>
      <c r="J1043" s="224">
        <v>18.433333333333334</v>
      </c>
      <c r="K1043" s="224">
        <v>16</v>
      </c>
      <c r="L1043" s="224">
        <v>16.583333333333332</v>
      </c>
      <c r="M1043" s="224">
        <v>16.349999999999998</v>
      </c>
      <c r="N1043" s="224">
        <v>10.763708022272583</v>
      </c>
      <c r="O1043" s="224">
        <v>15.866666666666667</v>
      </c>
      <c r="P1043" s="224">
        <v>16.233333333333334</v>
      </c>
      <c r="Q1043" s="224">
        <v>16.811666666666667</v>
      </c>
      <c r="R1043" s="224">
        <v>24.728333333333335</v>
      </c>
      <c r="S1043" s="224">
        <v>15.949999999999998</v>
      </c>
      <c r="T1043" s="219"/>
      <c r="U1043" s="220"/>
      <c r="V1043" s="220"/>
      <c r="W1043" s="220"/>
      <c r="X1043" s="220"/>
      <c r="Y1043" s="220"/>
      <c r="Z1043" s="220"/>
      <c r="AA1043" s="220"/>
      <c r="AB1043" s="220"/>
      <c r="AC1043" s="220"/>
      <c r="AD1043" s="220"/>
      <c r="AE1043" s="220"/>
      <c r="AF1043" s="220"/>
      <c r="AG1043" s="220"/>
      <c r="AH1043" s="220"/>
      <c r="AI1043" s="220"/>
      <c r="AJ1043" s="220"/>
      <c r="AK1043" s="220"/>
      <c r="AL1043" s="220"/>
      <c r="AM1043" s="220"/>
      <c r="AN1043" s="220"/>
      <c r="AO1043" s="220"/>
      <c r="AP1043" s="220"/>
      <c r="AQ1043" s="220"/>
      <c r="AR1043" s="220"/>
      <c r="AS1043" s="220"/>
      <c r="AT1043" s="220"/>
      <c r="AU1043" s="220"/>
      <c r="AV1043" s="220"/>
      <c r="AW1043" s="220"/>
      <c r="AX1043" s="220"/>
      <c r="AY1043" s="220"/>
      <c r="AZ1043" s="220"/>
      <c r="BA1043" s="220"/>
      <c r="BB1043" s="220"/>
      <c r="BC1043" s="220"/>
      <c r="BD1043" s="220"/>
      <c r="BE1043" s="220"/>
      <c r="BF1043" s="220"/>
      <c r="BG1043" s="220"/>
      <c r="BH1043" s="220"/>
      <c r="BI1043" s="220"/>
      <c r="BJ1043" s="220"/>
      <c r="BK1043" s="220"/>
      <c r="BL1043" s="220"/>
      <c r="BM1043" s="223"/>
    </row>
    <row r="1044" spans="1:65">
      <c r="A1044" s="30"/>
      <c r="B1044" s="3" t="s">
        <v>268</v>
      </c>
      <c r="C1044" s="29"/>
      <c r="D1044" s="225">
        <v>15.78</v>
      </c>
      <c r="E1044" s="225">
        <v>14.82633624491865</v>
      </c>
      <c r="F1044" s="225">
        <v>15.521833763175053</v>
      </c>
      <c r="G1044" s="225">
        <v>16</v>
      </c>
      <c r="H1044" s="225">
        <v>12.3</v>
      </c>
      <c r="I1044" s="225">
        <v>15.5</v>
      </c>
      <c r="J1044" s="225">
        <v>16.5</v>
      </c>
      <c r="K1044" s="225">
        <v>16</v>
      </c>
      <c r="L1044" s="225">
        <v>16.600000000000001</v>
      </c>
      <c r="M1044" s="225">
        <v>16.350000000000001</v>
      </c>
      <c r="N1044" s="225">
        <v>10.80239831854605</v>
      </c>
      <c r="O1044" s="225">
        <v>15.95</v>
      </c>
      <c r="P1044" s="225">
        <v>16.25</v>
      </c>
      <c r="Q1044" s="225">
        <v>16.354999999999997</v>
      </c>
      <c r="R1044" s="225">
        <v>25.22</v>
      </c>
      <c r="S1044" s="225">
        <v>16.100000000000001</v>
      </c>
      <c r="T1044" s="219"/>
      <c r="U1044" s="220"/>
      <c r="V1044" s="220"/>
      <c r="W1044" s="220"/>
      <c r="X1044" s="220"/>
      <c r="Y1044" s="220"/>
      <c r="Z1044" s="220"/>
      <c r="AA1044" s="220"/>
      <c r="AB1044" s="220"/>
      <c r="AC1044" s="220"/>
      <c r="AD1044" s="220"/>
      <c r="AE1044" s="220"/>
      <c r="AF1044" s="220"/>
      <c r="AG1044" s="220"/>
      <c r="AH1044" s="220"/>
      <c r="AI1044" s="220"/>
      <c r="AJ1044" s="220"/>
      <c r="AK1044" s="220"/>
      <c r="AL1044" s="220"/>
      <c r="AM1044" s="220"/>
      <c r="AN1044" s="220"/>
      <c r="AO1044" s="220"/>
      <c r="AP1044" s="220"/>
      <c r="AQ1044" s="220"/>
      <c r="AR1044" s="220"/>
      <c r="AS1044" s="220"/>
      <c r="AT1044" s="220"/>
      <c r="AU1044" s="220"/>
      <c r="AV1044" s="220"/>
      <c r="AW1044" s="220"/>
      <c r="AX1044" s="220"/>
      <c r="AY1044" s="220"/>
      <c r="AZ1044" s="220"/>
      <c r="BA1044" s="220"/>
      <c r="BB1044" s="220"/>
      <c r="BC1044" s="220"/>
      <c r="BD1044" s="220"/>
      <c r="BE1044" s="220"/>
      <c r="BF1044" s="220"/>
      <c r="BG1044" s="220"/>
      <c r="BH1044" s="220"/>
      <c r="BI1044" s="220"/>
      <c r="BJ1044" s="220"/>
      <c r="BK1044" s="220"/>
      <c r="BL1044" s="220"/>
      <c r="BM1044" s="223"/>
    </row>
    <row r="1045" spans="1:65">
      <c r="A1045" s="30"/>
      <c r="B1045" s="3" t="s">
        <v>269</v>
      </c>
      <c r="C1045" s="29"/>
      <c r="D1045" s="24">
        <v>0.99048809516655334</v>
      </c>
      <c r="E1045" s="24">
        <v>0.38713311625934682</v>
      </c>
      <c r="F1045" s="24">
        <v>0.35641041934780332</v>
      </c>
      <c r="G1045" s="24">
        <v>0.20976176963403093</v>
      </c>
      <c r="H1045" s="24">
        <v>0.39200340134578721</v>
      </c>
      <c r="I1045" s="24">
        <v>0.60221812216726445</v>
      </c>
      <c r="J1045" s="24">
        <v>4.9914593724347531</v>
      </c>
      <c r="K1045" s="24">
        <v>0.16733200530681536</v>
      </c>
      <c r="L1045" s="24">
        <v>0.33115957885386132</v>
      </c>
      <c r="M1045" s="24">
        <v>0.41833001326703717</v>
      </c>
      <c r="N1045" s="24">
        <v>0.38167131281430672</v>
      </c>
      <c r="O1045" s="24">
        <v>0.22509257354845549</v>
      </c>
      <c r="P1045" s="24">
        <v>0.37237973450050543</v>
      </c>
      <c r="Q1045" s="24">
        <v>1.3313664659539333</v>
      </c>
      <c r="R1045" s="24">
        <v>1.1713140768669459</v>
      </c>
      <c r="S1045" s="24">
        <v>1.0348912986396201</v>
      </c>
      <c r="T1045" s="152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5"/>
    </row>
    <row r="1046" spans="1:65">
      <c r="A1046" s="30"/>
      <c r="B1046" s="3" t="s">
        <v>86</v>
      </c>
      <c r="C1046" s="29"/>
      <c r="D1046" s="13">
        <v>6.1393890196273969E-2</v>
      </c>
      <c r="E1046" s="13">
        <v>2.6205310673170955E-2</v>
      </c>
      <c r="F1046" s="13">
        <v>2.3150324321272554E-2</v>
      </c>
      <c r="G1046" s="13">
        <v>1.3110110602126929E-2</v>
      </c>
      <c r="H1046" s="13">
        <v>3.1913438372791363E-2</v>
      </c>
      <c r="I1046" s="13">
        <v>3.8686389004321059E-2</v>
      </c>
      <c r="J1046" s="13">
        <v>0.27078441441779855</v>
      </c>
      <c r="K1046" s="13">
        <v>1.045825033167596E-2</v>
      </c>
      <c r="L1046" s="13">
        <v>1.9969421840433849E-2</v>
      </c>
      <c r="M1046" s="13">
        <v>2.5585933533152125E-2</v>
      </c>
      <c r="N1046" s="13">
        <v>3.5459091980620541E-2</v>
      </c>
      <c r="O1046" s="13">
        <v>1.4186506736247195E-2</v>
      </c>
      <c r="P1046" s="13">
        <v>2.2939203357320661E-2</v>
      </c>
      <c r="Q1046" s="13">
        <v>7.9193008780842664E-2</v>
      </c>
      <c r="R1046" s="13">
        <v>4.7367287599930412E-2</v>
      </c>
      <c r="S1046" s="13">
        <v>6.4883466999349229E-2</v>
      </c>
      <c r="T1046" s="152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5"/>
    </row>
    <row r="1047" spans="1:65">
      <c r="A1047" s="30"/>
      <c r="B1047" s="3" t="s">
        <v>270</v>
      </c>
      <c r="C1047" s="29"/>
      <c r="D1047" s="13">
        <v>9.2201428799021379E-3</v>
      </c>
      <c r="E1047" s="13">
        <v>-7.5870543153450987E-2</v>
      </c>
      <c r="F1047" s="13">
        <v>-3.6936074776674488E-2</v>
      </c>
      <c r="G1047" s="13">
        <v>8.7948054205200243E-4</v>
      </c>
      <c r="H1047" s="13">
        <v>-0.23161648212552899</v>
      </c>
      <c r="I1047" s="13">
        <v>-2.6227672055962215E-2</v>
      </c>
      <c r="J1047" s="13">
        <v>0.15309656820782225</v>
      </c>
      <c r="K1047" s="13">
        <v>8.7948054205178039E-4</v>
      </c>
      <c r="L1047" s="13">
        <v>3.7369878270147261E-2</v>
      </c>
      <c r="M1047" s="13">
        <v>2.2773719178909024E-2</v>
      </c>
      <c r="N1047" s="13">
        <v>-0.32667659412259387</v>
      </c>
      <c r="O1047" s="13">
        <v>-7.4611817957985771E-3</v>
      </c>
      <c r="P1047" s="13">
        <v>1.5475639633290017E-2</v>
      </c>
      <c r="Q1047" s="13">
        <v>5.165326252371627E-2</v>
      </c>
      <c r="R1047" s="13">
        <v>0.54688008883358585</v>
      </c>
      <c r="S1047" s="13">
        <v>-2.2482678346422702E-3</v>
      </c>
      <c r="T1047" s="152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5"/>
    </row>
    <row r="1048" spans="1:65">
      <c r="A1048" s="30"/>
      <c r="B1048" s="46" t="s">
        <v>271</v>
      </c>
      <c r="C1048" s="47"/>
      <c r="D1048" s="45">
        <v>0.18</v>
      </c>
      <c r="E1048" s="45">
        <v>1.63</v>
      </c>
      <c r="F1048" s="45">
        <v>0.8</v>
      </c>
      <c r="G1048" s="45">
        <v>0</v>
      </c>
      <c r="H1048" s="45">
        <v>4.93</v>
      </c>
      <c r="I1048" s="45">
        <v>0.56999999999999995</v>
      </c>
      <c r="J1048" s="45">
        <v>3.23</v>
      </c>
      <c r="K1048" s="45">
        <v>0</v>
      </c>
      <c r="L1048" s="45">
        <v>0.77</v>
      </c>
      <c r="M1048" s="45">
        <v>0.46</v>
      </c>
      <c r="N1048" s="45">
        <v>6.95</v>
      </c>
      <c r="O1048" s="45">
        <v>0.18</v>
      </c>
      <c r="P1048" s="45">
        <v>0.31</v>
      </c>
      <c r="Q1048" s="45">
        <v>1.08</v>
      </c>
      <c r="R1048" s="45">
        <v>11.58</v>
      </c>
      <c r="S1048" s="45">
        <v>7.0000000000000007E-2</v>
      </c>
      <c r="T1048" s="152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5"/>
    </row>
    <row r="1049" spans="1:65">
      <c r="B1049" s="31"/>
      <c r="C1049" s="20"/>
      <c r="D1049" s="20"/>
      <c r="E1049" s="20"/>
      <c r="F1049" s="20"/>
      <c r="G1049" s="20"/>
      <c r="H1049" s="20"/>
      <c r="I1049" s="20"/>
      <c r="J1049" s="20"/>
      <c r="K1049" s="20"/>
      <c r="L1049" s="20"/>
      <c r="M1049" s="20"/>
      <c r="N1049" s="20"/>
      <c r="O1049" s="20"/>
      <c r="P1049" s="20"/>
      <c r="Q1049" s="20"/>
      <c r="R1049" s="20"/>
      <c r="S1049" s="20"/>
      <c r="BM1049" s="55"/>
    </row>
    <row r="1050" spans="1:65" ht="15">
      <c r="B1050" s="8" t="s">
        <v>650</v>
      </c>
      <c r="BM1050" s="28" t="s">
        <v>67</v>
      </c>
    </row>
    <row r="1051" spans="1:65" ht="15">
      <c r="A1051" s="25" t="s">
        <v>41</v>
      </c>
      <c r="B1051" s="18" t="s">
        <v>114</v>
      </c>
      <c r="C1051" s="15" t="s">
        <v>115</v>
      </c>
      <c r="D1051" s="16" t="s">
        <v>233</v>
      </c>
      <c r="E1051" s="17" t="s">
        <v>233</v>
      </c>
      <c r="F1051" s="17" t="s">
        <v>233</v>
      </c>
      <c r="G1051" s="17" t="s">
        <v>233</v>
      </c>
      <c r="H1051" s="17" t="s">
        <v>233</v>
      </c>
      <c r="I1051" s="17" t="s">
        <v>233</v>
      </c>
      <c r="J1051" s="17" t="s">
        <v>233</v>
      </c>
      <c r="K1051" s="17" t="s">
        <v>233</v>
      </c>
      <c r="L1051" s="152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8">
        <v>1</v>
      </c>
    </row>
    <row r="1052" spans="1:65">
      <c r="A1052" s="30"/>
      <c r="B1052" s="19" t="s">
        <v>234</v>
      </c>
      <c r="C1052" s="9" t="s">
        <v>234</v>
      </c>
      <c r="D1052" s="150" t="s">
        <v>237</v>
      </c>
      <c r="E1052" s="151" t="s">
        <v>240</v>
      </c>
      <c r="F1052" s="151" t="s">
        <v>241</v>
      </c>
      <c r="G1052" s="151" t="s">
        <v>243</v>
      </c>
      <c r="H1052" s="151" t="s">
        <v>250</v>
      </c>
      <c r="I1052" s="151" t="s">
        <v>252</v>
      </c>
      <c r="J1052" s="151" t="s">
        <v>253</v>
      </c>
      <c r="K1052" s="151" t="s">
        <v>255</v>
      </c>
      <c r="L1052" s="152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8" t="s">
        <v>3</v>
      </c>
    </row>
    <row r="1053" spans="1:65">
      <c r="A1053" s="30"/>
      <c r="B1053" s="19"/>
      <c r="C1053" s="9"/>
      <c r="D1053" s="10" t="s">
        <v>308</v>
      </c>
      <c r="E1053" s="11" t="s">
        <v>308</v>
      </c>
      <c r="F1053" s="11" t="s">
        <v>309</v>
      </c>
      <c r="G1053" s="11" t="s">
        <v>308</v>
      </c>
      <c r="H1053" s="11" t="s">
        <v>308</v>
      </c>
      <c r="I1053" s="11" t="s">
        <v>309</v>
      </c>
      <c r="J1053" s="11" t="s">
        <v>308</v>
      </c>
      <c r="K1053" s="11" t="s">
        <v>308</v>
      </c>
      <c r="L1053" s="152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8">
        <v>2</v>
      </c>
    </row>
    <row r="1054" spans="1:65">
      <c r="A1054" s="30"/>
      <c r="B1054" s="19"/>
      <c r="C1054" s="9"/>
      <c r="D1054" s="26"/>
      <c r="E1054" s="26"/>
      <c r="F1054" s="26"/>
      <c r="G1054" s="26"/>
      <c r="H1054" s="26"/>
      <c r="I1054" s="26"/>
      <c r="J1054" s="26"/>
      <c r="K1054" s="26"/>
      <c r="L1054" s="152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8">
        <v>2</v>
      </c>
    </row>
    <row r="1055" spans="1:65">
      <c r="A1055" s="30"/>
      <c r="B1055" s="18">
        <v>1</v>
      </c>
      <c r="C1055" s="14">
        <v>1</v>
      </c>
      <c r="D1055" s="22">
        <v>1.77078139008726</v>
      </c>
      <c r="E1055" s="22">
        <v>1.7225002714832707</v>
      </c>
      <c r="F1055" s="22">
        <v>1.7</v>
      </c>
      <c r="G1055" s="22">
        <v>1.59</v>
      </c>
      <c r="H1055" s="147">
        <v>0.95585444239735096</v>
      </c>
      <c r="I1055" s="22">
        <v>1.7</v>
      </c>
      <c r="J1055" s="22">
        <v>1.82</v>
      </c>
      <c r="K1055" s="147">
        <v>2.58</v>
      </c>
      <c r="L1055" s="152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8">
        <v>1</v>
      </c>
    </row>
    <row r="1056" spans="1:65">
      <c r="A1056" s="30"/>
      <c r="B1056" s="19">
        <v>1</v>
      </c>
      <c r="C1056" s="9">
        <v>2</v>
      </c>
      <c r="D1056" s="11">
        <v>1.746989362548373</v>
      </c>
      <c r="E1056" s="11">
        <v>1.7170119371507579</v>
      </c>
      <c r="F1056" s="11">
        <v>1.7</v>
      </c>
      <c r="G1056" s="11">
        <v>1.37</v>
      </c>
      <c r="H1056" s="148">
        <v>0.98233279512119009</v>
      </c>
      <c r="I1056" s="11">
        <v>1.8</v>
      </c>
      <c r="J1056" s="11">
        <v>2.08</v>
      </c>
      <c r="K1056" s="148">
        <v>2.69</v>
      </c>
      <c r="L1056" s="152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8">
        <v>17</v>
      </c>
    </row>
    <row r="1057" spans="1:65">
      <c r="A1057" s="30"/>
      <c r="B1057" s="19">
        <v>1</v>
      </c>
      <c r="C1057" s="9">
        <v>3</v>
      </c>
      <c r="D1057" s="11">
        <v>1.7413673381865</v>
      </c>
      <c r="E1057" s="11">
        <v>1.6741084036333624</v>
      </c>
      <c r="F1057" s="11">
        <v>1.7</v>
      </c>
      <c r="G1057" s="11">
        <v>1.41</v>
      </c>
      <c r="H1057" s="148">
        <v>0.92948062606801674</v>
      </c>
      <c r="I1057" s="11">
        <v>1.6</v>
      </c>
      <c r="J1057" s="11">
        <v>2.16</v>
      </c>
      <c r="K1057" s="148">
        <v>2.44</v>
      </c>
      <c r="L1057" s="152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8">
        <v>16</v>
      </c>
    </row>
    <row r="1058" spans="1:65">
      <c r="A1058" s="30"/>
      <c r="B1058" s="19">
        <v>1</v>
      </c>
      <c r="C1058" s="9">
        <v>4</v>
      </c>
      <c r="D1058" s="11">
        <v>1.7730378269613918</v>
      </c>
      <c r="E1058" s="11">
        <v>1.5890027255287908</v>
      </c>
      <c r="F1058" s="11">
        <v>1.6</v>
      </c>
      <c r="G1058" s="11">
        <v>1.42</v>
      </c>
      <c r="H1058" s="148">
        <v>0.9879594307549534</v>
      </c>
      <c r="I1058" s="11">
        <v>1.8</v>
      </c>
      <c r="J1058" s="11">
        <v>1.9699999999999998</v>
      </c>
      <c r="K1058" s="148">
        <v>2.59</v>
      </c>
      <c r="L1058" s="152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8">
        <v>1.7086961982561626</v>
      </c>
    </row>
    <row r="1059" spans="1:65">
      <c r="A1059" s="30"/>
      <c r="B1059" s="19">
        <v>1</v>
      </c>
      <c r="C1059" s="9">
        <v>5</v>
      </c>
      <c r="D1059" s="11">
        <v>1.7152264581788494</v>
      </c>
      <c r="E1059" s="11">
        <v>1.6225701229517755</v>
      </c>
      <c r="F1059" s="11">
        <v>1.8</v>
      </c>
      <c r="G1059" s="11">
        <v>1.45</v>
      </c>
      <c r="H1059" s="148">
        <v>0.95699660990766078</v>
      </c>
      <c r="I1059" s="11">
        <v>1.9</v>
      </c>
      <c r="J1059" s="11">
        <v>1.79</v>
      </c>
      <c r="K1059" s="148">
        <v>2.65</v>
      </c>
      <c r="L1059" s="152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>
        <v>74</v>
      </c>
    </row>
    <row r="1060" spans="1:65">
      <c r="A1060" s="30"/>
      <c r="B1060" s="19">
        <v>1</v>
      </c>
      <c r="C1060" s="9">
        <v>6</v>
      </c>
      <c r="D1060" s="11">
        <v>1.7161150805858971</v>
      </c>
      <c r="E1060" s="11">
        <v>1.6343522199256302</v>
      </c>
      <c r="F1060" s="11">
        <v>1.7</v>
      </c>
      <c r="G1060" s="11">
        <v>1.42</v>
      </c>
      <c r="H1060" s="148">
        <v>0.99024691618745198</v>
      </c>
      <c r="I1060" s="11">
        <v>1.8</v>
      </c>
      <c r="J1060" s="11">
        <v>1.81</v>
      </c>
      <c r="K1060" s="148">
        <v>2.42</v>
      </c>
      <c r="L1060" s="152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A1061" s="30"/>
      <c r="B1061" s="20" t="s">
        <v>267</v>
      </c>
      <c r="C1061" s="12"/>
      <c r="D1061" s="23">
        <v>1.7439195760913784</v>
      </c>
      <c r="E1061" s="23">
        <v>1.6599242801122644</v>
      </c>
      <c r="F1061" s="23">
        <v>1.7</v>
      </c>
      <c r="G1061" s="23">
        <v>1.4433333333333334</v>
      </c>
      <c r="H1061" s="23">
        <v>0.96714513673943736</v>
      </c>
      <c r="I1061" s="23">
        <v>1.7666666666666666</v>
      </c>
      <c r="J1061" s="23">
        <v>1.9383333333333335</v>
      </c>
      <c r="K1061" s="23">
        <v>2.5616666666666665</v>
      </c>
      <c r="L1061" s="152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5"/>
    </row>
    <row r="1062" spans="1:65">
      <c r="A1062" s="30"/>
      <c r="B1062" s="3" t="s">
        <v>268</v>
      </c>
      <c r="C1062" s="29"/>
      <c r="D1062" s="11">
        <v>1.7441783503674366</v>
      </c>
      <c r="E1062" s="11">
        <v>1.6542303117794963</v>
      </c>
      <c r="F1062" s="11">
        <v>1.7</v>
      </c>
      <c r="G1062" s="11">
        <v>1.42</v>
      </c>
      <c r="H1062" s="11">
        <v>0.96966470251442538</v>
      </c>
      <c r="I1062" s="11">
        <v>1.8</v>
      </c>
      <c r="J1062" s="11">
        <v>1.895</v>
      </c>
      <c r="K1062" s="11">
        <v>2.585</v>
      </c>
      <c r="L1062" s="152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5"/>
    </row>
    <row r="1063" spans="1:65">
      <c r="A1063" s="30"/>
      <c r="B1063" s="3" t="s">
        <v>269</v>
      </c>
      <c r="C1063" s="29"/>
      <c r="D1063" s="24">
        <v>2.5225986910127576E-2</v>
      </c>
      <c r="E1063" s="24">
        <v>5.3768159474110039E-2</v>
      </c>
      <c r="F1063" s="24">
        <v>6.3245553203367569E-2</v>
      </c>
      <c r="G1063" s="24">
        <v>7.633260552782585E-2</v>
      </c>
      <c r="H1063" s="24">
        <v>2.3860761747476342E-2</v>
      </c>
      <c r="I1063" s="24">
        <v>0.10327955589886442</v>
      </c>
      <c r="J1063" s="24">
        <v>0.15664184200483175</v>
      </c>
      <c r="K1063" s="24">
        <v>0.10980285363626333</v>
      </c>
      <c r="L1063" s="152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5"/>
    </row>
    <row r="1064" spans="1:65">
      <c r="A1064" s="30"/>
      <c r="B1064" s="3" t="s">
        <v>86</v>
      </c>
      <c r="C1064" s="29"/>
      <c r="D1064" s="13">
        <v>1.4465109088726565E-2</v>
      </c>
      <c r="E1064" s="13">
        <v>3.2391935052889023E-2</v>
      </c>
      <c r="F1064" s="13">
        <v>3.7203266590216215E-2</v>
      </c>
      <c r="G1064" s="13">
        <v>5.2886331774475187E-2</v>
      </c>
      <c r="H1064" s="13">
        <v>2.4671335088256533E-2</v>
      </c>
      <c r="I1064" s="13">
        <v>5.8460125980489296E-2</v>
      </c>
      <c r="J1064" s="13">
        <v>8.0812644198537439E-2</v>
      </c>
      <c r="K1064" s="13">
        <v>4.2863833560024725E-2</v>
      </c>
      <c r="L1064" s="152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5"/>
    </row>
    <row r="1065" spans="1:65">
      <c r="A1065" s="30"/>
      <c r="B1065" s="3" t="s">
        <v>270</v>
      </c>
      <c r="C1065" s="29"/>
      <c r="D1065" s="13">
        <v>2.0614184002494707E-2</v>
      </c>
      <c r="E1065" s="13">
        <v>-2.8543352641431041E-2</v>
      </c>
      <c r="F1065" s="13">
        <v>-5.0893764877791847E-3</v>
      </c>
      <c r="G1065" s="13">
        <v>-0.15530137258668308</v>
      </c>
      <c r="H1065" s="13">
        <v>-0.43398648763514958</v>
      </c>
      <c r="I1065" s="13">
        <v>3.3926726395052897E-2</v>
      </c>
      <c r="J1065" s="13">
        <v>0.13439319131834604</v>
      </c>
      <c r="K1065" s="13">
        <v>0.49919375327282678</v>
      </c>
      <c r="L1065" s="152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5"/>
    </row>
    <row r="1066" spans="1:65">
      <c r="A1066" s="30"/>
      <c r="B1066" s="46" t="s">
        <v>271</v>
      </c>
      <c r="C1066" s="47"/>
      <c r="D1066" s="45">
        <v>0.11</v>
      </c>
      <c r="E1066" s="45">
        <v>0.3</v>
      </c>
      <c r="F1066" s="45">
        <v>0.11</v>
      </c>
      <c r="G1066" s="45">
        <v>1.35</v>
      </c>
      <c r="H1066" s="45">
        <v>3.66</v>
      </c>
      <c r="I1066" s="45">
        <v>0.22</v>
      </c>
      <c r="J1066" s="45">
        <v>1.05</v>
      </c>
      <c r="K1066" s="45">
        <v>4.07</v>
      </c>
      <c r="L1066" s="152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5"/>
    </row>
    <row r="1067" spans="1:65">
      <c r="B1067" s="31"/>
      <c r="C1067" s="20"/>
      <c r="D1067" s="20"/>
      <c r="E1067" s="20"/>
      <c r="F1067" s="20"/>
      <c r="G1067" s="20"/>
      <c r="H1067" s="20"/>
      <c r="I1067" s="20"/>
      <c r="J1067" s="20"/>
      <c r="K1067" s="20"/>
      <c r="BM1067" s="55"/>
    </row>
    <row r="1068" spans="1:65" ht="15">
      <c r="B1068" s="8" t="s">
        <v>651</v>
      </c>
      <c r="BM1068" s="28" t="s">
        <v>67</v>
      </c>
    </row>
    <row r="1069" spans="1:65" ht="15">
      <c r="A1069" s="25" t="s">
        <v>44</v>
      </c>
      <c r="B1069" s="18" t="s">
        <v>114</v>
      </c>
      <c r="C1069" s="15" t="s">
        <v>115</v>
      </c>
      <c r="D1069" s="16" t="s">
        <v>233</v>
      </c>
      <c r="E1069" s="17" t="s">
        <v>233</v>
      </c>
      <c r="F1069" s="17" t="s">
        <v>233</v>
      </c>
      <c r="G1069" s="17" t="s">
        <v>233</v>
      </c>
      <c r="H1069" s="17" t="s">
        <v>233</v>
      </c>
      <c r="I1069" s="17" t="s">
        <v>233</v>
      </c>
      <c r="J1069" s="17" t="s">
        <v>233</v>
      </c>
      <c r="K1069" s="17" t="s">
        <v>233</v>
      </c>
      <c r="L1069" s="17" t="s">
        <v>233</v>
      </c>
      <c r="M1069" s="17" t="s">
        <v>233</v>
      </c>
      <c r="N1069" s="17" t="s">
        <v>233</v>
      </c>
      <c r="O1069" s="17" t="s">
        <v>233</v>
      </c>
      <c r="P1069" s="17" t="s">
        <v>233</v>
      </c>
      <c r="Q1069" s="17" t="s">
        <v>233</v>
      </c>
      <c r="R1069" s="17" t="s">
        <v>233</v>
      </c>
      <c r="S1069" s="17" t="s">
        <v>233</v>
      </c>
      <c r="T1069" s="17" t="s">
        <v>233</v>
      </c>
      <c r="U1069" s="152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8">
        <v>1</v>
      </c>
    </row>
    <row r="1070" spans="1:65">
      <c r="A1070" s="30"/>
      <c r="B1070" s="19" t="s">
        <v>234</v>
      </c>
      <c r="C1070" s="9" t="s">
        <v>234</v>
      </c>
      <c r="D1070" s="150" t="s">
        <v>236</v>
      </c>
      <c r="E1070" s="151" t="s">
        <v>237</v>
      </c>
      <c r="F1070" s="151" t="s">
        <v>240</v>
      </c>
      <c r="G1070" s="151" t="s">
        <v>241</v>
      </c>
      <c r="H1070" s="151" t="s">
        <v>243</v>
      </c>
      <c r="I1070" s="151" t="s">
        <v>244</v>
      </c>
      <c r="J1070" s="151" t="s">
        <v>245</v>
      </c>
      <c r="K1070" s="151" t="s">
        <v>246</v>
      </c>
      <c r="L1070" s="151" t="s">
        <v>247</v>
      </c>
      <c r="M1070" s="151" t="s">
        <v>287</v>
      </c>
      <c r="N1070" s="151" t="s">
        <v>250</v>
      </c>
      <c r="O1070" s="151" t="s">
        <v>251</v>
      </c>
      <c r="P1070" s="151" t="s">
        <v>252</v>
      </c>
      <c r="Q1070" s="151" t="s">
        <v>253</v>
      </c>
      <c r="R1070" s="151" t="s">
        <v>254</v>
      </c>
      <c r="S1070" s="151" t="s">
        <v>255</v>
      </c>
      <c r="T1070" s="151" t="s">
        <v>257</v>
      </c>
      <c r="U1070" s="152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8" t="s">
        <v>3</v>
      </c>
    </row>
    <row r="1071" spans="1:65">
      <c r="A1071" s="30"/>
      <c r="B1071" s="19"/>
      <c r="C1071" s="9"/>
      <c r="D1071" s="10" t="s">
        <v>308</v>
      </c>
      <c r="E1071" s="11" t="s">
        <v>118</v>
      </c>
      <c r="F1071" s="11" t="s">
        <v>308</v>
      </c>
      <c r="G1071" s="11" t="s">
        <v>309</v>
      </c>
      <c r="H1071" s="11" t="s">
        <v>308</v>
      </c>
      <c r="I1071" s="11" t="s">
        <v>309</v>
      </c>
      <c r="J1071" s="11" t="s">
        <v>309</v>
      </c>
      <c r="K1071" s="11" t="s">
        <v>309</v>
      </c>
      <c r="L1071" s="11" t="s">
        <v>309</v>
      </c>
      <c r="M1071" s="11" t="s">
        <v>309</v>
      </c>
      <c r="N1071" s="11" t="s">
        <v>308</v>
      </c>
      <c r="O1071" s="11" t="s">
        <v>118</v>
      </c>
      <c r="P1071" s="11" t="s">
        <v>309</v>
      </c>
      <c r="Q1071" s="11" t="s">
        <v>308</v>
      </c>
      <c r="R1071" s="11" t="s">
        <v>308</v>
      </c>
      <c r="S1071" s="11" t="s">
        <v>308</v>
      </c>
      <c r="T1071" s="11" t="s">
        <v>309</v>
      </c>
      <c r="U1071" s="152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8">
        <v>0</v>
      </c>
    </row>
    <row r="1072" spans="1:65">
      <c r="A1072" s="30"/>
      <c r="B1072" s="19"/>
      <c r="C1072" s="9"/>
      <c r="D1072" s="26"/>
      <c r="E1072" s="26"/>
      <c r="F1072" s="26"/>
      <c r="G1072" s="26"/>
      <c r="H1072" s="26"/>
      <c r="I1072" s="26"/>
      <c r="J1072" s="26"/>
      <c r="K1072" s="26"/>
      <c r="L1072" s="26"/>
      <c r="M1072" s="26"/>
      <c r="N1072" s="26"/>
      <c r="O1072" s="26"/>
      <c r="P1072" s="26"/>
      <c r="Q1072" s="26"/>
      <c r="R1072" s="26"/>
      <c r="S1072" s="26"/>
      <c r="T1072" s="26"/>
      <c r="U1072" s="152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8">
        <v>0</v>
      </c>
    </row>
    <row r="1073" spans="1:65">
      <c r="A1073" s="30"/>
      <c r="B1073" s="18">
        <v>1</v>
      </c>
      <c r="C1073" s="14">
        <v>1</v>
      </c>
      <c r="D1073" s="206">
        <v>110</v>
      </c>
      <c r="E1073" s="213">
        <v>95.483199999999997</v>
      </c>
      <c r="F1073" s="206">
        <v>107.18286196705156</v>
      </c>
      <c r="G1073" s="213">
        <v>98</v>
      </c>
      <c r="H1073" s="206">
        <v>106</v>
      </c>
      <c r="I1073" s="206">
        <v>107</v>
      </c>
      <c r="J1073" s="206">
        <v>105</v>
      </c>
      <c r="K1073" s="206">
        <v>104</v>
      </c>
      <c r="L1073" s="206">
        <v>107</v>
      </c>
      <c r="M1073" s="206">
        <v>107</v>
      </c>
      <c r="N1073" s="213">
        <v>141.425181890841</v>
      </c>
      <c r="O1073" s="206">
        <v>105</v>
      </c>
      <c r="P1073" s="206">
        <v>100</v>
      </c>
      <c r="Q1073" s="206">
        <v>105</v>
      </c>
      <c r="R1073" s="206">
        <v>104</v>
      </c>
      <c r="S1073" s="233">
        <v>108.7</v>
      </c>
      <c r="T1073" s="206">
        <v>105</v>
      </c>
      <c r="U1073" s="207"/>
      <c r="V1073" s="208"/>
      <c r="W1073" s="208"/>
      <c r="X1073" s="208"/>
      <c r="Y1073" s="208"/>
      <c r="Z1073" s="208"/>
      <c r="AA1073" s="208"/>
      <c r="AB1073" s="208"/>
      <c r="AC1073" s="208"/>
      <c r="AD1073" s="208"/>
      <c r="AE1073" s="208"/>
      <c r="AF1073" s="208"/>
      <c r="AG1073" s="208"/>
      <c r="AH1073" s="208"/>
      <c r="AI1073" s="208"/>
      <c r="AJ1073" s="208"/>
      <c r="AK1073" s="208"/>
      <c r="AL1073" s="208"/>
      <c r="AM1073" s="208"/>
      <c r="AN1073" s="208"/>
      <c r="AO1073" s="208"/>
      <c r="AP1073" s="208"/>
      <c r="AQ1073" s="208"/>
      <c r="AR1073" s="208"/>
      <c r="AS1073" s="208"/>
      <c r="AT1073" s="208"/>
      <c r="AU1073" s="208"/>
      <c r="AV1073" s="208"/>
      <c r="AW1073" s="208"/>
      <c r="AX1073" s="208"/>
      <c r="AY1073" s="208"/>
      <c r="AZ1073" s="208"/>
      <c r="BA1073" s="208"/>
      <c r="BB1073" s="208"/>
      <c r="BC1073" s="208"/>
      <c r="BD1073" s="208"/>
      <c r="BE1073" s="208"/>
      <c r="BF1073" s="208"/>
      <c r="BG1073" s="208"/>
      <c r="BH1073" s="208"/>
      <c r="BI1073" s="208"/>
      <c r="BJ1073" s="208"/>
      <c r="BK1073" s="208"/>
      <c r="BL1073" s="208"/>
      <c r="BM1073" s="209">
        <v>1</v>
      </c>
    </row>
    <row r="1074" spans="1:65">
      <c r="A1074" s="30"/>
      <c r="B1074" s="19">
        <v>1</v>
      </c>
      <c r="C1074" s="9">
        <v>2</v>
      </c>
      <c r="D1074" s="210">
        <v>110</v>
      </c>
      <c r="E1074" s="214">
        <v>93.427199999999999</v>
      </c>
      <c r="F1074" s="210">
        <v>101.12589283366738</v>
      </c>
      <c r="G1074" s="214">
        <v>97</v>
      </c>
      <c r="H1074" s="210">
        <v>107</v>
      </c>
      <c r="I1074" s="210">
        <v>106</v>
      </c>
      <c r="J1074" s="210">
        <v>106</v>
      </c>
      <c r="K1074" s="210">
        <v>104</v>
      </c>
      <c r="L1074" s="210">
        <v>106</v>
      </c>
      <c r="M1074" s="210">
        <v>104</v>
      </c>
      <c r="N1074" s="214">
        <v>136.68257223297701</v>
      </c>
      <c r="O1074" s="210">
        <v>105</v>
      </c>
      <c r="P1074" s="210">
        <v>101</v>
      </c>
      <c r="Q1074" s="210">
        <v>104</v>
      </c>
      <c r="R1074" s="210">
        <v>104</v>
      </c>
      <c r="S1074" s="214">
        <v>93.68</v>
      </c>
      <c r="T1074" s="210">
        <v>109</v>
      </c>
      <c r="U1074" s="207"/>
      <c r="V1074" s="208"/>
      <c r="W1074" s="208"/>
      <c r="X1074" s="208"/>
      <c r="Y1074" s="208"/>
      <c r="Z1074" s="208"/>
      <c r="AA1074" s="208"/>
      <c r="AB1074" s="208"/>
      <c r="AC1074" s="208"/>
      <c r="AD1074" s="208"/>
      <c r="AE1074" s="208"/>
      <c r="AF1074" s="208"/>
      <c r="AG1074" s="208"/>
      <c r="AH1074" s="208"/>
      <c r="AI1074" s="208"/>
      <c r="AJ1074" s="208"/>
      <c r="AK1074" s="208"/>
      <c r="AL1074" s="208"/>
      <c r="AM1074" s="208"/>
      <c r="AN1074" s="208"/>
      <c r="AO1074" s="208"/>
      <c r="AP1074" s="208"/>
      <c r="AQ1074" s="208"/>
      <c r="AR1074" s="208"/>
      <c r="AS1074" s="208"/>
      <c r="AT1074" s="208"/>
      <c r="AU1074" s="208"/>
      <c r="AV1074" s="208"/>
      <c r="AW1074" s="208"/>
      <c r="AX1074" s="208"/>
      <c r="AY1074" s="208"/>
      <c r="AZ1074" s="208"/>
      <c r="BA1074" s="208"/>
      <c r="BB1074" s="208"/>
      <c r="BC1074" s="208"/>
      <c r="BD1074" s="208"/>
      <c r="BE1074" s="208"/>
      <c r="BF1074" s="208"/>
      <c r="BG1074" s="208"/>
      <c r="BH1074" s="208"/>
      <c r="BI1074" s="208"/>
      <c r="BJ1074" s="208"/>
      <c r="BK1074" s="208"/>
      <c r="BL1074" s="208"/>
      <c r="BM1074" s="209">
        <v>18</v>
      </c>
    </row>
    <row r="1075" spans="1:65">
      <c r="A1075" s="30"/>
      <c r="B1075" s="19">
        <v>1</v>
      </c>
      <c r="C1075" s="9">
        <v>3</v>
      </c>
      <c r="D1075" s="210">
        <v>108</v>
      </c>
      <c r="E1075" s="214">
        <v>93.06</v>
      </c>
      <c r="F1075" s="210">
        <v>103.67496812216115</v>
      </c>
      <c r="G1075" s="214">
        <v>94</v>
      </c>
      <c r="H1075" s="210">
        <v>99</v>
      </c>
      <c r="I1075" s="210">
        <v>105</v>
      </c>
      <c r="J1075" s="210">
        <v>107</v>
      </c>
      <c r="K1075" s="210">
        <v>104</v>
      </c>
      <c r="L1075" s="210">
        <v>109</v>
      </c>
      <c r="M1075" s="210">
        <v>103</v>
      </c>
      <c r="N1075" s="214">
        <v>122.490235650637</v>
      </c>
      <c r="O1075" s="210">
        <v>106</v>
      </c>
      <c r="P1075" s="210">
        <v>101</v>
      </c>
      <c r="Q1075" s="210">
        <v>104</v>
      </c>
      <c r="R1075" s="210">
        <v>108</v>
      </c>
      <c r="S1075" s="214">
        <v>99.72</v>
      </c>
      <c r="T1075" s="210">
        <v>108</v>
      </c>
      <c r="U1075" s="207"/>
      <c r="V1075" s="208"/>
      <c r="W1075" s="208"/>
      <c r="X1075" s="208"/>
      <c r="Y1075" s="208"/>
      <c r="Z1075" s="208"/>
      <c r="AA1075" s="208"/>
      <c r="AB1075" s="208"/>
      <c r="AC1075" s="208"/>
      <c r="AD1075" s="208"/>
      <c r="AE1075" s="208"/>
      <c r="AF1075" s="208"/>
      <c r="AG1075" s="208"/>
      <c r="AH1075" s="208"/>
      <c r="AI1075" s="208"/>
      <c r="AJ1075" s="208"/>
      <c r="AK1075" s="208"/>
      <c r="AL1075" s="208"/>
      <c r="AM1075" s="208"/>
      <c r="AN1075" s="208"/>
      <c r="AO1075" s="208"/>
      <c r="AP1075" s="208"/>
      <c r="AQ1075" s="208"/>
      <c r="AR1075" s="208"/>
      <c r="AS1075" s="208"/>
      <c r="AT1075" s="208"/>
      <c r="AU1075" s="208"/>
      <c r="AV1075" s="208"/>
      <c r="AW1075" s="208"/>
      <c r="AX1075" s="208"/>
      <c r="AY1075" s="208"/>
      <c r="AZ1075" s="208"/>
      <c r="BA1075" s="208"/>
      <c r="BB1075" s="208"/>
      <c r="BC1075" s="208"/>
      <c r="BD1075" s="208"/>
      <c r="BE1075" s="208"/>
      <c r="BF1075" s="208"/>
      <c r="BG1075" s="208"/>
      <c r="BH1075" s="208"/>
      <c r="BI1075" s="208"/>
      <c r="BJ1075" s="208"/>
      <c r="BK1075" s="208"/>
      <c r="BL1075" s="208"/>
      <c r="BM1075" s="209">
        <v>16</v>
      </c>
    </row>
    <row r="1076" spans="1:65">
      <c r="A1076" s="30"/>
      <c r="B1076" s="19">
        <v>1</v>
      </c>
      <c r="C1076" s="9">
        <v>4</v>
      </c>
      <c r="D1076" s="230">
        <v>114</v>
      </c>
      <c r="E1076" s="214">
        <v>93.263999999999996</v>
      </c>
      <c r="F1076" s="210">
        <v>103.8798465181637</v>
      </c>
      <c r="G1076" s="214">
        <v>99</v>
      </c>
      <c r="H1076" s="210">
        <v>103</v>
      </c>
      <c r="I1076" s="210">
        <v>108</v>
      </c>
      <c r="J1076" s="210">
        <v>109</v>
      </c>
      <c r="K1076" s="210">
        <v>102</v>
      </c>
      <c r="L1076" s="210">
        <v>105</v>
      </c>
      <c r="M1076" s="210">
        <v>107</v>
      </c>
      <c r="N1076" s="214">
        <v>124.60377658915698</v>
      </c>
      <c r="O1076" s="210">
        <v>105</v>
      </c>
      <c r="P1076" s="210">
        <v>103</v>
      </c>
      <c r="Q1076" s="230">
        <v>112</v>
      </c>
      <c r="R1076" s="210">
        <v>105</v>
      </c>
      <c r="S1076" s="214">
        <v>99.2</v>
      </c>
      <c r="T1076" s="210">
        <v>106</v>
      </c>
      <c r="U1076" s="207"/>
      <c r="V1076" s="208"/>
      <c r="W1076" s="208"/>
      <c r="X1076" s="208"/>
      <c r="Y1076" s="208"/>
      <c r="Z1076" s="208"/>
      <c r="AA1076" s="208"/>
      <c r="AB1076" s="208"/>
      <c r="AC1076" s="208"/>
      <c r="AD1076" s="208"/>
      <c r="AE1076" s="208"/>
      <c r="AF1076" s="208"/>
      <c r="AG1076" s="208"/>
      <c r="AH1076" s="208"/>
      <c r="AI1076" s="208"/>
      <c r="AJ1076" s="208"/>
      <c r="AK1076" s="208"/>
      <c r="AL1076" s="208"/>
      <c r="AM1076" s="208"/>
      <c r="AN1076" s="208"/>
      <c r="AO1076" s="208"/>
      <c r="AP1076" s="208"/>
      <c r="AQ1076" s="208"/>
      <c r="AR1076" s="208"/>
      <c r="AS1076" s="208"/>
      <c r="AT1076" s="208"/>
      <c r="AU1076" s="208"/>
      <c r="AV1076" s="208"/>
      <c r="AW1076" s="208"/>
      <c r="AX1076" s="208"/>
      <c r="AY1076" s="208"/>
      <c r="AZ1076" s="208"/>
      <c r="BA1076" s="208"/>
      <c r="BB1076" s="208"/>
      <c r="BC1076" s="208"/>
      <c r="BD1076" s="208"/>
      <c r="BE1076" s="208"/>
      <c r="BF1076" s="208"/>
      <c r="BG1076" s="208"/>
      <c r="BH1076" s="208"/>
      <c r="BI1076" s="208"/>
      <c r="BJ1076" s="208"/>
      <c r="BK1076" s="208"/>
      <c r="BL1076" s="208"/>
      <c r="BM1076" s="209">
        <v>105.17585633866065</v>
      </c>
    </row>
    <row r="1077" spans="1:65">
      <c r="A1077" s="30"/>
      <c r="B1077" s="19">
        <v>1</v>
      </c>
      <c r="C1077" s="9">
        <v>5</v>
      </c>
      <c r="D1077" s="230">
        <v>120</v>
      </c>
      <c r="E1077" s="214">
        <v>91.988799999999998</v>
      </c>
      <c r="F1077" s="210">
        <v>101.70700302454891</v>
      </c>
      <c r="G1077" s="230">
        <v>108</v>
      </c>
      <c r="H1077" s="210">
        <v>100</v>
      </c>
      <c r="I1077" s="210">
        <v>108</v>
      </c>
      <c r="J1077" s="210">
        <v>109</v>
      </c>
      <c r="K1077" s="210">
        <v>103</v>
      </c>
      <c r="L1077" s="210">
        <v>104</v>
      </c>
      <c r="M1077" s="210">
        <v>105</v>
      </c>
      <c r="N1077" s="214">
        <v>125.78706018301</v>
      </c>
      <c r="O1077" s="210">
        <v>104</v>
      </c>
      <c r="P1077" s="210">
        <v>102</v>
      </c>
      <c r="Q1077" s="210">
        <v>104</v>
      </c>
      <c r="R1077" s="210">
        <v>105</v>
      </c>
      <c r="S1077" s="214">
        <v>97.91</v>
      </c>
      <c r="T1077" s="210">
        <v>108</v>
      </c>
      <c r="U1077" s="207"/>
      <c r="V1077" s="208"/>
      <c r="W1077" s="208"/>
      <c r="X1077" s="208"/>
      <c r="Y1077" s="208"/>
      <c r="Z1077" s="208"/>
      <c r="AA1077" s="208"/>
      <c r="AB1077" s="208"/>
      <c r="AC1077" s="208"/>
      <c r="AD1077" s="208"/>
      <c r="AE1077" s="208"/>
      <c r="AF1077" s="208"/>
      <c r="AG1077" s="208"/>
      <c r="AH1077" s="208"/>
      <c r="AI1077" s="208"/>
      <c r="AJ1077" s="208"/>
      <c r="AK1077" s="208"/>
      <c r="AL1077" s="208"/>
      <c r="AM1077" s="208"/>
      <c r="AN1077" s="208"/>
      <c r="AO1077" s="208"/>
      <c r="AP1077" s="208"/>
      <c r="AQ1077" s="208"/>
      <c r="AR1077" s="208"/>
      <c r="AS1077" s="208"/>
      <c r="AT1077" s="208"/>
      <c r="AU1077" s="208"/>
      <c r="AV1077" s="208"/>
      <c r="AW1077" s="208"/>
      <c r="AX1077" s="208"/>
      <c r="AY1077" s="208"/>
      <c r="AZ1077" s="208"/>
      <c r="BA1077" s="208"/>
      <c r="BB1077" s="208"/>
      <c r="BC1077" s="208"/>
      <c r="BD1077" s="208"/>
      <c r="BE1077" s="208"/>
      <c r="BF1077" s="208"/>
      <c r="BG1077" s="208"/>
      <c r="BH1077" s="208"/>
      <c r="BI1077" s="208"/>
      <c r="BJ1077" s="208"/>
      <c r="BK1077" s="208"/>
      <c r="BL1077" s="208"/>
      <c r="BM1077" s="209">
        <v>75</v>
      </c>
    </row>
    <row r="1078" spans="1:65">
      <c r="A1078" s="30"/>
      <c r="B1078" s="19">
        <v>1</v>
      </c>
      <c r="C1078" s="9">
        <v>6</v>
      </c>
      <c r="D1078" s="210">
        <v>110</v>
      </c>
      <c r="E1078" s="214">
        <v>93.985600000000005</v>
      </c>
      <c r="F1078" s="210">
        <v>102.94622194993812</v>
      </c>
      <c r="G1078" s="214">
        <v>96</v>
      </c>
      <c r="H1078" s="210">
        <v>101</v>
      </c>
      <c r="I1078" s="210">
        <v>105</v>
      </c>
      <c r="J1078" s="210">
        <v>104</v>
      </c>
      <c r="K1078" s="210">
        <v>104</v>
      </c>
      <c r="L1078" s="210">
        <v>105</v>
      </c>
      <c r="M1078" s="210">
        <v>106</v>
      </c>
      <c r="N1078" s="214">
        <v>127.75146602464699</v>
      </c>
      <c r="O1078" s="210">
        <v>104</v>
      </c>
      <c r="P1078" s="210">
        <v>102</v>
      </c>
      <c r="Q1078" s="210">
        <v>109</v>
      </c>
      <c r="R1078" s="210">
        <v>106</v>
      </c>
      <c r="S1078" s="214">
        <v>95.92</v>
      </c>
      <c r="T1078" s="210">
        <v>105</v>
      </c>
      <c r="U1078" s="207"/>
      <c r="V1078" s="208"/>
      <c r="W1078" s="208"/>
      <c r="X1078" s="208"/>
      <c r="Y1078" s="208"/>
      <c r="Z1078" s="208"/>
      <c r="AA1078" s="208"/>
      <c r="AB1078" s="208"/>
      <c r="AC1078" s="208"/>
      <c r="AD1078" s="208"/>
      <c r="AE1078" s="208"/>
      <c r="AF1078" s="208"/>
      <c r="AG1078" s="208"/>
      <c r="AH1078" s="208"/>
      <c r="AI1078" s="208"/>
      <c r="AJ1078" s="208"/>
      <c r="AK1078" s="208"/>
      <c r="AL1078" s="208"/>
      <c r="AM1078" s="208"/>
      <c r="AN1078" s="208"/>
      <c r="AO1078" s="208"/>
      <c r="AP1078" s="208"/>
      <c r="AQ1078" s="208"/>
      <c r="AR1078" s="208"/>
      <c r="AS1078" s="208"/>
      <c r="AT1078" s="208"/>
      <c r="AU1078" s="208"/>
      <c r="AV1078" s="208"/>
      <c r="AW1078" s="208"/>
      <c r="AX1078" s="208"/>
      <c r="AY1078" s="208"/>
      <c r="AZ1078" s="208"/>
      <c r="BA1078" s="208"/>
      <c r="BB1078" s="208"/>
      <c r="BC1078" s="208"/>
      <c r="BD1078" s="208"/>
      <c r="BE1078" s="208"/>
      <c r="BF1078" s="208"/>
      <c r="BG1078" s="208"/>
      <c r="BH1078" s="208"/>
      <c r="BI1078" s="208"/>
      <c r="BJ1078" s="208"/>
      <c r="BK1078" s="208"/>
      <c r="BL1078" s="208"/>
      <c r="BM1078" s="211"/>
    </row>
    <row r="1079" spans="1:65">
      <c r="A1079" s="30"/>
      <c r="B1079" s="20" t="s">
        <v>267</v>
      </c>
      <c r="C1079" s="12"/>
      <c r="D1079" s="212">
        <v>112</v>
      </c>
      <c r="E1079" s="212">
        <v>93.534800000000004</v>
      </c>
      <c r="F1079" s="212">
        <v>103.4194657359218</v>
      </c>
      <c r="G1079" s="212">
        <v>98.666666666666671</v>
      </c>
      <c r="H1079" s="212">
        <v>102.66666666666667</v>
      </c>
      <c r="I1079" s="212">
        <v>106.5</v>
      </c>
      <c r="J1079" s="212">
        <v>106.66666666666667</v>
      </c>
      <c r="K1079" s="212">
        <v>103.5</v>
      </c>
      <c r="L1079" s="212">
        <v>106</v>
      </c>
      <c r="M1079" s="212">
        <v>105.33333333333333</v>
      </c>
      <c r="N1079" s="212">
        <v>129.79004876187818</v>
      </c>
      <c r="O1079" s="212">
        <v>104.83333333333333</v>
      </c>
      <c r="P1079" s="212">
        <v>101.5</v>
      </c>
      <c r="Q1079" s="212">
        <v>106.33333333333333</v>
      </c>
      <c r="R1079" s="212">
        <v>105.33333333333333</v>
      </c>
      <c r="S1079" s="212">
        <v>99.188333333333333</v>
      </c>
      <c r="T1079" s="212">
        <v>106.83333333333333</v>
      </c>
      <c r="U1079" s="207"/>
      <c r="V1079" s="208"/>
      <c r="W1079" s="208"/>
      <c r="X1079" s="208"/>
      <c r="Y1079" s="208"/>
      <c r="Z1079" s="208"/>
      <c r="AA1079" s="208"/>
      <c r="AB1079" s="208"/>
      <c r="AC1079" s="208"/>
      <c r="AD1079" s="208"/>
      <c r="AE1079" s="208"/>
      <c r="AF1079" s="208"/>
      <c r="AG1079" s="208"/>
      <c r="AH1079" s="208"/>
      <c r="AI1079" s="208"/>
      <c r="AJ1079" s="208"/>
      <c r="AK1079" s="208"/>
      <c r="AL1079" s="208"/>
      <c r="AM1079" s="208"/>
      <c r="AN1079" s="208"/>
      <c r="AO1079" s="208"/>
      <c r="AP1079" s="208"/>
      <c r="AQ1079" s="208"/>
      <c r="AR1079" s="208"/>
      <c r="AS1079" s="208"/>
      <c r="AT1079" s="208"/>
      <c r="AU1079" s="208"/>
      <c r="AV1079" s="208"/>
      <c r="AW1079" s="208"/>
      <c r="AX1079" s="208"/>
      <c r="AY1079" s="208"/>
      <c r="AZ1079" s="208"/>
      <c r="BA1079" s="208"/>
      <c r="BB1079" s="208"/>
      <c r="BC1079" s="208"/>
      <c r="BD1079" s="208"/>
      <c r="BE1079" s="208"/>
      <c r="BF1079" s="208"/>
      <c r="BG1079" s="208"/>
      <c r="BH1079" s="208"/>
      <c r="BI1079" s="208"/>
      <c r="BJ1079" s="208"/>
      <c r="BK1079" s="208"/>
      <c r="BL1079" s="208"/>
      <c r="BM1079" s="211"/>
    </row>
    <row r="1080" spans="1:65">
      <c r="A1080" s="30"/>
      <c r="B1080" s="3" t="s">
        <v>268</v>
      </c>
      <c r="C1080" s="29"/>
      <c r="D1080" s="210">
        <v>110</v>
      </c>
      <c r="E1080" s="210">
        <v>93.34559999999999</v>
      </c>
      <c r="F1080" s="210">
        <v>103.31059503604963</v>
      </c>
      <c r="G1080" s="210">
        <v>97.5</v>
      </c>
      <c r="H1080" s="210">
        <v>102</v>
      </c>
      <c r="I1080" s="210">
        <v>106.5</v>
      </c>
      <c r="J1080" s="210">
        <v>106.5</v>
      </c>
      <c r="K1080" s="210">
        <v>104</v>
      </c>
      <c r="L1080" s="210">
        <v>105.5</v>
      </c>
      <c r="M1080" s="210">
        <v>105.5</v>
      </c>
      <c r="N1080" s="210">
        <v>126.76926310382849</v>
      </c>
      <c r="O1080" s="210">
        <v>105</v>
      </c>
      <c r="P1080" s="210">
        <v>101.5</v>
      </c>
      <c r="Q1080" s="210">
        <v>104.5</v>
      </c>
      <c r="R1080" s="210">
        <v>105</v>
      </c>
      <c r="S1080" s="210">
        <v>98.555000000000007</v>
      </c>
      <c r="T1080" s="210">
        <v>107</v>
      </c>
      <c r="U1080" s="207"/>
      <c r="V1080" s="208"/>
      <c r="W1080" s="208"/>
      <c r="X1080" s="208"/>
      <c r="Y1080" s="208"/>
      <c r="Z1080" s="208"/>
      <c r="AA1080" s="208"/>
      <c r="AB1080" s="208"/>
      <c r="AC1080" s="208"/>
      <c r="AD1080" s="208"/>
      <c r="AE1080" s="208"/>
      <c r="AF1080" s="208"/>
      <c r="AG1080" s="208"/>
      <c r="AH1080" s="208"/>
      <c r="AI1080" s="208"/>
      <c r="AJ1080" s="208"/>
      <c r="AK1080" s="208"/>
      <c r="AL1080" s="208"/>
      <c r="AM1080" s="208"/>
      <c r="AN1080" s="208"/>
      <c r="AO1080" s="208"/>
      <c r="AP1080" s="208"/>
      <c r="AQ1080" s="208"/>
      <c r="AR1080" s="208"/>
      <c r="AS1080" s="208"/>
      <c r="AT1080" s="208"/>
      <c r="AU1080" s="208"/>
      <c r="AV1080" s="208"/>
      <c r="AW1080" s="208"/>
      <c r="AX1080" s="208"/>
      <c r="AY1080" s="208"/>
      <c r="AZ1080" s="208"/>
      <c r="BA1080" s="208"/>
      <c r="BB1080" s="208"/>
      <c r="BC1080" s="208"/>
      <c r="BD1080" s="208"/>
      <c r="BE1080" s="208"/>
      <c r="BF1080" s="208"/>
      <c r="BG1080" s="208"/>
      <c r="BH1080" s="208"/>
      <c r="BI1080" s="208"/>
      <c r="BJ1080" s="208"/>
      <c r="BK1080" s="208"/>
      <c r="BL1080" s="208"/>
      <c r="BM1080" s="211"/>
    </row>
    <row r="1081" spans="1:65">
      <c r="A1081" s="30"/>
      <c r="B1081" s="3" t="s">
        <v>269</v>
      </c>
      <c r="C1081" s="29"/>
      <c r="D1081" s="210">
        <v>4.3817804600413286</v>
      </c>
      <c r="E1081" s="210">
        <v>1.1575789078935397</v>
      </c>
      <c r="F1081" s="210">
        <v>2.1380995301100416</v>
      </c>
      <c r="G1081" s="210">
        <v>4.8853522561496696</v>
      </c>
      <c r="H1081" s="210">
        <v>3.2659863237109041</v>
      </c>
      <c r="I1081" s="210">
        <v>1.3784048752090221</v>
      </c>
      <c r="J1081" s="210">
        <v>2.0655911179772888</v>
      </c>
      <c r="K1081" s="210">
        <v>0.83666002653407556</v>
      </c>
      <c r="L1081" s="210">
        <v>1.7888543819998317</v>
      </c>
      <c r="M1081" s="210">
        <v>1.6329931618554521</v>
      </c>
      <c r="N1081" s="210">
        <v>7.5265879437632748</v>
      </c>
      <c r="O1081" s="210">
        <v>0.752772652709081</v>
      </c>
      <c r="P1081" s="210">
        <v>1.0488088481701516</v>
      </c>
      <c r="Q1081" s="210">
        <v>3.3862466931200781</v>
      </c>
      <c r="R1081" s="210">
        <v>1.505545305418162</v>
      </c>
      <c r="S1081" s="210">
        <v>5.1655103007027936</v>
      </c>
      <c r="T1081" s="210">
        <v>1.7224014243685084</v>
      </c>
      <c r="U1081" s="207"/>
      <c r="V1081" s="208"/>
      <c r="W1081" s="208"/>
      <c r="X1081" s="208"/>
      <c r="Y1081" s="208"/>
      <c r="Z1081" s="208"/>
      <c r="AA1081" s="208"/>
      <c r="AB1081" s="208"/>
      <c r="AC1081" s="208"/>
      <c r="AD1081" s="208"/>
      <c r="AE1081" s="208"/>
      <c r="AF1081" s="208"/>
      <c r="AG1081" s="208"/>
      <c r="AH1081" s="208"/>
      <c r="AI1081" s="208"/>
      <c r="AJ1081" s="208"/>
      <c r="AK1081" s="208"/>
      <c r="AL1081" s="208"/>
      <c r="AM1081" s="208"/>
      <c r="AN1081" s="208"/>
      <c r="AO1081" s="208"/>
      <c r="AP1081" s="208"/>
      <c r="AQ1081" s="208"/>
      <c r="AR1081" s="208"/>
      <c r="AS1081" s="208"/>
      <c r="AT1081" s="208"/>
      <c r="AU1081" s="208"/>
      <c r="AV1081" s="208"/>
      <c r="AW1081" s="208"/>
      <c r="AX1081" s="208"/>
      <c r="AY1081" s="208"/>
      <c r="AZ1081" s="208"/>
      <c r="BA1081" s="208"/>
      <c r="BB1081" s="208"/>
      <c r="BC1081" s="208"/>
      <c r="BD1081" s="208"/>
      <c r="BE1081" s="208"/>
      <c r="BF1081" s="208"/>
      <c r="BG1081" s="208"/>
      <c r="BH1081" s="208"/>
      <c r="BI1081" s="208"/>
      <c r="BJ1081" s="208"/>
      <c r="BK1081" s="208"/>
      <c r="BL1081" s="208"/>
      <c r="BM1081" s="211"/>
    </row>
    <row r="1082" spans="1:65">
      <c r="A1082" s="30"/>
      <c r="B1082" s="3" t="s">
        <v>86</v>
      </c>
      <c r="C1082" s="29"/>
      <c r="D1082" s="13">
        <v>3.912303982179758E-2</v>
      </c>
      <c r="E1082" s="13">
        <v>1.2375916855475604E-2</v>
      </c>
      <c r="F1082" s="13">
        <v>2.0674053137826182E-2</v>
      </c>
      <c r="G1082" s="13">
        <v>4.9513705298814215E-2</v>
      </c>
      <c r="H1082" s="13">
        <v>3.1811555101080233E-2</v>
      </c>
      <c r="I1082" s="13">
        <v>1.2942768781305371E-2</v>
      </c>
      <c r="J1082" s="13">
        <v>1.9364916731037081E-2</v>
      </c>
      <c r="K1082" s="13">
        <v>8.0836717539524202E-3</v>
      </c>
      <c r="L1082" s="13">
        <v>1.687598473584747E-2</v>
      </c>
      <c r="M1082" s="13">
        <v>1.5503099637868216E-2</v>
      </c>
      <c r="N1082" s="13">
        <v>5.7990485523062518E-2</v>
      </c>
      <c r="O1082" s="13">
        <v>7.1806612341088812E-3</v>
      </c>
      <c r="P1082" s="13">
        <v>1.0333092100198539E-2</v>
      </c>
      <c r="Q1082" s="13">
        <v>3.1845580186082238E-2</v>
      </c>
      <c r="R1082" s="13">
        <v>1.4293151633716729E-2</v>
      </c>
      <c r="S1082" s="13">
        <v>5.2077801159774777E-2</v>
      </c>
      <c r="T1082" s="13">
        <v>1.6122322224978239E-2</v>
      </c>
      <c r="U1082" s="152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5"/>
    </row>
    <row r="1083" spans="1:65">
      <c r="A1083" s="30"/>
      <c r="B1083" s="3" t="s">
        <v>270</v>
      </c>
      <c r="C1083" s="29"/>
      <c r="D1083" s="13">
        <v>6.4883176604390691E-2</v>
      </c>
      <c r="E1083" s="13">
        <v>-0.11068183082985383</v>
      </c>
      <c r="F1083" s="13">
        <v>-1.6699560753595022E-2</v>
      </c>
      <c r="G1083" s="13">
        <v>-6.1888630134227185E-2</v>
      </c>
      <c r="H1083" s="13">
        <v>-2.3857088112641756E-2</v>
      </c>
      <c r="I1083" s="13">
        <v>1.2589806324710739E-2</v>
      </c>
      <c r="J1083" s="13">
        <v>1.4174453908943674E-2</v>
      </c>
      <c r="K1083" s="13">
        <v>-1.5933850191478194E-2</v>
      </c>
      <c r="L1083" s="13">
        <v>7.8358635720126024E-3</v>
      </c>
      <c r="M1083" s="13">
        <v>1.497273235081753E-3</v>
      </c>
      <c r="N1083" s="13">
        <v>0.23402892336774661</v>
      </c>
      <c r="O1083" s="13">
        <v>-3.256669517616495E-3</v>
      </c>
      <c r="P1083" s="13">
        <v>-3.4949621202270853E-2</v>
      </c>
      <c r="Q1083" s="13">
        <v>1.1005158740478027E-2</v>
      </c>
      <c r="R1083" s="13">
        <v>1.497273235081753E-3</v>
      </c>
      <c r="S1083" s="13">
        <v>-5.6928683195578755E-2</v>
      </c>
      <c r="T1083" s="13">
        <v>1.5759101493176164E-2</v>
      </c>
      <c r="U1083" s="152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5"/>
    </row>
    <row r="1084" spans="1:65">
      <c r="A1084" s="30"/>
      <c r="B1084" s="46" t="s">
        <v>271</v>
      </c>
      <c r="C1084" s="47"/>
      <c r="D1084" s="45">
        <v>2.4500000000000002</v>
      </c>
      <c r="E1084" s="45">
        <v>4.34</v>
      </c>
      <c r="F1084" s="45">
        <v>0.7</v>
      </c>
      <c r="G1084" s="45">
        <v>2.4500000000000002</v>
      </c>
      <c r="H1084" s="45">
        <v>0.98</v>
      </c>
      <c r="I1084" s="45">
        <v>0.43</v>
      </c>
      <c r="J1084" s="45">
        <v>0.49</v>
      </c>
      <c r="K1084" s="45">
        <v>0.67</v>
      </c>
      <c r="L1084" s="45">
        <v>0.25</v>
      </c>
      <c r="M1084" s="45">
        <v>0</v>
      </c>
      <c r="N1084" s="45">
        <v>9</v>
      </c>
      <c r="O1084" s="45">
        <v>0.18</v>
      </c>
      <c r="P1084" s="45">
        <v>1.41</v>
      </c>
      <c r="Q1084" s="45">
        <v>0.37</v>
      </c>
      <c r="R1084" s="45">
        <v>0</v>
      </c>
      <c r="S1084" s="45">
        <v>2.2599999999999998</v>
      </c>
      <c r="T1084" s="45">
        <v>0.55000000000000004</v>
      </c>
      <c r="U1084" s="152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5"/>
    </row>
    <row r="1085" spans="1:65">
      <c r="B1085" s="31"/>
      <c r="C1085" s="20"/>
      <c r="D1085" s="20"/>
      <c r="E1085" s="20"/>
      <c r="F1085" s="20"/>
      <c r="G1085" s="20"/>
      <c r="H1085" s="20"/>
      <c r="I1085" s="20"/>
      <c r="J1085" s="20"/>
      <c r="K1085" s="20"/>
      <c r="L1085" s="20"/>
      <c r="M1085" s="20"/>
      <c r="N1085" s="20"/>
      <c r="O1085" s="20"/>
      <c r="P1085" s="20"/>
      <c r="Q1085" s="20"/>
      <c r="R1085" s="20"/>
      <c r="S1085" s="20"/>
      <c r="T1085" s="20"/>
      <c r="BM1085" s="55"/>
    </row>
    <row r="1086" spans="1:65" ht="15">
      <c r="B1086" s="8" t="s">
        <v>652</v>
      </c>
      <c r="BM1086" s="28" t="s">
        <v>67</v>
      </c>
    </row>
    <row r="1087" spans="1:65" ht="15">
      <c r="A1087" s="25" t="s">
        <v>45</v>
      </c>
      <c r="B1087" s="18" t="s">
        <v>114</v>
      </c>
      <c r="C1087" s="15" t="s">
        <v>115</v>
      </c>
      <c r="D1087" s="16" t="s">
        <v>233</v>
      </c>
      <c r="E1087" s="17" t="s">
        <v>233</v>
      </c>
      <c r="F1087" s="17" t="s">
        <v>233</v>
      </c>
      <c r="G1087" s="17" t="s">
        <v>233</v>
      </c>
      <c r="H1087" s="17" t="s">
        <v>233</v>
      </c>
      <c r="I1087" s="17" t="s">
        <v>233</v>
      </c>
      <c r="J1087" s="17" t="s">
        <v>233</v>
      </c>
      <c r="K1087" s="17" t="s">
        <v>233</v>
      </c>
      <c r="L1087" s="17" t="s">
        <v>233</v>
      </c>
      <c r="M1087" s="17" t="s">
        <v>233</v>
      </c>
      <c r="N1087" s="17" t="s">
        <v>233</v>
      </c>
      <c r="O1087" s="17" t="s">
        <v>233</v>
      </c>
      <c r="P1087" s="17" t="s">
        <v>233</v>
      </c>
      <c r="Q1087" s="17" t="s">
        <v>233</v>
      </c>
      <c r="R1087" s="17" t="s">
        <v>233</v>
      </c>
      <c r="S1087" s="17" t="s">
        <v>233</v>
      </c>
      <c r="T1087" s="152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8">
        <v>1</v>
      </c>
    </row>
    <row r="1088" spans="1:65">
      <c r="A1088" s="30"/>
      <c r="B1088" s="19" t="s">
        <v>234</v>
      </c>
      <c r="C1088" s="9" t="s">
        <v>234</v>
      </c>
      <c r="D1088" s="150" t="s">
        <v>236</v>
      </c>
      <c r="E1088" s="151" t="s">
        <v>237</v>
      </c>
      <c r="F1088" s="151" t="s">
        <v>240</v>
      </c>
      <c r="G1088" s="151" t="s">
        <v>241</v>
      </c>
      <c r="H1088" s="151" t="s">
        <v>243</v>
      </c>
      <c r="I1088" s="151" t="s">
        <v>244</v>
      </c>
      <c r="J1088" s="151" t="s">
        <v>245</v>
      </c>
      <c r="K1088" s="151" t="s">
        <v>246</v>
      </c>
      <c r="L1088" s="151" t="s">
        <v>247</v>
      </c>
      <c r="M1088" s="151" t="s">
        <v>287</v>
      </c>
      <c r="N1088" s="151" t="s">
        <v>250</v>
      </c>
      <c r="O1088" s="151" t="s">
        <v>251</v>
      </c>
      <c r="P1088" s="151" t="s">
        <v>252</v>
      </c>
      <c r="Q1088" s="151" t="s">
        <v>253</v>
      </c>
      <c r="R1088" s="151" t="s">
        <v>255</v>
      </c>
      <c r="S1088" s="151" t="s">
        <v>257</v>
      </c>
      <c r="T1088" s="152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8" t="s">
        <v>3</v>
      </c>
    </row>
    <row r="1089" spans="1:65">
      <c r="A1089" s="30"/>
      <c r="B1089" s="19"/>
      <c r="C1089" s="9"/>
      <c r="D1089" s="10" t="s">
        <v>308</v>
      </c>
      <c r="E1089" s="11" t="s">
        <v>118</v>
      </c>
      <c r="F1089" s="11" t="s">
        <v>308</v>
      </c>
      <c r="G1089" s="11" t="s">
        <v>309</v>
      </c>
      <c r="H1089" s="11" t="s">
        <v>308</v>
      </c>
      <c r="I1089" s="11" t="s">
        <v>309</v>
      </c>
      <c r="J1089" s="11" t="s">
        <v>309</v>
      </c>
      <c r="K1089" s="11" t="s">
        <v>309</v>
      </c>
      <c r="L1089" s="11" t="s">
        <v>309</v>
      </c>
      <c r="M1089" s="11" t="s">
        <v>309</v>
      </c>
      <c r="N1089" s="11" t="s">
        <v>308</v>
      </c>
      <c r="O1089" s="11" t="s">
        <v>308</v>
      </c>
      <c r="P1089" s="11" t="s">
        <v>309</v>
      </c>
      <c r="Q1089" s="11" t="s">
        <v>308</v>
      </c>
      <c r="R1089" s="11" t="s">
        <v>308</v>
      </c>
      <c r="S1089" s="11" t="s">
        <v>309</v>
      </c>
      <c r="T1089" s="152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8">
        <v>0</v>
      </c>
    </row>
    <row r="1090" spans="1:65">
      <c r="A1090" s="30"/>
      <c r="B1090" s="19"/>
      <c r="C1090" s="9"/>
      <c r="D1090" s="26"/>
      <c r="E1090" s="26"/>
      <c r="F1090" s="26"/>
      <c r="G1090" s="26"/>
      <c r="H1090" s="26"/>
      <c r="I1090" s="26"/>
      <c r="J1090" s="26"/>
      <c r="K1090" s="26"/>
      <c r="L1090" s="26"/>
      <c r="M1090" s="26"/>
      <c r="N1090" s="26"/>
      <c r="O1090" s="26"/>
      <c r="P1090" s="26"/>
      <c r="Q1090" s="26"/>
      <c r="R1090" s="26"/>
      <c r="S1090" s="26"/>
      <c r="T1090" s="152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8">
        <v>0</v>
      </c>
    </row>
    <row r="1091" spans="1:65">
      <c r="A1091" s="30"/>
      <c r="B1091" s="18">
        <v>1</v>
      </c>
      <c r="C1091" s="14">
        <v>1</v>
      </c>
      <c r="D1091" s="206">
        <v>137.6</v>
      </c>
      <c r="E1091" s="213">
        <v>110.94800000000001</v>
      </c>
      <c r="F1091" s="206">
        <v>130.96978314432192</v>
      </c>
      <c r="G1091" s="206">
        <v>130</v>
      </c>
      <c r="H1091" s="206">
        <v>120</v>
      </c>
      <c r="I1091" s="206">
        <v>129.5</v>
      </c>
      <c r="J1091" s="206">
        <v>135</v>
      </c>
      <c r="K1091" s="206">
        <v>135</v>
      </c>
      <c r="L1091" s="206">
        <v>128</v>
      </c>
      <c r="M1091" s="206">
        <v>135</v>
      </c>
      <c r="N1091" s="213">
        <v>167.19909275824111</v>
      </c>
      <c r="O1091" s="206">
        <v>129</v>
      </c>
      <c r="P1091" s="206">
        <v>131.19999999999999</v>
      </c>
      <c r="Q1091" s="206">
        <v>129.80000000000001</v>
      </c>
      <c r="R1091" s="233">
        <v>157.65</v>
      </c>
      <c r="S1091" s="206">
        <v>120.2</v>
      </c>
      <c r="T1091" s="207"/>
      <c r="U1091" s="208"/>
      <c r="V1091" s="208"/>
      <c r="W1091" s="208"/>
      <c r="X1091" s="208"/>
      <c r="Y1091" s="208"/>
      <c r="Z1091" s="208"/>
      <c r="AA1091" s="208"/>
      <c r="AB1091" s="208"/>
      <c r="AC1091" s="208"/>
      <c r="AD1091" s="208"/>
      <c r="AE1091" s="208"/>
      <c r="AF1091" s="208"/>
      <c r="AG1091" s="208"/>
      <c r="AH1091" s="208"/>
      <c r="AI1091" s="208"/>
      <c r="AJ1091" s="208"/>
      <c r="AK1091" s="208"/>
      <c r="AL1091" s="208"/>
      <c r="AM1091" s="208"/>
      <c r="AN1091" s="208"/>
      <c r="AO1091" s="208"/>
      <c r="AP1091" s="208"/>
      <c r="AQ1091" s="208"/>
      <c r="AR1091" s="208"/>
      <c r="AS1091" s="208"/>
      <c r="AT1091" s="208"/>
      <c r="AU1091" s="208"/>
      <c r="AV1091" s="208"/>
      <c r="AW1091" s="208"/>
      <c r="AX1091" s="208"/>
      <c r="AY1091" s="208"/>
      <c r="AZ1091" s="208"/>
      <c r="BA1091" s="208"/>
      <c r="BB1091" s="208"/>
      <c r="BC1091" s="208"/>
      <c r="BD1091" s="208"/>
      <c r="BE1091" s="208"/>
      <c r="BF1091" s="208"/>
      <c r="BG1091" s="208"/>
      <c r="BH1091" s="208"/>
      <c r="BI1091" s="208"/>
      <c r="BJ1091" s="208"/>
      <c r="BK1091" s="208"/>
      <c r="BL1091" s="208"/>
      <c r="BM1091" s="209">
        <v>1</v>
      </c>
    </row>
    <row r="1092" spans="1:65">
      <c r="A1092" s="30"/>
      <c r="B1092" s="19">
        <v>1</v>
      </c>
      <c r="C1092" s="9">
        <v>2</v>
      </c>
      <c r="D1092" s="210">
        <v>133.19999999999999</v>
      </c>
      <c r="E1092" s="214">
        <v>110.1815</v>
      </c>
      <c r="F1092" s="210">
        <v>126.83567882418208</v>
      </c>
      <c r="G1092" s="210">
        <v>133</v>
      </c>
      <c r="H1092" s="210">
        <v>124</v>
      </c>
      <c r="I1092" s="210">
        <v>132.5</v>
      </c>
      <c r="J1092" s="210">
        <v>133</v>
      </c>
      <c r="K1092" s="210">
        <v>132.5</v>
      </c>
      <c r="L1092" s="210">
        <v>128</v>
      </c>
      <c r="M1092" s="210">
        <v>130.5</v>
      </c>
      <c r="N1092" s="214">
        <v>159.7734539458757</v>
      </c>
      <c r="O1092" s="210">
        <v>129</v>
      </c>
      <c r="P1092" s="210">
        <v>130.5</v>
      </c>
      <c r="Q1092" s="210">
        <v>128.4</v>
      </c>
      <c r="R1092" s="214">
        <v>148.16</v>
      </c>
      <c r="S1092" s="210">
        <v>121.3</v>
      </c>
      <c r="T1092" s="207"/>
      <c r="U1092" s="208"/>
      <c r="V1092" s="208"/>
      <c r="W1092" s="208"/>
      <c r="X1092" s="208"/>
      <c r="Y1092" s="208"/>
      <c r="Z1092" s="208"/>
      <c r="AA1092" s="208"/>
      <c r="AB1092" s="208"/>
      <c r="AC1092" s="208"/>
      <c r="AD1092" s="208"/>
      <c r="AE1092" s="208"/>
      <c r="AF1092" s="208"/>
      <c r="AG1092" s="208"/>
      <c r="AH1092" s="208"/>
      <c r="AI1092" s="208"/>
      <c r="AJ1092" s="208"/>
      <c r="AK1092" s="208"/>
      <c r="AL1092" s="208"/>
      <c r="AM1092" s="208"/>
      <c r="AN1092" s="208"/>
      <c r="AO1092" s="208"/>
      <c r="AP1092" s="208"/>
      <c r="AQ1092" s="208"/>
      <c r="AR1092" s="208"/>
      <c r="AS1092" s="208"/>
      <c r="AT1092" s="208"/>
      <c r="AU1092" s="208"/>
      <c r="AV1092" s="208"/>
      <c r="AW1092" s="208"/>
      <c r="AX1092" s="208"/>
      <c r="AY1092" s="208"/>
      <c r="AZ1092" s="208"/>
      <c r="BA1092" s="208"/>
      <c r="BB1092" s="208"/>
      <c r="BC1092" s="208"/>
      <c r="BD1092" s="208"/>
      <c r="BE1092" s="208"/>
      <c r="BF1092" s="208"/>
      <c r="BG1092" s="208"/>
      <c r="BH1092" s="208"/>
      <c r="BI1092" s="208"/>
      <c r="BJ1092" s="208"/>
      <c r="BK1092" s="208"/>
      <c r="BL1092" s="208"/>
      <c r="BM1092" s="209">
        <v>19</v>
      </c>
    </row>
    <row r="1093" spans="1:65">
      <c r="A1093" s="30"/>
      <c r="B1093" s="19">
        <v>1</v>
      </c>
      <c r="C1093" s="9">
        <v>3</v>
      </c>
      <c r="D1093" s="210">
        <v>130.9</v>
      </c>
      <c r="E1093" s="214">
        <v>111.2945</v>
      </c>
      <c r="F1093" s="210">
        <v>125.1681647502572</v>
      </c>
      <c r="G1093" s="210">
        <v>129</v>
      </c>
      <c r="H1093" s="210">
        <v>123.00000000000001</v>
      </c>
      <c r="I1093" s="210">
        <v>127.50000000000001</v>
      </c>
      <c r="J1093" s="210">
        <v>133.5</v>
      </c>
      <c r="K1093" s="210">
        <v>136.5</v>
      </c>
      <c r="L1093" s="210">
        <v>131.5</v>
      </c>
      <c r="M1093" s="210">
        <v>131</v>
      </c>
      <c r="N1093" s="214">
        <v>144.35516193672797</v>
      </c>
      <c r="O1093" s="210">
        <v>131</v>
      </c>
      <c r="P1093" s="210">
        <v>133.1</v>
      </c>
      <c r="Q1093" s="210">
        <v>132.19999999999999</v>
      </c>
      <c r="R1093" s="214">
        <v>144.99</v>
      </c>
      <c r="S1093" s="210">
        <v>119.4</v>
      </c>
      <c r="T1093" s="207"/>
      <c r="U1093" s="208"/>
      <c r="V1093" s="208"/>
      <c r="W1093" s="208"/>
      <c r="X1093" s="208"/>
      <c r="Y1093" s="208"/>
      <c r="Z1093" s="208"/>
      <c r="AA1093" s="208"/>
      <c r="AB1093" s="208"/>
      <c r="AC1093" s="208"/>
      <c r="AD1093" s="208"/>
      <c r="AE1093" s="208"/>
      <c r="AF1093" s="208"/>
      <c r="AG1093" s="208"/>
      <c r="AH1093" s="208"/>
      <c r="AI1093" s="208"/>
      <c r="AJ1093" s="208"/>
      <c r="AK1093" s="208"/>
      <c r="AL1093" s="208"/>
      <c r="AM1093" s="208"/>
      <c r="AN1093" s="208"/>
      <c r="AO1093" s="208"/>
      <c r="AP1093" s="208"/>
      <c r="AQ1093" s="208"/>
      <c r="AR1093" s="208"/>
      <c r="AS1093" s="208"/>
      <c r="AT1093" s="208"/>
      <c r="AU1093" s="208"/>
      <c r="AV1093" s="208"/>
      <c r="AW1093" s="208"/>
      <c r="AX1093" s="208"/>
      <c r="AY1093" s="208"/>
      <c r="AZ1093" s="208"/>
      <c r="BA1093" s="208"/>
      <c r="BB1093" s="208"/>
      <c r="BC1093" s="208"/>
      <c r="BD1093" s="208"/>
      <c r="BE1093" s="208"/>
      <c r="BF1093" s="208"/>
      <c r="BG1093" s="208"/>
      <c r="BH1093" s="208"/>
      <c r="BI1093" s="208"/>
      <c r="BJ1093" s="208"/>
      <c r="BK1093" s="208"/>
      <c r="BL1093" s="208"/>
      <c r="BM1093" s="209">
        <v>16</v>
      </c>
    </row>
    <row r="1094" spans="1:65">
      <c r="A1094" s="30"/>
      <c r="B1094" s="19">
        <v>1</v>
      </c>
      <c r="C1094" s="9">
        <v>4</v>
      </c>
      <c r="D1094" s="210">
        <v>133.4</v>
      </c>
      <c r="E1094" s="214">
        <v>112.26050000000001</v>
      </c>
      <c r="F1094" s="210">
        <v>126.69978689232872</v>
      </c>
      <c r="G1094" s="210">
        <v>130</v>
      </c>
      <c r="H1094" s="210">
        <v>120</v>
      </c>
      <c r="I1094" s="210">
        <v>131</v>
      </c>
      <c r="J1094" s="210">
        <v>136.5</v>
      </c>
      <c r="K1094" s="210">
        <v>133</v>
      </c>
      <c r="L1094" s="210">
        <v>126.50000000000001</v>
      </c>
      <c r="M1094" s="210">
        <v>133.5</v>
      </c>
      <c r="N1094" s="214">
        <v>148.66665647877451</v>
      </c>
      <c r="O1094" s="210">
        <v>130</v>
      </c>
      <c r="P1094" s="210">
        <v>137.80000000000001</v>
      </c>
      <c r="Q1094" s="210">
        <v>142.1</v>
      </c>
      <c r="R1094" s="214">
        <v>148.22</v>
      </c>
      <c r="S1094" s="210">
        <v>120.4</v>
      </c>
      <c r="T1094" s="207"/>
      <c r="U1094" s="208"/>
      <c r="V1094" s="208"/>
      <c r="W1094" s="208"/>
      <c r="X1094" s="208"/>
      <c r="Y1094" s="208"/>
      <c r="Z1094" s="208"/>
      <c r="AA1094" s="208"/>
      <c r="AB1094" s="208"/>
      <c r="AC1094" s="208"/>
      <c r="AD1094" s="208"/>
      <c r="AE1094" s="208"/>
      <c r="AF1094" s="208"/>
      <c r="AG1094" s="208"/>
      <c r="AH1094" s="208"/>
      <c r="AI1094" s="208"/>
      <c r="AJ1094" s="208"/>
      <c r="AK1094" s="208"/>
      <c r="AL1094" s="208"/>
      <c r="AM1094" s="208"/>
      <c r="AN1094" s="208"/>
      <c r="AO1094" s="208"/>
      <c r="AP1094" s="208"/>
      <c r="AQ1094" s="208"/>
      <c r="AR1094" s="208"/>
      <c r="AS1094" s="208"/>
      <c r="AT1094" s="208"/>
      <c r="AU1094" s="208"/>
      <c r="AV1094" s="208"/>
      <c r="AW1094" s="208"/>
      <c r="AX1094" s="208"/>
      <c r="AY1094" s="208"/>
      <c r="AZ1094" s="208"/>
      <c r="BA1094" s="208"/>
      <c r="BB1094" s="208"/>
      <c r="BC1094" s="208"/>
      <c r="BD1094" s="208"/>
      <c r="BE1094" s="208"/>
      <c r="BF1094" s="208"/>
      <c r="BG1094" s="208"/>
      <c r="BH1094" s="208"/>
      <c r="BI1094" s="208"/>
      <c r="BJ1094" s="208"/>
      <c r="BK1094" s="208"/>
      <c r="BL1094" s="208"/>
      <c r="BM1094" s="209">
        <v>130.21897798604925</v>
      </c>
    </row>
    <row r="1095" spans="1:65">
      <c r="A1095" s="30"/>
      <c r="B1095" s="19">
        <v>1</v>
      </c>
      <c r="C1095" s="9">
        <v>5</v>
      </c>
      <c r="D1095" s="210">
        <v>132.80000000000001</v>
      </c>
      <c r="E1095" s="214">
        <v>112.41800000000001</v>
      </c>
      <c r="F1095" s="210">
        <v>121.50921844546201</v>
      </c>
      <c r="G1095" s="210">
        <v>130</v>
      </c>
      <c r="H1095" s="210">
        <v>130</v>
      </c>
      <c r="I1095" s="210">
        <v>130.5</v>
      </c>
      <c r="J1095" s="210">
        <v>141</v>
      </c>
      <c r="K1095" s="210">
        <v>136</v>
      </c>
      <c r="L1095" s="210">
        <v>128</v>
      </c>
      <c r="M1095" s="210">
        <v>136</v>
      </c>
      <c r="N1095" s="214">
        <v>146.66335386101477</v>
      </c>
      <c r="O1095" s="210">
        <v>129</v>
      </c>
      <c r="P1095" s="210">
        <v>136.6</v>
      </c>
      <c r="Q1095" s="210">
        <v>129</v>
      </c>
      <c r="R1095" s="214">
        <v>148.6</v>
      </c>
      <c r="S1095" s="210">
        <v>121.1</v>
      </c>
      <c r="T1095" s="207"/>
      <c r="U1095" s="208"/>
      <c r="V1095" s="208"/>
      <c r="W1095" s="208"/>
      <c r="X1095" s="208"/>
      <c r="Y1095" s="208"/>
      <c r="Z1095" s="208"/>
      <c r="AA1095" s="208"/>
      <c r="AB1095" s="208"/>
      <c r="AC1095" s="208"/>
      <c r="AD1095" s="208"/>
      <c r="AE1095" s="208"/>
      <c r="AF1095" s="208"/>
      <c r="AG1095" s="208"/>
      <c r="AH1095" s="208"/>
      <c r="AI1095" s="208"/>
      <c r="AJ1095" s="208"/>
      <c r="AK1095" s="208"/>
      <c r="AL1095" s="208"/>
      <c r="AM1095" s="208"/>
      <c r="AN1095" s="208"/>
      <c r="AO1095" s="208"/>
      <c r="AP1095" s="208"/>
      <c r="AQ1095" s="208"/>
      <c r="AR1095" s="208"/>
      <c r="AS1095" s="208"/>
      <c r="AT1095" s="208"/>
      <c r="AU1095" s="208"/>
      <c r="AV1095" s="208"/>
      <c r="AW1095" s="208"/>
      <c r="AX1095" s="208"/>
      <c r="AY1095" s="208"/>
      <c r="AZ1095" s="208"/>
      <c r="BA1095" s="208"/>
      <c r="BB1095" s="208"/>
      <c r="BC1095" s="208"/>
      <c r="BD1095" s="208"/>
      <c r="BE1095" s="208"/>
      <c r="BF1095" s="208"/>
      <c r="BG1095" s="208"/>
      <c r="BH1095" s="208"/>
      <c r="BI1095" s="208"/>
      <c r="BJ1095" s="208"/>
      <c r="BK1095" s="208"/>
      <c r="BL1095" s="208"/>
      <c r="BM1095" s="209">
        <v>76</v>
      </c>
    </row>
    <row r="1096" spans="1:65">
      <c r="A1096" s="30"/>
      <c r="B1096" s="19">
        <v>1</v>
      </c>
      <c r="C1096" s="9">
        <v>6</v>
      </c>
      <c r="D1096" s="210">
        <v>137</v>
      </c>
      <c r="E1096" s="214">
        <v>110.19200000000001</v>
      </c>
      <c r="F1096" s="210">
        <v>127.79765085529007</v>
      </c>
      <c r="G1096" s="210">
        <v>133</v>
      </c>
      <c r="H1096" s="210">
        <v>125</v>
      </c>
      <c r="I1096" s="210">
        <v>129</v>
      </c>
      <c r="J1096" s="210">
        <v>133</v>
      </c>
      <c r="K1096" s="210">
        <v>135.5</v>
      </c>
      <c r="L1096" s="210">
        <v>125.49999999999999</v>
      </c>
      <c r="M1096" s="210">
        <v>138</v>
      </c>
      <c r="N1096" s="214">
        <v>151.53862356730394</v>
      </c>
      <c r="O1096" s="210">
        <v>130</v>
      </c>
      <c r="P1096" s="210">
        <v>133.69999999999999</v>
      </c>
      <c r="Q1096" s="210">
        <v>130.9</v>
      </c>
      <c r="R1096" s="214">
        <v>144.55000000000001</v>
      </c>
      <c r="S1096" s="210">
        <v>118.5</v>
      </c>
      <c r="T1096" s="207"/>
      <c r="U1096" s="208"/>
      <c r="V1096" s="208"/>
      <c r="W1096" s="208"/>
      <c r="X1096" s="208"/>
      <c r="Y1096" s="208"/>
      <c r="Z1096" s="208"/>
      <c r="AA1096" s="208"/>
      <c r="AB1096" s="208"/>
      <c r="AC1096" s="208"/>
      <c r="AD1096" s="208"/>
      <c r="AE1096" s="208"/>
      <c r="AF1096" s="208"/>
      <c r="AG1096" s="208"/>
      <c r="AH1096" s="208"/>
      <c r="AI1096" s="208"/>
      <c r="AJ1096" s="208"/>
      <c r="AK1096" s="208"/>
      <c r="AL1096" s="208"/>
      <c r="AM1096" s="208"/>
      <c r="AN1096" s="208"/>
      <c r="AO1096" s="208"/>
      <c r="AP1096" s="208"/>
      <c r="AQ1096" s="208"/>
      <c r="AR1096" s="208"/>
      <c r="AS1096" s="208"/>
      <c r="AT1096" s="208"/>
      <c r="AU1096" s="208"/>
      <c r="AV1096" s="208"/>
      <c r="AW1096" s="208"/>
      <c r="AX1096" s="208"/>
      <c r="AY1096" s="208"/>
      <c r="AZ1096" s="208"/>
      <c r="BA1096" s="208"/>
      <c r="BB1096" s="208"/>
      <c r="BC1096" s="208"/>
      <c r="BD1096" s="208"/>
      <c r="BE1096" s="208"/>
      <c r="BF1096" s="208"/>
      <c r="BG1096" s="208"/>
      <c r="BH1096" s="208"/>
      <c r="BI1096" s="208"/>
      <c r="BJ1096" s="208"/>
      <c r="BK1096" s="208"/>
      <c r="BL1096" s="208"/>
      <c r="BM1096" s="211"/>
    </row>
    <row r="1097" spans="1:65">
      <c r="A1097" s="30"/>
      <c r="B1097" s="20" t="s">
        <v>267</v>
      </c>
      <c r="C1097" s="12"/>
      <c r="D1097" s="212">
        <v>134.14999999999998</v>
      </c>
      <c r="E1097" s="212">
        <v>111.21575</v>
      </c>
      <c r="F1097" s="212">
        <v>126.49671381864033</v>
      </c>
      <c r="G1097" s="212">
        <v>130.83333333333334</v>
      </c>
      <c r="H1097" s="212">
        <v>123.66666666666667</v>
      </c>
      <c r="I1097" s="212">
        <v>130</v>
      </c>
      <c r="J1097" s="212">
        <v>135.33333333333334</v>
      </c>
      <c r="K1097" s="212">
        <v>134.75</v>
      </c>
      <c r="L1097" s="212">
        <v>127.91666666666667</v>
      </c>
      <c r="M1097" s="212">
        <v>134</v>
      </c>
      <c r="N1097" s="212">
        <v>153.03272375798966</v>
      </c>
      <c r="O1097" s="212">
        <v>129.66666666666666</v>
      </c>
      <c r="P1097" s="212">
        <v>133.81666666666663</v>
      </c>
      <c r="Q1097" s="212">
        <v>132.06666666666666</v>
      </c>
      <c r="R1097" s="212">
        <v>148.69500000000002</v>
      </c>
      <c r="S1097" s="212">
        <v>120.14999999999999</v>
      </c>
      <c r="T1097" s="207"/>
      <c r="U1097" s="208"/>
      <c r="V1097" s="208"/>
      <c r="W1097" s="208"/>
      <c r="X1097" s="208"/>
      <c r="Y1097" s="208"/>
      <c r="Z1097" s="208"/>
      <c r="AA1097" s="208"/>
      <c r="AB1097" s="208"/>
      <c r="AC1097" s="208"/>
      <c r="AD1097" s="208"/>
      <c r="AE1097" s="208"/>
      <c r="AF1097" s="208"/>
      <c r="AG1097" s="208"/>
      <c r="AH1097" s="208"/>
      <c r="AI1097" s="208"/>
      <c r="AJ1097" s="208"/>
      <c r="AK1097" s="208"/>
      <c r="AL1097" s="208"/>
      <c r="AM1097" s="208"/>
      <c r="AN1097" s="208"/>
      <c r="AO1097" s="208"/>
      <c r="AP1097" s="208"/>
      <c r="AQ1097" s="208"/>
      <c r="AR1097" s="208"/>
      <c r="AS1097" s="208"/>
      <c r="AT1097" s="208"/>
      <c r="AU1097" s="208"/>
      <c r="AV1097" s="208"/>
      <c r="AW1097" s="208"/>
      <c r="AX1097" s="208"/>
      <c r="AY1097" s="208"/>
      <c r="AZ1097" s="208"/>
      <c r="BA1097" s="208"/>
      <c r="BB1097" s="208"/>
      <c r="BC1097" s="208"/>
      <c r="BD1097" s="208"/>
      <c r="BE1097" s="208"/>
      <c r="BF1097" s="208"/>
      <c r="BG1097" s="208"/>
      <c r="BH1097" s="208"/>
      <c r="BI1097" s="208"/>
      <c r="BJ1097" s="208"/>
      <c r="BK1097" s="208"/>
      <c r="BL1097" s="208"/>
      <c r="BM1097" s="211"/>
    </row>
    <row r="1098" spans="1:65">
      <c r="A1098" s="30"/>
      <c r="B1098" s="3" t="s">
        <v>268</v>
      </c>
      <c r="C1098" s="29"/>
      <c r="D1098" s="210">
        <v>133.30000000000001</v>
      </c>
      <c r="E1098" s="210">
        <v>111.12125</v>
      </c>
      <c r="F1098" s="210">
        <v>126.7677328582554</v>
      </c>
      <c r="G1098" s="210">
        <v>130</v>
      </c>
      <c r="H1098" s="210">
        <v>123.5</v>
      </c>
      <c r="I1098" s="210">
        <v>130</v>
      </c>
      <c r="J1098" s="210">
        <v>134.25</v>
      </c>
      <c r="K1098" s="210">
        <v>135.25</v>
      </c>
      <c r="L1098" s="210">
        <v>128</v>
      </c>
      <c r="M1098" s="210">
        <v>134.25</v>
      </c>
      <c r="N1098" s="210">
        <v>150.10264002303921</v>
      </c>
      <c r="O1098" s="210">
        <v>129.5</v>
      </c>
      <c r="P1098" s="210">
        <v>133.39999999999998</v>
      </c>
      <c r="Q1098" s="210">
        <v>130.35000000000002</v>
      </c>
      <c r="R1098" s="210">
        <v>148.19</v>
      </c>
      <c r="S1098" s="210">
        <v>120.30000000000001</v>
      </c>
      <c r="T1098" s="207"/>
      <c r="U1098" s="208"/>
      <c r="V1098" s="208"/>
      <c r="W1098" s="208"/>
      <c r="X1098" s="208"/>
      <c r="Y1098" s="208"/>
      <c r="Z1098" s="208"/>
      <c r="AA1098" s="208"/>
      <c r="AB1098" s="208"/>
      <c r="AC1098" s="208"/>
      <c r="AD1098" s="208"/>
      <c r="AE1098" s="208"/>
      <c r="AF1098" s="208"/>
      <c r="AG1098" s="208"/>
      <c r="AH1098" s="208"/>
      <c r="AI1098" s="208"/>
      <c r="AJ1098" s="208"/>
      <c r="AK1098" s="208"/>
      <c r="AL1098" s="208"/>
      <c r="AM1098" s="208"/>
      <c r="AN1098" s="208"/>
      <c r="AO1098" s="208"/>
      <c r="AP1098" s="208"/>
      <c r="AQ1098" s="208"/>
      <c r="AR1098" s="208"/>
      <c r="AS1098" s="208"/>
      <c r="AT1098" s="208"/>
      <c r="AU1098" s="208"/>
      <c r="AV1098" s="208"/>
      <c r="AW1098" s="208"/>
      <c r="AX1098" s="208"/>
      <c r="AY1098" s="208"/>
      <c r="AZ1098" s="208"/>
      <c r="BA1098" s="208"/>
      <c r="BB1098" s="208"/>
      <c r="BC1098" s="208"/>
      <c r="BD1098" s="208"/>
      <c r="BE1098" s="208"/>
      <c r="BF1098" s="208"/>
      <c r="BG1098" s="208"/>
      <c r="BH1098" s="208"/>
      <c r="BI1098" s="208"/>
      <c r="BJ1098" s="208"/>
      <c r="BK1098" s="208"/>
      <c r="BL1098" s="208"/>
      <c r="BM1098" s="211"/>
    </row>
    <row r="1099" spans="1:65">
      <c r="A1099" s="30"/>
      <c r="B1099" s="3" t="s">
        <v>269</v>
      </c>
      <c r="C1099" s="29"/>
      <c r="D1099" s="210">
        <v>2.6028830169640704</v>
      </c>
      <c r="E1099" s="210">
        <v>0.97288605447914733</v>
      </c>
      <c r="F1099" s="210">
        <v>3.114388384209541</v>
      </c>
      <c r="G1099" s="210">
        <v>1.7224014243685086</v>
      </c>
      <c r="H1099" s="210">
        <v>3.7237973450050506</v>
      </c>
      <c r="I1099" s="210">
        <v>1.7320508075688732</v>
      </c>
      <c r="J1099" s="210">
        <v>3.0930028559098788</v>
      </c>
      <c r="K1099" s="210">
        <v>1.6355427233796125</v>
      </c>
      <c r="L1099" s="210">
        <v>2.0351085147152896</v>
      </c>
      <c r="M1099" s="210">
        <v>2.9154759474226504</v>
      </c>
      <c r="N1099" s="210">
        <v>8.7554244332289475</v>
      </c>
      <c r="O1099" s="210">
        <v>0.81649658092772603</v>
      </c>
      <c r="P1099" s="210">
        <v>2.8978727830370143</v>
      </c>
      <c r="Q1099" s="210">
        <v>5.0996731921434559</v>
      </c>
      <c r="R1099" s="210">
        <v>4.7248481457079645</v>
      </c>
      <c r="S1099" s="210">
        <v>1.0559356040971415</v>
      </c>
      <c r="T1099" s="207"/>
      <c r="U1099" s="208"/>
      <c r="V1099" s="208"/>
      <c r="W1099" s="208"/>
      <c r="X1099" s="208"/>
      <c r="Y1099" s="208"/>
      <c r="Z1099" s="208"/>
      <c r="AA1099" s="208"/>
      <c r="AB1099" s="208"/>
      <c r="AC1099" s="208"/>
      <c r="AD1099" s="208"/>
      <c r="AE1099" s="208"/>
      <c r="AF1099" s="208"/>
      <c r="AG1099" s="208"/>
      <c r="AH1099" s="208"/>
      <c r="AI1099" s="208"/>
      <c r="AJ1099" s="208"/>
      <c r="AK1099" s="208"/>
      <c r="AL1099" s="208"/>
      <c r="AM1099" s="208"/>
      <c r="AN1099" s="208"/>
      <c r="AO1099" s="208"/>
      <c r="AP1099" s="208"/>
      <c r="AQ1099" s="208"/>
      <c r="AR1099" s="208"/>
      <c r="AS1099" s="208"/>
      <c r="AT1099" s="208"/>
      <c r="AU1099" s="208"/>
      <c r="AV1099" s="208"/>
      <c r="AW1099" s="208"/>
      <c r="AX1099" s="208"/>
      <c r="AY1099" s="208"/>
      <c r="AZ1099" s="208"/>
      <c r="BA1099" s="208"/>
      <c r="BB1099" s="208"/>
      <c r="BC1099" s="208"/>
      <c r="BD1099" s="208"/>
      <c r="BE1099" s="208"/>
      <c r="BF1099" s="208"/>
      <c r="BG1099" s="208"/>
      <c r="BH1099" s="208"/>
      <c r="BI1099" s="208"/>
      <c r="BJ1099" s="208"/>
      <c r="BK1099" s="208"/>
      <c r="BL1099" s="208"/>
      <c r="BM1099" s="211"/>
    </row>
    <row r="1100" spans="1:65">
      <c r="A1100" s="30"/>
      <c r="B1100" s="3" t="s">
        <v>86</v>
      </c>
      <c r="C1100" s="29"/>
      <c r="D1100" s="13">
        <v>1.9402780596079545E-2</v>
      </c>
      <c r="E1100" s="13">
        <v>8.7477363096427202E-3</v>
      </c>
      <c r="F1100" s="13">
        <v>2.4620310600911518E-2</v>
      </c>
      <c r="G1100" s="13">
        <v>1.3164851651224269E-2</v>
      </c>
      <c r="H1100" s="13">
        <v>3.0111568827534102E-2</v>
      </c>
      <c r="I1100" s="13">
        <v>1.3323467750529793E-2</v>
      </c>
      <c r="J1100" s="13">
        <v>2.2854700905738018E-2</v>
      </c>
      <c r="K1100" s="13">
        <v>1.2137608336768925E-2</v>
      </c>
      <c r="L1100" s="13">
        <v>1.5909643111780766E-2</v>
      </c>
      <c r="M1100" s="13">
        <v>2.1757283189721272E-2</v>
      </c>
      <c r="N1100" s="13">
        <v>5.7212759586472678E-2</v>
      </c>
      <c r="O1100" s="13">
        <v>6.2968887989284785E-3</v>
      </c>
      <c r="P1100" s="13">
        <v>2.1655544523878554E-2</v>
      </c>
      <c r="Q1100" s="13">
        <v>3.8614385604316931E-2</v>
      </c>
      <c r="R1100" s="13">
        <v>3.1775433913097034E-2</v>
      </c>
      <c r="S1100" s="13">
        <v>8.7884777702633508E-3</v>
      </c>
      <c r="T1100" s="152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5"/>
    </row>
    <row r="1101" spans="1:65">
      <c r="A1101" s="30"/>
      <c r="B1101" s="3" t="s">
        <v>270</v>
      </c>
      <c r="C1101" s="29"/>
      <c r="D1101" s="13">
        <v>3.0187781187868579E-2</v>
      </c>
      <c r="E1101" s="13">
        <v>-0.14593286078535439</v>
      </c>
      <c r="F1101" s="13">
        <v>-2.8584651983735387E-2</v>
      </c>
      <c r="G1101" s="13">
        <v>4.7178633774096479E-3</v>
      </c>
      <c r="H1101" s="13">
        <v>-5.0317637419060035E-2</v>
      </c>
      <c r="I1101" s="13">
        <v>-1.6816134593892196E-3</v>
      </c>
      <c r="J1101" s="13">
        <v>3.927503829612311E-2</v>
      </c>
      <c r="K1101" s="13">
        <v>3.4795404510363781E-2</v>
      </c>
      <c r="L1101" s="13">
        <v>-1.7680305551386222E-2</v>
      </c>
      <c r="M1101" s="13">
        <v>2.9035875357244834E-2</v>
      </c>
      <c r="N1101" s="13">
        <v>0.1751952451537786</v>
      </c>
      <c r="O1101" s="13">
        <v>-4.2414041941087888E-3</v>
      </c>
      <c r="P1101" s="13">
        <v>2.7627990453148898E-2</v>
      </c>
      <c r="Q1101" s="13">
        <v>1.4189089095871799E-2</v>
      </c>
      <c r="R1101" s="13">
        <v>0.14188424989735493</v>
      </c>
      <c r="S1101" s="13">
        <v>-7.7323429670350996E-2</v>
      </c>
      <c r="T1101" s="152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5"/>
    </row>
    <row r="1102" spans="1:65">
      <c r="A1102" s="30"/>
      <c r="B1102" s="46" t="s">
        <v>271</v>
      </c>
      <c r="C1102" s="47"/>
      <c r="D1102" s="45">
        <v>0.53</v>
      </c>
      <c r="E1102" s="45">
        <v>3.99</v>
      </c>
      <c r="F1102" s="45">
        <v>0.98</v>
      </c>
      <c r="G1102" s="45">
        <v>0.12</v>
      </c>
      <c r="H1102" s="45">
        <v>1.54</v>
      </c>
      <c r="I1102" s="45">
        <v>0.28999999999999998</v>
      </c>
      <c r="J1102" s="45">
        <v>0.77</v>
      </c>
      <c r="K1102" s="45">
        <v>0.65</v>
      </c>
      <c r="L1102" s="45">
        <v>0.7</v>
      </c>
      <c r="M1102" s="45">
        <v>0.5</v>
      </c>
      <c r="N1102" s="45">
        <v>4.26</v>
      </c>
      <c r="O1102" s="45">
        <v>0.35</v>
      </c>
      <c r="P1102" s="45">
        <v>0.47</v>
      </c>
      <c r="Q1102" s="45">
        <v>0.12</v>
      </c>
      <c r="R1102" s="45">
        <v>3.4</v>
      </c>
      <c r="S1102" s="45">
        <v>2.23</v>
      </c>
      <c r="T1102" s="152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5"/>
    </row>
    <row r="1103" spans="1:65">
      <c r="B1103" s="31"/>
      <c r="C1103" s="20"/>
      <c r="D1103" s="20"/>
      <c r="E1103" s="20"/>
      <c r="F1103" s="20"/>
      <c r="G1103" s="20"/>
      <c r="H1103" s="20"/>
      <c r="I1103" s="20"/>
      <c r="J1103" s="20"/>
      <c r="K1103" s="20"/>
      <c r="L1103" s="20"/>
      <c r="M1103" s="20"/>
      <c r="N1103" s="20"/>
      <c r="O1103" s="20"/>
      <c r="P1103" s="20"/>
      <c r="Q1103" s="20"/>
      <c r="R1103" s="20"/>
      <c r="S1103" s="20"/>
      <c r="BM1103" s="55"/>
    </row>
    <row r="1104" spans="1:65">
      <c r="BM1104" s="55"/>
    </row>
    <row r="1105" spans="65:65">
      <c r="BM1105" s="55"/>
    </row>
    <row r="1106" spans="65:65">
      <c r="BM1106" s="55"/>
    </row>
    <row r="1107" spans="65:65">
      <c r="BM1107" s="55"/>
    </row>
    <row r="1108" spans="65:65">
      <c r="BM1108" s="55"/>
    </row>
    <row r="1109" spans="65:65">
      <c r="BM1109" s="55"/>
    </row>
    <row r="1110" spans="65:65">
      <c r="BM1110" s="55"/>
    </row>
    <row r="1111" spans="65:65">
      <c r="BM1111" s="55"/>
    </row>
    <row r="1112" spans="65:65">
      <c r="BM1112" s="55"/>
    </row>
    <row r="1113" spans="65:65">
      <c r="BM1113" s="55"/>
    </row>
    <row r="1114" spans="65:65">
      <c r="BM1114" s="55"/>
    </row>
    <row r="1115" spans="65:65">
      <c r="BM1115" s="55"/>
    </row>
    <row r="1116" spans="65:65">
      <c r="BM1116" s="55"/>
    </row>
    <row r="1117" spans="65:65">
      <c r="BM1117" s="55"/>
    </row>
    <row r="1118" spans="65:65">
      <c r="BM1118" s="55"/>
    </row>
    <row r="1119" spans="65:65">
      <c r="BM1119" s="55"/>
    </row>
    <row r="1120" spans="65:65">
      <c r="BM1120" s="55"/>
    </row>
    <row r="1121" spans="65:65">
      <c r="BM1121" s="55"/>
    </row>
    <row r="1122" spans="65:65">
      <c r="BM1122" s="55"/>
    </row>
    <row r="1123" spans="65:65">
      <c r="BM1123" s="55"/>
    </row>
    <row r="1124" spans="65:65">
      <c r="BM1124" s="55"/>
    </row>
    <row r="1125" spans="65:65">
      <c r="BM1125" s="55"/>
    </row>
    <row r="1126" spans="65:65">
      <c r="BM1126" s="55"/>
    </row>
    <row r="1127" spans="65:65">
      <c r="BM1127" s="55"/>
    </row>
    <row r="1128" spans="65:65">
      <c r="BM1128" s="55"/>
    </row>
    <row r="1129" spans="65:65">
      <c r="BM1129" s="55"/>
    </row>
    <row r="1130" spans="65:65">
      <c r="BM1130" s="55"/>
    </row>
    <row r="1131" spans="65:65">
      <c r="BM1131" s="55"/>
    </row>
    <row r="1132" spans="65:65">
      <c r="BM1132" s="55"/>
    </row>
    <row r="1133" spans="65:65">
      <c r="BM1133" s="55"/>
    </row>
    <row r="1134" spans="65:65">
      <c r="BM1134" s="55"/>
    </row>
    <row r="1135" spans="65:65">
      <c r="BM1135" s="55"/>
    </row>
    <row r="1136" spans="65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6"/>
    </row>
    <row r="1153" spans="65:65">
      <c r="BM1153" s="57"/>
    </row>
    <row r="1154" spans="65:65">
      <c r="BM1154" s="57"/>
    </row>
    <row r="1155" spans="65:65">
      <c r="BM1155" s="57"/>
    </row>
    <row r="1156" spans="65:65">
      <c r="BM1156" s="57"/>
    </row>
    <row r="1157" spans="65:65">
      <c r="BM1157" s="57"/>
    </row>
    <row r="1158" spans="65:65">
      <c r="BM1158" s="57"/>
    </row>
    <row r="1159" spans="65:65">
      <c r="BM1159" s="57"/>
    </row>
    <row r="1160" spans="65:65">
      <c r="BM1160" s="57"/>
    </row>
    <row r="1161" spans="65:65">
      <c r="BM1161" s="57"/>
    </row>
    <row r="1162" spans="65:65">
      <c r="BM1162" s="57"/>
    </row>
    <row r="1163" spans="65:65">
      <c r="BM1163" s="57"/>
    </row>
    <row r="1164" spans="65:65">
      <c r="BM1164" s="57"/>
    </row>
    <row r="1165" spans="65:65">
      <c r="BM1165" s="57"/>
    </row>
    <row r="1166" spans="65:65">
      <c r="BM1166" s="57"/>
    </row>
    <row r="1167" spans="65:65">
      <c r="BM1167" s="57"/>
    </row>
    <row r="1168" spans="65:65">
      <c r="BM1168" s="57"/>
    </row>
    <row r="1169" spans="65:65">
      <c r="BM1169" s="57"/>
    </row>
    <row r="1170" spans="65:65">
      <c r="BM1170" s="57"/>
    </row>
    <row r="1171" spans="65:65">
      <c r="BM1171" s="57"/>
    </row>
    <row r="1172" spans="65:65">
      <c r="BM1172" s="57"/>
    </row>
    <row r="1173" spans="65:65">
      <c r="BM1173" s="57"/>
    </row>
    <row r="1174" spans="65:65">
      <c r="BM1174" s="57"/>
    </row>
    <row r="1175" spans="65:65">
      <c r="BM1175" s="57"/>
    </row>
    <row r="1176" spans="65:65">
      <c r="BM1176" s="57"/>
    </row>
    <row r="1177" spans="65:65">
      <c r="BM1177" s="57"/>
    </row>
    <row r="1178" spans="65:65">
      <c r="BM1178" s="57"/>
    </row>
    <row r="1179" spans="65:65">
      <c r="BM1179" s="57"/>
    </row>
    <row r="1180" spans="65:65">
      <c r="BM1180" s="57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</sheetData>
  <dataConsolidate/>
  <conditionalFormatting sqref="B6:T11 B24:T29 B42:T47 B60:S65 B78:S83 B96:T101 B115:T120 B133:T138 B151:R156 B169:T174 B188:S193 B206:R211 B224:T229 B242:I247 B260:I265 B278:I283 B296:T301 B314:T319 B332:I337 B350:P355 B368:S373 B386:E391 B404:I409 B422:R427 B440:S445 B458:R463 B476:S481 B494:J499 B512:T517 B530:T535 B548:T553 B567:T572 B585:R590 B603:J608 B621:T626 B639:T644 B657:T662 B675:I680 B693:S698 B711:P716 B729:S734 B747:T752 B765:S770 B783:R788 B801:I806 B819:R824 B838:S843 B856:R861 B874:K879 B893:R898 B911:S916 B929:S934 B947:S952 B965:H970 B983:T988 B1001:T1006 B1019:R1024 B1037:S1042 B1055:K1060 B1073:T1078 B1091:S1096">
    <cfRule type="expression" dxfId="5" priority="183">
      <formula>AND($B6&lt;&gt;$B5,NOT(ISBLANK(INDIRECT(Anlyt_LabRefThisCol))))</formula>
    </cfRule>
  </conditionalFormatting>
  <conditionalFormatting sqref="C2:T17 C20:T35 C38:T53 C56:S71 C74:S89 C92:T107 C111:T126 C129:T144 C147:R162 C165:T180 C184:S199 C202:R217 C220:T235 C238:I253 C256:I271 C274:I289 C292:T307 C310:T325 C328:I343 C346:P361 C364:S379 C382:E397 C400:I415 C418:R433 C436:S451 C454:R469 C472:S487 C490:J505 C508:T523 C526:T541 C544:T559 C563:T578 C581:R596 C599:J614 C617:T632 C635:T650 C653:T668 C671:I686 C689:S704 C707:P722 C725:S740 C743:T758 C761:S776 C779:R794 C797:I812 C815:R830 C834:S849 C852:R867 C870:K885 C889:R904 C907:S922 C925:S940 C943:S958 C961:H976 C979:T994 C997:T1012 C1015:R1030 C1033:S1048 C1051:K1066 C1069:T1084 C1087:S1102">
    <cfRule type="expression" dxfId="4" priority="181" stopIfTrue="1">
      <formula>AND(ISBLANK(INDIRECT(Anlyt_LabRefLastCol)),ISBLANK(INDIRECT(Anlyt_LabRefThisCol)))</formula>
    </cfRule>
    <cfRule type="expression" dxfId="3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2CAA9-B4CC-4120-9836-8BCDA3C4DB85}">
  <sheetPr codeName="Sheet21"/>
  <dimension ref="A1:BN121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653</v>
      </c>
      <c r="BM1" s="28" t="s">
        <v>67</v>
      </c>
    </row>
    <row r="2" spans="1:66" ht="15">
      <c r="A2" s="25" t="s">
        <v>4</v>
      </c>
      <c r="B2" s="18" t="s">
        <v>114</v>
      </c>
      <c r="C2" s="15" t="s">
        <v>115</v>
      </c>
      <c r="D2" s="16" t="s">
        <v>233</v>
      </c>
      <c r="E2" s="17" t="s">
        <v>233</v>
      </c>
      <c r="F2" s="17" t="s">
        <v>233</v>
      </c>
      <c r="G2" s="17" t="s">
        <v>233</v>
      </c>
      <c r="H2" s="17" t="s">
        <v>233</v>
      </c>
      <c r="I2" s="17" t="s">
        <v>233</v>
      </c>
      <c r="J2" s="17" t="s">
        <v>233</v>
      </c>
      <c r="K2" s="17" t="s">
        <v>233</v>
      </c>
      <c r="L2" s="17" t="s">
        <v>233</v>
      </c>
      <c r="M2" s="17" t="s">
        <v>233</v>
      </c>
      <c r="N2" s="17" t="s">
        <v>233</v>
      </c>
      <c r="O2" s="17" t="s">
        <v>233</v>
      </c>
      <c r="P2" s="17" t="s">
        <v>233</v>
      </c>
      <c r="Q2" s="17" t="s">
        <v>233</v>
      </c>
      <c r="R2" s="17" t="s">
        <v>233</v>
      </c>
      <c r="S2" s="152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234</v>
      </c>
      <c r="C3" s="9" t="s">
        <v>234</v>
      </c>
      <c r="D3" s="150" t="s">
        <v>239</v>
      </c>
      <c r="E3" s="151" t="s">
        <v>240</v>
      </c>
      <c r="F3" s="151" t="s">
        <v>241</v>
      </c>
      <c r="G3" s="151" t="s">
        <v>244</v>
      </c>
      <c r="H3" s="151" t="s">
        <v>245</v>
      </c>
      <c r="I3" s="151" t="s">
        <v>246</v>
      </c>
      <c r="J3" s="151" t="s">
        <v>247</v>
      </c>
      <c r="K3" s="151" t="s">
        <v>287</v>
      </c>
      <c r="L3" s="151" t="s">
        <v>250</v>
      </c>
      <c r="M3" s="151" t="s">
        <v>251</v>
      </c>
      <c r="N3" s="151" t="s">
        <v>252</v>
      </c>
      <c r="O3" s="151" t="s">
        <v>254</v>
      </c>
      <c r="P3" s="151" t="s">
        <v>255</v>
      </c>
      <c r="Q3" s="151" t="s">
        <v>257</v>
      </c>
      <c r="R3" s="151" t="s">
        <v>258</v>
      </c>
      <c r="S3" s="152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325</v>
      </c>
      <c r="E4" s="11" t="s">
        <v>288</v>
      </c>
      <c r="F4" s="11" t="s">
        <v>325</v>
      </c>
      <c r="G4" s="11" t="s">
        <v>288</v>
      </c>
      <c r="H4" s="11" t="s">
        <v>288</v>
      </c>
      <c r="I4" s="11" t="s">
        <v>288</v>
      </c>
      <c r="J4" s="11" t="s">
        <v>288</v>
      </c>
      <c r="K4" s="11" t="s">
        <v>288</v>
      </c>
      <c r="L4" s="11" t="s">
        <v>288</v>
      </c>
      <c r="M4" s="11" t="s">
        <v>325</v>
      </c>
      <c r="N4" s="11" t="s">
        <v>325</v>
      </c>
      <c r="O4" s="11" t="s">
        <v>325</v>
      </c>
      <c r="P4" s="11" t="s">
        <v>288</v>
      </c>
      <c r="Q4" s="11" t="s">
        <v>325</v>
      </c>
      <c r="R4" s="11" t="s">
        <v>325</v>
      </c>
      <c r="S4" s="152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 t="s">
        <v>326</v>
      </c>
      <c r="E5" s="26" t="s">
        <v>327</v>
      </c>
      <c r="F5" s="26" t="s">
        <v>328</v>
      </c>
      <c r="G5" s="26" t="s">
        <v>328</v>
      </c>
      <c r="H5" s="26" t="s">
        <v>328</v>
      </c>
      <c r="I5" s="26" t="s">
        <v>328</v>
      </c>
      <c r="J5" s="26" t="s">
        <v>328</v>
      </c>
      <c r="K5" s="26" t="s">
        <v>328</v>
      </c>
      <c r="L5" s="26" t="s">
        <v>329</v>
      </c>
      <c r="M5" s="26" t="s">
        <v>329</v>
      </c>
      <c r="N5" s="26" t="s">
        <v>312</v>
      </c>
      <c r="O5" s="26" t="s">
        <v>328</v>
      </c>
      <c r="P5" s="26" t="s">
        <v>329</v>
      </c>
      <c r="Q5" s="26" t="s">
        <v>312</v>
      </c>
      <c r="R5" s="26" t="s">
        <v>328</v>
      </c>
      <c r="S5" s="152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31">
        <v>0.34300000000000003</v>
      </c>
      <c r="E6" s="215">
        <v>0.22598161468071601</v>
      </c>
      <c r="F6" s="215">
        <v>0.23100000000000001</v>
      </c>
      <c r="G6" s="215">
        <v>0.21</v>
      </c>
      <c r="H6" s="215">
        <v>0.2</v>
      </c>
      <c r="I6" s="227">
        <v>0.51</v>
      </c>
      <c r="J6" s="215">
        <v>0.23</v>
      </c>
      <c r="K6" s="215">
        <v>0.2</v>
      </c>
      <c r="L6" s="227">
        <v>0.366039270486894</v>
      </c>
      <c r="M6" s="215">
        <v>0.19</v>
      </c>
      <c r="N6" s="215">
        <v>0.22</v>
      </c>
      <c r="O6" s="227" t="s">
        <v>310</v>
      </c>
      <c r="P6" s="227">
        <v>1.07</v>
      </c>
      <c r="Q6" s="227">
        <v>0.2</v>
      </c>
      <c r="R6" s="215">
        <v>0.22</v>
      </c>
      <c r="S6" s="204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16">
        <v>1</v>
      </c>
    </row>
    <row r="7" spans="1:66">
      <c r="A7" s="30"/>
      <c r="B7" s="19">
        <v>1</v>
      </c>
      <c r="C7" s="9">
        <v>2</v>
      </c>
      <c r="D7" s="24">
        <v>0.20699999999999999</v>
      </c>
      <c r="E7" s="24">
        <v>0.22127937003071552</v>
      </c>
      <c r="F7" s="24">
        <v>0.214</v>
      </c>
      <c r="G7" s="24">
        <v>0.2</v>
      </c>
      <c r="H7" s="24">
        <v>0.21</v>
      </c>
      <c r="I7" s="228">
        <v>0.44</v>
      </c>
      <c r="J7" s="24">
        <v>0.22</v>
      </c>
      <c r="K7" s="24">
        <v>0.2</v>
      </c>
      <c r="L7" s="228">
        <v>0.57314049282522705</v>
      </c>
      <c r="M7" s="24">
        <v>0.17</v>
      </c>
      <c r="N7" s="24">
        <v>0.2</v>
      </c>
      <c r="O7" s="228" t="s">
        <v>310</v>
      </c>
      <c r="P7" s="228">
        <v>1.1100000000000001</v>
      </c>
      <c r="Q7" s="228">
        <v>0.3</v>
      </c>
      <c r="R7" s="24">
        <v>0.22</v>
      </c>
      <c r="S7" s="204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16">
        <v>1</v>
      </c>
    </row>
    <row r="8" spans="1:66">
      <c r="A8" s="30"/>
      <c r="B8" s="19">
        <v>1</v>
      </c>
      <c r="C8" s="9">
        <v>3</v>
      </c>
      <c r="D8" s="24">
        <v>0.182</v>
      </c>
      <c r="E8" s="24">
        <v>0.22427672122317849</v>
      </c>
      <c r="F8" s="24">
        <v>0.22600000000000001</v>
      </c>
      <c r="G8" s="24">
        <v>0.21</v>
      </c>
      <c r="H8" s="24">
        <v>0.22</v>
      </c>
      <c r="I8" s="228">
        <v>0.26</v>
      </c>
      <c r="J8" s="24">
        <v>0.23</v>
      </c>
      <c r="K8" s="24">
        <v>0.22</v>
      </c>
      <c r="L8" s="228">
        <v>0.37333566212369601</v>
      </c>
      <c r="M8" s="24">
        <v>0.17</v>
      </c>
      <c r="N8" s="24">
        <v>0.22</v>
      </c>
      <c r="O8" s="228" t="s">
        <v>310</v>
      </c>
      <c r="P8" s="228">
        <v>1</v>
      </c>
      <c r="Q8" s="228">
        <v>0.2</v>
      </c>
      <c r="R8" s="24">
        <v>0.21</v>
      </c>
      <c r="S8" s="204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16">
        <v>16</v>
      </c>
    </row>
    <row r="9" spans="1:66">
      <c r="A9" s="30"/>
      <c r="B9" s="19">
        <v>1</v>
      </c>
      <c r="C9" s="9">
        <v>4</v>
      </c>
      <c r="D9" s="229">
        <v>0.33</v>
      </c>
      <c r="E9" s="24">
        <v>0.21511962696095249</v>
      </c>
      <c r="F9" s="24">
        <v>0.219</v>
      </c>
      <c r="G9" s="24">
        <v>0.21</v>
      </c>
      <c r="H9" s="24">
        <v>0.21</v>
      </c>
      <c r="I9" s="228">
        <v>0.23</v>
      </c>
      <c r="J9" s="24">
        <v>0.22</v>
      </c>
      <c r="K9" s="24">
        <v>0.22</v>
      </c>
      <c r="L9" s="228">
        <v>0.48588334791890003</v>
      </c>
      <c r="M9" s="24">
        <v>0.17</v>
      </c>
      <c r="N9" s="24">
        <v>0.23</v>
      </c>
      <c r="O9" s="228" t="s">
        <v>310</v>
      </c>
      <c r="P9" s="228">
        <v>1.08</v>
      </c>
      <c r="Q9" s="228">
        <v>0.3</v>
      </c>
      <c r="R9" s="24">
        <v>0.24</v>
      </c>
      <c r="S9" s="204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16">
        <v>0.21490310071521207</v>
      </c>
      <c r="BN9" s="28"/>
    </row>
    <row r="10" spans="1:66">
      <c r="A10" s="30"/>
      <c r="B10" s="19">
        <v>1</v>
      </c>
      <c r="C10" s="9">
        <v>5</v>
      </c>
      <c r="D10" s="24">
        <v>0.22700000000000001</v>
      </c>
      <c r="E10" s="24">
        <v>0.22501617787658101</v>
      </c>
      <c r="F10" s="24">
        <v>0.223</v>
      </c>
      <c r="G10" s="24">
        <v>0.22</v>
      </c>
      <c r="H10" s="24">
        <v>0.22</v>
      </c>
      <c r="I10" s="228">
        <v>0.24</v>
      </c>
      <c r="J10" s="24">
        <v>0.21</v>
      </c>
      <c r="K10" s="24">
        <v>0.23</v>
      </c>
      <c r="L10" s="228">
        <v>0.52594120384959497</v>
      </c>
      <c r="M10" s="24">
        <v>0.18</v>
      </c>
      <c r="N10" s="24">
        <v>0.22</v>
      </c>
      <c r="O10" s="228" t="s">
        <v>310</v>
      </c>
      <c r="P10" s="228">
        <v>1.03</v>
      </c>
      <c r="Q10" s="228">
        <v>0.2</v>
      </c>
      <c r="R10" s="229">
        <v>0.33</v>
      </c>
      <c r="S10" s="204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16">
        <v>78</v>
      </c>
    </row>
    <row r="11" spans="1:66">
      <c r="A11" s="30"/>
      <c r="B11" s="19">
        <v>1</v>
      </c>
      <c r="C11" s="9">
        <v>6</v>
      </c>
      <c r="D11" s="24">
        <v>0.30599999999999999</v>
      </c>
      <c r="E11" s="24">
        <v>0.2165125321405785</v>
      </c>
      <c r="F11" s="24">
        <v>0.218</v>
      </c>
      <c r="G11" s="24">
        <v>0.2</v>
      </c>
      <c r="H11" s="24">
        <v>0.21</v>
      </c>
      <c r="I11" s="228">
        <v>0.35</v>
      </c>
      <c r="J11" s="24">
        <v>0.24</v>
      </c>
      <c r="K11" s="24">
        <v>0.21</v>
      </c>
      <c r="L11" s="228">
        <v>0.38256612276416502</v>
      </c>
      <c r="M11" s="24">
        <v>0.18</v>
      </c>
      <c r="N11" s="24">
        <v>0.22</v>
      </c>
      <c r="O11" s="228" t="s">
        <v>310</v>
      </c>
      <c r="P11" s="228">
        <v>1.07</v>
      </c>
      <c r="Q11" s="228">
        <v>0.2</v>
      </c>
      <c r="R11" s="24">
        <v>0.22</v>
      </c>
      <c r="S11" s="204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56"/>
    </row>
    <row r="12" spans="1:66">
      <c r="A12" s="30"/>
      <c r="B12" s="20" t="s">
        <v>267</v>
      </c>
      <c r="C12" s="12"/>
      <c r="D12" s="217">
        <v>0.26583333333333337</v>
      </c>
      <c r="E12" s="217">
        <v>0.22136434048545364</v>
      </c>
      <c r="F12" s="217">
        <v>0.22183333333333333</v>
      </c>
      <c r="G12" s="217">
        <v>0.20833333333333334</v>
      </c>
      <c r="H12" s="217">
        <v>0.21166666666666667</v>
      </c>
      <c r="I12" s="217">
        <v>0.33833333333333332</v>
      </c>
      <c r="J12" s="217">
        <v>0.22500000000000001</v>
      </c>
      <c r="K12" s="217">
        <v>0.21333333333333335</v>
      </c>
      <c r="L12" s="217">
        <v>0.45115101666141283</v>
      </c>
      <c r="M12" s="217">
        <v>0.17666666666666667</v>
      </c>
      <c r="N12" s="217">
        <v>0.21833333333333335</v>
      </c>
      <c r="O12" s="217" t="s">
        <v>714</v>
      </c>
      <c r="P12" s="217">
        <v>1.06</v>
      </c>
      <c r="Q12" s="217">
        <v>0.23333333333333331</v>
      </c>
      <c r="R12" s="217">
        <v>0.24</v>
      </c>
      <c r="S12" s="204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56"/>
    </row>
    <row r="13" spans="1:66">
      <c r="A13" s="30"/>
      <c r="B13" s="3" t="s">
        <v>268</v>
      </c>
      <c r="C13" s="29"/>
      <c r="D13" s="24">
        <v>0.26650000000000001</v>
      </c>
      <c r="E13" s="24">
        <v>0.222778045626947</v>
      </c>
      <c r="F13" s="24">
        <v>0.221</v>
      </c>
      <c r="G13" s="24">
        <v>0.21</v>
      </c>
      <c r="H13" s="24">
        <v>0.21</v>
      </c>
      <c r="I13" s="24">
        <v>0.30499999999999999</v>
      </c>
      <c r="J13" s="24">
        <v>0.22500000000000001</v>
      </c>
      <c r="K13" s="24">
        <v>0.215</v>
      </c>
      <c r="L13" s="24">
        <v>0.4342247353415325</v>
      </c>
      <c r="M13" s="24">
        <v>0.17499999999999999</v>
      </c>
      <c r="N13" s="24">
        <v>0.22</v>
      </c>
      <c r="O13" s="24" t="s">
        <v>714</v>
      </c>
      <c r="P13" s="24">
        <v>1.07</v>
      </c>
      <c r="Q13" s="24">
        <v>0.2</v>
      </c>
      <c r="R13" s="24">
        <v>0.22</v>
      </c>
      <c r="S13" s="204"/>
      <c r="T13" s="205"/>
      <c r="U13" s="205"/>
      <c r="V13" s="205"/>
      <c r="W13" s="205"/>
      <c r="X13" s="205"/>
      <c r="Y13" s="205"/>
      <c r="Z13" s="205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56"/>
    </row>
    <row r="14" spans="1:66">
      <c r="A14" s="30"/>
      <c r="B14" s="3" t="s">
        <v>269</v>
      </c>
      <c r="C14" s="29"/>
      <c r="D14" s="24">
        <v>6.8822719117066666E-2</v>
      </c>
      <c r="E14" s="24">
        <v>4.5974081846972964E-3</v>
      </c>
      <c r="F14" s="24">
        <v>6.1128280416405251E-3</v>
      </c>
      <c r="G14" s="24">
        <v>7.5277265270908044E-3</v>
      </c>
      <c r="H14" s="24">
        <v>7.5277265270908078E-3</v>
      </c>
      <c r="I14" s="24">
        <v>0.11617515511789382</v>
      </c>
      <c r="J14" s="24">
        <v>1.0488088481701517E-2</v>
      </c>
      <c r="K14" s="24">
        <v>1.2110601416389965E-2</v>
      </c>
      <c r="L14" s="24">
        <v>8.9089242491501491E-2</v>
      </c>
      <c r="M14" s="24">
        <v>8.1649658092772543E-3</v>
      </c>
      <c r="N14" s="24">
        <v>9.8319208025017483E-3</v>
      </c>
      <c r="O14" s="24" t="s">
        <v>714</v>
      </c>
      <c r="P14" s="24">
        <v>3.8987177379235891E-2</v>
      </c>
      <c r="Q14" s="24">
        <v>5.1639777949432496E-2</v>
      </c>
      <c r="R14" s="24">
        <v>4.5166359162544953E-2</v>
      </c>
      <c r="S14" s="204"/>
      <c r="T14" s="205"/>
      <c r="U14" s="205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30"/>
      <c r="B15" s="3" t="s">
        <v>86</v>
      </c>
      <c r="C15" s="29"/>
      <c r="D15" s="13">
        <v>0.25889424119272725</v>
      </c>
      <c r="E15" s="13">
        <v>2.0768513007176973E-2</v>
      </c>
      <c r="F15" s="13">
        <v>2.7555949098304396E-2</v>
      </c>
      <c r="G15" s="13">
        <v>3.6133087330035861E-2</v>
      </c>
      <c r="H15" s="13">
        <v>3.5564062332712476E-2</v>
      </c>
      <c r="I15" s="13">
        <v>0.34337484271298668</v>
      </c>
      <c r="J15" s="13">
        <v>4.6613726585340076E-2</v>
      </c>
      <c r="K15" s="13">
        <v>5.6768444139327953E-2</v>
      </c>
      <c r="L15" s="13">
        <v>0.1974710001781125</v>
      </c>
      <c r="M15" s="13">
        <v>4.621678759968257E-2</v>
      </c>
      <c r="N15" s="13">
        <v>4.5031698332069076E-2</v>
      </c>
      <c r="O15" s="13" t="s">
        <v>714</v>
      </c>
      <c r="P15" s="13">
        <v>3.6780356018147067E-2</v>
      </c>
      <c r="Q15" s="13">
        <v>0.22131333406899642</v>
      </c>
      <c r="R15" s="13">
        <v>0.18819316317727064</v>
      </c>
      <c r="S15" s="152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270</v>
      </c>
      <c r="C16" s="29"/>
      <c r="D16" s="13">
        <v>0.2369916136557455</v>
      </c>
      <c r="E16" s="13">
        <v>3.0065828500092096E-2</v>
      </c>
      <c r="F16" s="13">
        <v>3.2248174154104747E-2</v>
      </c>
      <c r="G16" s="13">
        <v>-3.0570835692989573E-2</v>
      </c>
      <c r="H16" s="13">
        <v>-1.5059969064077361E-2</v>
      </c>
      <c r="I16" s="13">
        <v>0.57435296283458492</v>
      </c>
      <c r="J16" s="13">
        <v>4.6983497451571266E-2</v>
      </c>
      <c r="K16" s="13">
        <v>-7.3045357496211993E-3</v>
      </c>
      <c r="L16" s="13">
        <v>1.0993229746799917</v>
      </c>
      <c r="M16" s="13">
        <v>-0.1779240686676552</v>
      </c>
      <c r="N16" s="13">
        <v>1.5961764193747063E-2</v>
      </c>
      <c r="O16" s="13" t="s">
        <v>714</v>
      </c>
      <c r="P16" s="13">
        <v>3.9324555879940695</v>
      </c>
      <c r="Q16" s="13">
        <v>8.5760664023851518E-2</v>
      </c>
      <c r="R16" s="13">
        <v>0.11678239728167594</v>
      </c>
      <c r="S16" s="152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271</v>
      </c>
      <c r="C17" s="47"/>
      <c r="D17" s="45">
        <v>1.88</v>
      </c>
      <c r="E17" s="45">
        <v>0.01</v>
      </c>
      <c r="F17" s="45">
        <v>0.01</v>
      </c>
      <c r="G17" s="45">
        <v>0.56000000000000005</v>
      </c>
      <c r="H17" s="45">
        <v>0.42</v>
      </c>
      <c r="I17" s="45">
        <v>4.97</v>
      </c>
      <c r="J17" s="45">
        <v>0.14000000000000001</v>
      </c>
      <c r="K17" s="45">
        <v>0.35</v>
      </c>
      <c r="L17" s="45">
        <v>9.7799999999999994</v>
      </c>
      <c r="M17" s="45">
        <v>1.91</v>
      </c>
      <c r="N17" s="45">
        <v>0.14000000000000001</v>
      </c>
      <c r="O17" s="45">
        <v>3.05</v>
      </c>
      <c r="P17" s="45">
        <v>35.71</v>
      </c>
      <c r="Q17" s="45" t="s">
        <v>272</v>
      </c>
      <c r="R17" s="45">
        <v>0.78</v>
      </c>
      <c r="S17" s="152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313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BM18" s="55"/>
    </row>
    <row r="19" spans="1:65">
      <c r="BM19" s="55"/>
    </row>
    <row r="20" spans="1:65" ht="15">
      <c r="B20" s="8" t="s">
        <v>654</v>
      </c>
      <c r="BM20" s="28" t="s">
        <v>67</v>
      </c>
    </row>
    <row r="21" spans="1:65" ht="15">
      <c r="A21" s="25" t="s">
        <v>48</v>
      </c>
      <c r="B21" s="18" t="s">
        <v>114</v>
      </c>
      <c r="C21" s="15" t="s">
        <v>115</v>
      </c>
      <c r="D21" s="16" t="s">
        <v>233</v>
      </c>
      <c r="E21" s="17" t="s">
        <v>233</v>
      </c>
      <c r="F21" s="17" t="s">
        <v>233</v>
      </c>
      <c r="G21" s="17" t="s">
        <v>233</v>
      </c>
      <c r="H21" s="17" t="s">
        <v>233</v>
      </c>
      <c r="I21" s="17" t="s">
        <v>233</v>
      </c>
      <c r="J21" s="17" t="s">
        <v>233</v>
      </c>
      <c r="K21" s="17" t="s">
        <v>233</v>
      </c>
      <c r="L21" s="17" t="s">
        <v>233</v>
      </c>
      <c r="M21" s="17" t="s">
        <v>233</v>
      </c>
      <c r="N21" s="17" t="s">
        <v>233</v>
      </c>
      <c r="O21" s="17" t="s">
        <v>233</v>
      </c>
      <c r="P21" s="17" t="s">
        <v>233</v>
      </c>
      <c r="Q21" s="17" t="s">
        <v>233</v>
      </c>
      <c r="R21" s="152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234</v>
      </c>
      <c r="C22" s="9" t="s">
        <v>234</v>
      </c>
      <c r="D22" s="150" t="s">
        <v>239</v>
      </c>
      <c r="E22" s="151" t="s">
        <v>240</v>
      </c>
      <c r="F22" s="151" t="s">
        <v>241</v>
      </c>
      <c r="G22" s="151" t="s">
        <v>244</v>
      </c>
      <c r="H22" s="151" t="s">
        <v>245</v>
      </c>
      <c r="I22" s="151" t="s">
        <v>246</v>
      </c>
      <c r="J22" s="151" t="s">
        <v>247</v>
      </c>
      <c r="K22" s="151" t="s">
        <v>287</v>
      </c>
      <c r="L22" s="151" t="s">
        <v>250</v>
      </c>
      <c r="M22" s="151" t="s">
        <v>251</v>
      </c>
      <c r="N22" s="151" t="s">
        <v>252</v>
      </c>
      <c r="O22" s="151" t="s">
        <v>255</v>
      </c>
      <c r="P22" s="151" t="s">
        <v>257</v>
      </c>
      <c r="Q22" s="151" t="s">
        <v>258</v>
      </c>
      <c r="R22" s="152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325</v>
      </c>
      <c r="E23" s="11" t="s">
        <v>288</v>
      </c>
      <c r="F23" s="11" t="s">
        <v>325</v>
      </c>
      <c r="G23" s="11" t="s">
        <v>288</v>
      </c>
      <c r="H23" s="11" t="s">
        <v>288</v>
      </c>
      <c r="I23" s="11" t="s">
        <v>288</v>
      </c>
      <c r="J23" s="11" t="s">
        <v>288</v>
      </c>
      <c r="K23" s="11" t="s">
        <v>288</v>
      </c>
      <c r="L23" s="11" t="s">
        <v>288</v>
      </c>
      <c r="M23" s="11" t="s">
        <v>325</v>
      </c>
      <c r="N23" s="11" t="s">
        <v>325</v>
      </c>
      <c r="O23" s="11" t="s">
        <v>288</v>
      </c>
      <c r="P23" s="11" t="s">
        <v>325</v>
      </c>
      <c r="Q23" s="11" t="s">
        <v>325</v>
      </c>
      <c r="R23" s="15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 t="s">
        <v>326</v>
      </c>
      <c r="E24" s="26" t="s">
        <v>327</v>
      </c>
      <c r="F24" s="26" t="s">
        <v>328</v>
      </c>
      <c r="G24" s="26" t="s">
        <v>328</v>
      </c>
      <c r="H24" s="26" t="s">
        <v>328</v>
      </c>
      <c r="I24" s="26" t="s">
        <v>328</v>
      </c>
      <c r="J24" s="26" t="s">
        <v>328</v>
      </c>
      <c r="K24" s="26" t="s">
        <v>120</v>
      </c>
      <c r="L24" s="26" t="s">
        <v>329</v>
      </c>
      <c r="M24" s="26" t="s">
        <v>329</v>
      </c>
      <c r="N24" s="26" t="s">
        <v>312</v>
      </c>
      <c r="O24" s="26" t="s">
        <v>329</v>
      </c>
      <c r="P24" s="26" t="s">
        <v>312</v>
      </c>
      <c r="Q24" s="26" t="s">
        <v>328</v>
      </c>
      <c r="R24" s="152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2">
        <v>2.6847473000000002</v>
      </c>
      <c r="E25" s="22">
        <v>2.5862994221091795</v>
      </c>
      <c r="F25" s="22">
        <v>2.81</v>
      </c>
      <c r="G25" s="22">
        <v>2.4700000000000002</v>
      </c>
      <c r="H25" s="22">
        <v>2.56</v>
      </c>
      <c r="I25" s="22">
        <v>2.4</v>
      </c>
      <c r="J25" s="22">
        <v>2.68</v>
      </c>
      <c r="K25" s="22">
        <v>2.56</v>
      </c>
      <c r="L25" s="22">
        <v>2.9601977095612608</v>
      </c>
      <c r="M25" s="22">
        <v>2.86</v>
      </c>
      <c r="N25" s="22">
        <v>2.39</v>
      </c>
      <c r="O25" s="22">
        <v>2.7</v>
      </c>
      <c r="P25" s="22">
        <v>2.33</v>
      </c>
      <c r="Q25" s="22">
        <v>2.2599999999999998</v>
      </c>
      <c r="R25" s="152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1">
        <v>2.6962189999999997</v>
      </c>
      <c r="E26" s="11">
        <v>2.6045276582868127</v>
      </c>
      <c r="F26" s="11">
        <v>2.7</v>
      </c>
      <c r="G26" s="11">
        <v>2.4700000000000002</v>
      </c>
      <c r="H26" s="11">
        <v>2.4900000000000002</v>
      </c>
      <c r="I26" s="11">
        <v>2.44</v>
      </c>
      <c r="J26" s="11">
        <v>2.69</v>
      </c>
      <c r="K26" s="11">
        <v>2.48</v>
      </c>
      <c r="L26" s="11">
        <v>2.7656767958079902</v>
      </c>
      <c r="M26" s="11">
        <v>2.85</v>
      </c>
      <c r="N26" s="11">
        <v>2.42</v>
      </c>
      <c r="O26" s="11">
        <v>2.5299999999999998</v>
      </c>
      <c r="P26" s="11">
        <v>2.3199999999999998</v>
      </c>
      <c r="Q26" s="11">
        <v>2.25</v>
      </c>
      <c r="R26" s="152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2</v>
      </c>
    </row>
    <row r="27" spans="1:65">
      <c r="A27" s="30"/>
      <c r="B27" s="19">
        <v>1</v>
      </c>
      <c r="C27" s="9">
        <v>3</v>
      </c>
      <c r="D27" s="11">
        <v>2.7169897000000001</v>
      </c>
      <c r="E27" s="11">
        <v>2.6007664581124175</v>
      </c>
      <c r="F27" s="11">
        <v>2.63</v>
      </c>
      <c r="G27" s="11">
        <v>2.46</v>
      </c>
      <c r="H27" s="11">
        <v>2.56</v>
      </c>
      <c r="I27" s="11">
        <v>2.5499999999999998</v>
      </c>
      <c r="J27" s="11">
        <v>2.66</v>
      </c>
      <c r="K27" s="11">
        <v>2.41</v>
      </c>
      <c r="L27" s="11">
        <v>2.9077605567652096</v>
      </c>
      <c r="M27" s="11">
        <v>2.86</v>
      </c>
      <c r="N27" s="11">
        <v>2.4</v>
      </c>
      <c r="O27" s="11">
        <v>2.71</v>
      </c>
      <c r="P27" s="11">
        <v>2.2799999999999998</v>
      </c>
      <c r="Q27" s="11">
        <v>2.2400000000000002</v>
      </c>
      <c r="R27" s="152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1">
        <v>2.6923081999999998</v>
      </c>
      <c r="E28" s="11">
        <v>2.5689708425570674</v>
      </c>
      <c r="F28" s="11">
        <v>2.5299999999999998</v>
      </c>
      <c r="G28" s="11">
        <v>2.4700000000000002</v>
      </c>
      <c r="H28" s="11">
        <v>2.52</v>
      </c>
      <c r="I28" s="11">
        <v>2.4500000000000002</v>
      </c>
      <c r="J28" s="11">
        <v>2.67</v>
      </c>
      <c r="K28" s="11">
        <v>2.33</v>
      </c>
      <c r="L28" s="11">
        <v>2.2778434383932606</v>
      </c>
      <c r="M28" s="11">
        <v>2.88</v>
      </c>
      <c r="N28" s="11">
        <v>2.38</v>
      </c>
      <c r="O28" s="11">
        <v>2.4900000000000002</v>
      </c>
      <c r="P28" s="11">
        <v>2.2999999999999998</v>
      </c>
      <c r="Q28" s="11">
        <v>2.2200000000000002</v>
      </c>
      <c r="R28" s="152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2.5537066811120952</v>
      </c>
    </row>
    <row r="29" spans="1:65">
      <c r="A29" s="30"/>
      <c r="B29" s="19">
        <v>1</v>
      </c>
      <c r="C29" s="9">
        <v>5</v>
      </c>
      <c r="D29" s="11">
        <v>2.7434197</v>
      </c>
      <c r="E29" s="11">
        <v>2.5743056910234894</v>
      </c>
      <c r="F29" s="11">
        <v>2.5099999999999998</v>
      </c>
      <c r="G29" s="11">
        <v>2.5099999999999998</v>
      </c>
      <c r="H29" s="11">
        <v>2.5099999999999998</v>
      </c>
      <c r="I29" s="11">
        <v>2.42</v>
      </c>
      <c r="J29" s="11">
        <v>2.72</v>
      </c>
      <c r="K29" s="11">
        <v>2.36</v>
      </c>
      <c r="L29" s="11">
        <v>2.9249021326577402</v>
      </c>
      <c r="M29" s="11">
        <v>2.88</v>
      </c>
      <c r="N29" s="11">
        <v>2.4</v>
      </c>
      <c r="O29" s="11">
        <v>2.71</v>
      </c>
      <c r="P29" s="11">
        <v>2.31</v>
      </c>
      <c r="Q29" s="11">
        <v>2.29</v>
      </c>
      <c r="R29" s="152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79</v>
      </c>
    </row>
    <row r="30" spans="1:65">
      <c r="A30" s="30"/>
      <c r="B30" s="19">
        <v>1</v>
      </c>
      <c r="C30" s="9">
        <v>6</v>
      </c>
      <c r="D30" s="11">
        <v>2.7825866999999995</v>
      </c>
      <c r="E30" s="11">
        <v>2.5871485670114032</v>
      </c>
      <c r="F30" s="11">
        <v>2.68</v>
      </c>
      <c r="G30" s="11">
        <v>2.4500000000000002</v>
      </c>
      <c r="H30" s="11">
        <v>2.5299999999999998</v>
      </c>
      <c r="I30" s="11">
        <v>2.42</v>
      </c>
      <c r="J30" s="11">
        <v>2.67</v>
      </c>
      <c r="K30" s="11">
        <v>2.52</v>
      </c>
      <c r="L30" s="11">
        <v>2.83669134113015</v>
      </c>
      <c r="M30" s="11">
        <v>2.85</v>
      </c>
      <c r="N30" s="11">
        <v>2.37</v>
      </c>
      <c r="O30" s="11">
        <v>2.72</v>
      </c>
      <c r="P30" s="11">
        <v>2.3199999999999998</v>
      </c>
      <c r="Q30" s="11">
        <v>2.19</v>
      </c>
      <c r="R30" s="152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20" t="s">
        <v>267</v>
      </c>
      <c r="C31" s="12"/>
      <c r="D31" s="23">
        <v>2.7193784333333331</v>
      </c>
      <c r="E31" s="23">
        <v>2.5870031065167285</v>
      </c>
      <c r="F31" s="23">
        <v>2.6433333333333331</v>
      </c>
      <c r="G31" s="23">
        <v>2.4716666666666671</v>
      </c>
      <c r="H31" s="23">
        <v>2.5283333333333333</v>
      </c>
      <c r="I31" s="23">
        <v>2.4466666666666668</v>
      </c>
      <c r="J31" s="23">
        <v>2.6816666666666671</v>
      </c>
      <c r="K31" s="23">
        <v>2.4433333333333334</v>
      </c>
      <c r="L31" s="23">
        <v>2.7788453290526021</v>
      </c>
      <c r="M31" s="23">
        <v>2.8633333333333333</v>
      </c>
      <c r="N31" s="23">
        <v>2.3933333333333331</v>
      </c>
      <c r="O31" s="23">
        <v>2.6433333333333335</v>
      </c>
      <c r="P31" s="23">
        <v>2.31</v>
      </c>
      <c r="Q31" s="23">
        <v>2.2416666666666667</v>
      </c>
      <c r="R31" s="152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268</v>
      </c>
      <c r="C32" s="29"/>
      <c r="D32" s="11">
        <v>2.7066043500000001</v>
      </c>
      <c r="E32" s="11">
        <v>2.5867239945602911</v>
      </c>
      <c r="F32" s="11">
        <v>2.6550000000000002</v>
      </c>
      <c r="G32" s="11">
        <v>2.4700000000000002</v>
      </c>
      <c r="H32" s="11">
        <v>2.5249999999999999</v>
      </c>
      <c r="I32" s="11">
        <v>2.4299999999999997</v>
      </c>
      <c r="J32" s="11">
        <v>2.6749999999999998</v>
      </c>
      <c r="K32" s="11">
        <v>2.4450000000000003</v>
      </c>
      <c r="L32" s="11">
        <v>2.8722259489476798</v>
      </c>
      <c r="M32" s="11">
        <v>2.86</v>
      </c>
      <c r="N32" s="11">
        <v>2.395</v>
      </c>
      <c r="O32" s="11">
        <v>2.7050000000000001</v>
      </c>
      <c r="P32" s="11">
        <v>2.3149999999999999</v>
      </c>
      <c r="Q32" s="11">
        <v>2.2450000000000001</v>
      </c>
      <c r="R32" s="152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269</v>
      </c>
      <c r="C33" s="29"/>
      <c r="D33" s="24">
        <v>3.7543163973946803E-2</v>
      </c>
      <c r="E33" s="24">
        <v>1.4024571266949252E-2</v>
      </c>
      <c r="F33" s="24">
        <v>0.11236844159579101</v>
      </c>
      <c r="G33" s="24">
        <v>2.0412414523193027E-2</v>
      </c>
      <c r="H33" s="24">
        <v>2.78687399547713E-2</v>
      </c>
      <c r="I33" s="24">
        <v>5.3541261347363332E-2</v>
      </c>
      <c r="J33" s="24">
        <v>2.1369760566432857E-2</v>
      </c>
      <c r="K33" s="24">
        <v>9.1360093403338144E-2</v>
      </c>
      <c r="L33" s="24">
        <v>0.25509326825968009</v>
      </c>
      <c r="M33" s="24">
        <v>1.366260102127939E-2</v>
      </c>
      <c r="N33" s="24">
        <v>1.7511900715418211E-2</v>
      </c>
      <c r="O33" s="24">
        <v>0.10424330514074595</v>
      </c>
      <c r="P33" s="24">
        <v>1.7888543819998385E-2</v>
      </c>
      <c r="Q33" s="24">
        <v>3.4302575219167804E-2</v>
      </c>
      <c r="R33" s="204"/>
      <c r="S33" s="205"/>
      <c r="T33" s="205"/>
      <c r="U33" s="205"/>
      <c r="V33" s="205"/>
      <c r="W33" s="205"/>
      <c r="X33" s="205"/>
      <c r="Y33" s="205"/>
      <c r="Z33" s="205"/>
      <c r="AA33" s="205"/>
      <c r="AB33" s="205"/>
      <c r="AC33" s="205"/>
      <c r="AD33" s="205"/>
      <c r="AE33" s="205"/>
      <c r="AF33" s="205"/>
      <c r="AG33" s="205"/>
      <c r="AH33" s="205"/>
      <c r="AI33" s="205"/>
      <c r="AJ33" s="205"/>
      <c r="AK33" s="205"/>
      <c r="AL33" s="205"/>
      <c r="AM33" s="205"/>
      <c r="AN33" s="205"/>
      <c r="AO33" s="205"/>
      <c r="AP33" s="205"/>
      <c r="AQ33" s="205"/>
      <c r="AR33" s="205"/>
      <c r="AS33" s="205"/>
      <c r="AT33" s="205"/>
      <c r="AU33" s="205"/>
      <c r="AV33" s="205"/>
      <c r="AW33" s="205"/>
      <c r="AX33" s="205"/>
      <c r="AY33" s="205"/>
      <c r="AZ33" s="205"/>
      <c r="BA33" s="205"/>
      <c r="BB33" s="205"/>
      <c r="BC33" s="205"/>
      <c r="BD33" s="205"/>
      <c r="BE33" s="205"/>
      <c r="BF33" s="205"/>
      <c r="BG33" s="205"/>
      <c r="BH33" s="205"/>
      <c r="BI33" s="205"/>
      <c r="BJ33" s="205"/>
      <c r="BK33" s="205"/>
      <c r="BL33" s="205"/>
      <c r="BM33" s="56"/>
    </row>
    <row r="34" spans="1:65">
      <c r="A34" s="30"/>
      <c r="B34" s="3" t="s">
        <v>86</v>
      </c>
      <c r="C34" s="29"/>
      <c r="D34" s="13">
        <v>1.3805788673526954E-2</v>
      </c>
      <c r="E34" s="13">
        <v>5.4211652207223834E-3</v>
      </c>
      <c r="F34" s="13">
        <v>4.2510129229176935E-2</v>
      </c>
      <c r="G34" s="13">
        <v>8.258562854966834E-3</v>
      </c>
      <c r="H34" s="13">
        <v>1.1022573482440857E-2</v>
      </c>
      <c r="I34" s="13">
        <v>2.1883349324535423E-2</v>
      </c>
      <c r="J34" s="13">
        <v>7.968835512653644E-3</v>
      </c>
      <c r="K34" s="13">
        <v>3.7391579837655446E-2</v>
      </c>
      <c r="L34" s="13">
        <v>9.1798296793528134E-2</v>
      </c>
      <c r="M34" s="13">
        <v>4.7715719515527555E-3</v>
      </c>
      <c r="N34" s="13">
        <v>7.316950159645493E-3</v>
      </c>
      <c r="O34" s="13">
        <v>3.9436307115036297E-2</v>
      </c>
      <c r="P34" s="13">
        <v>7.7439583636356646E-3</v>
      </c>
      <c r="Q34" s="13">
        <v>1.5302264038290469E-2</v>
      </c>
      <c r="R34" s="152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270</v>
      </c>
      <c r="C35" s="29"/>
      <c r="D35" s="13">
        <v>6.4875012250463548E-2</v>
      </c>
      <c r="E35" s="13">
        <v>1.3038469003078035E-2</v>
      </c>
      <c r="F35" s="13">
        <v>3.5096690189261315E-2</v>
      </c>
      <c r="G35" s="13">
        <v>-3.2125856525425656E-2</v>
      </c>
      <c r="H35" s="13">
        <v>-9.9358896487329318E-3</v>
      </c>
      <c r="I35" s="13">
        <v>-4.1915547794554975E-2</v>
      </c>
      <c r="J35" s="13">
        <v>5.0107550135259693E-2</v>
      </c>
      <c r="K35" s="13">
        <v>-4.322083996377224E-2</v>
      </c>
      <c r="L35" s="13">
        <v>8.8161514243469297E-2</v>
      </c>
      <c r="M35" s="13">
        <v>0.12124597335759835</v>
      </c>
      <c r="N35" s="13">
        <v>-6.2800222502030767E-2</v>
      </c>
      <c r="O35" s="13">
        <v>3.5096690189261537E-2</v>
      </c>
      <c r="P35" s="13">
        <v>-9.5432526732461387E-2</v>
      </c>
      <c r="Q35" s="13">
        <v>-0.12219101620141448</v>
      </c>
      <c r="R35" s="152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271</v>
      </c>
      <c r="C36" s="47"/>
      <c r="D36" s="45">
        <v>0.92</v>
      </c>
      <c r="E36" s="45">
        <v>0.17</v>
      </c>
      <c r="F36" s="45">
        <v>0.48</v>
      </c>
      <c r="G36" s="45">
        <v>0.49</v>
      </c>
      <c r="H36" s="45">
        <v>0.17</v>
      </c>
      <c r="I36" s="45">
        <v>0.63</v>
      </c>
      <c r="J36" s="45">
        <v>0.7</v>
      </c>
      <c r="K36" s="45">
        <v>0.65</v>
      </c>
      <c r="L36" s="45">
        <v>1.25</v>
      </c>
      <c r="M36" s="45">
        <v>1.73</v>
      </c>
      <c r="N36" s="45">
        <v>0.93</v>
      </c>
      <c r="O36" s="45">
        <v>0.48</v>
      </c>
      <c r="P36" s="45">
        <v>1.4</v>
      </c>
      <c r="Q36" s="45">
        <v>1.79</v>
      </c>
      <c r="R36" s="152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BM37" s="55"/>
    </row>
    <row r="38" spans="1:65" ht="15">
      <c r="B38" s="8" t="s">
        <v>655</v>
      </c>
      <c r="BM38" s="28" t="s">
        <v>67</v>
      </c>
    </row>
    <row r="39" spans="1:65" ht="15">
      <c r="A39" s="25" t="s">
        <v>7</v>
      </c>
      <c r="B39" s="18" t="s">
        <v>114</v>
      </c>
      <c r="C39" s="15" t="s">
        <v>115</v>
      </c>
      <c r="D39" s="16" t="s">
        <v>233</v>
      </c>
      <c r="E39" s="17" t="s">
        <v>233</v>
      </c>
      <c r="F39" s="17" t="s">
        <v>233</v>
      </c>
      <c r="G39" s="17" t="s">
        <v>233</v>
      </c>
      <c r="H39" s="17" t="s">
        <v>233</v>
      </c>
      <c r="I39" s="17" t="s">
        <v>233</v>
      </c>
      <c r="J39" s="17" t="s">
        <v>233</v>
      </c>
      <c r="K39" s="17" t="s">
        <v>233</v>
      </c>
      <c r="L39" s="17" t="s">
        <v>233</v>
      </c>
      <c r="M39" s="17" t="s">
        <v>233</v>
      </c>
      <c r="N39" s="17" t="s">
        <v>233</v>
      </c>
      <c r="O39" s="17" t="s">
        <v>233</v>
      </c>
      <c r="P39" s="17" t="s">
        <v>233</v>
      </c>
      <c r="Q39" s="17" t="s">
        <v>233</v>
      </c>
      <c r="R39" s="17" t="s">
        <v>233</v>
      </c>
      <c r="S39" s="152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234</v>
      </c>
      <c r="C40" s="9" t="s">
        <v>234</v>
      </c>
      <c r="D40" s="150" t="s">
        <v>239</v>
      </c>
      <c r="E40" s="151" t="s">
        <v>240</v>
      </c>
      <c r="F40" s="151" t="s">
        <v>241</v>
      </c>
      <c r="G40" s="151" t="s">
        <v>244</v>
      </c>
      <c r="H40" s="151" t="s">
        <v>245</v>
      </c>
      <c r="I40" s="151" t="s">
        <v>246</v>
      </c>
      <c r="J40" s="151" t="s">
        <v>247</v>
      </c>
      <c r="K40" s="151" t="s">
        <v>287</v>
      </c>
      <c r="L40" s="151" t="s">
        <v>250</v>
      </c>
      <c r="M40" s="151" t="s">
        <v>251</v>
      </c>
      <c r="N40" s="151" t="s">
        <v>252</v>
      </c>
      <c r="O40" s="151" t="s">
        <v>254</v>
      </c>
      <c r="P40" s="151" t="s">
        <v>255</v>
      </c>
      <c r="Q40" s="151" t="s">
        <v>257</v>
      </c>
      <c r="R40" s="151" t="s">
        <v>258</v>
      </c>
      <c r="S40" s="152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325</v>
      </c>
      <c r="E41" s="11" t="s">
        <v>288</v>
      </c>
      <c r="F41" s="11" t="s">
        <v>325</v>
      </c>
      <c r="G41" s="11" t="s">
        <v>288</v>
      </c>
      <c r="H41" s="11" t="s">
        <v>288</v>
      </c>
      <c r="I41" s="11" t="s">
        <v>288</v>
      </c>
      <c r="J41" s="11" t="s">
        <v>288</v>
      </c>
      <c r="K41" s="11" t="s">
        <v>288</v>
      </c>
      <c r="L41" s="11" t="s">
        <v>288</v>
      </c>
      <c r="M41" s="11" t="s">
        <v>325</v>
      </c>
      <c r="N41" s="11" t="s">
        <v>325</v>
      </c>
      <c r="O41" s="11" t="s">
        <v>325</v>
      </c>
      <c r="P41" s="11" t="s">
        <v>288</v>
      </c>
      <c r="Q41" s="11" t="s">
        <v>325</v>
      </c>
      <c r="R41" s="11" t="s">
        <v>325</v>
      </c>
      <c r="S41" s="152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 t="s">
        <v>326</v>
      </c>
      <c r="E42" s="26" t="s">
        <v>327</v>
      </c>
      <c r="F42" s="26" t="s">
        <v>328</v>
      </c>
      <c r="G42" s="26" t="s">
        <v>328</v>
      </c>
      <c r="H42" s="26" t="s">
        <v>328</v>
      </c>
      <c r="I42" s="26" t="s">
        <v>328</v>
      </c>
      <c r="J42" s="26" t="s">
        <v>328</v>
      </c>
      <c r="K42" s="26" t="s">
        <v>120</v>
      </c>
      <c r="L42" s="26" t="s">
        <v>329</v>
      </c>
      <c r="M42" s="26" t="s">
        <v>329</v>
      </c>
      <c r="N42" s="26" t="s">
        <v>312</v>
      </c>
      <c r="O42" s="26" t="s">
        <v>328</v>
      </c>
      <c r="P42" s="26" t="s">
        <v>329</v>
      </c>
      <c r="Q42" s="26" t="s">
        <v>312</v>
      </c>
      <c r="R42" s="26" t="s">
        <v>328</v>
      </c>
      <c r="S42" s="152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0</v>
      </c>
    </row>
    <row r="43" spans="1:65">
      <c r="A43" s="30"/>
      <c r="B43" s="18">
        <v>1</v>
      </c>
      <c r="C43" s="14">
        <v>1</v>
      </c>
      <c r="D43" s="206">
        <v>271.83600000000001</v>
      </c>
      <c r="E43" s="206">
        <v>283.5998673854815</v>
      </c>
      <c r="F43" s="213">
        <v>213</v>
      </c>
      <c r="G43" s="206">
        <v>280</v>
      </c>
      <c r="H43" s="206">
        <v>281</v>
      </c>
      <c r="I43" s="206">
        <v>281</v>
      </c>
      <c r="J43" s="206">
        <v>286</v>
      </c>
      <c r="K43" s="206">
        <v>261</v>
      </c>
      <c r="L43" s="206">
        <v>216.215721178699</v>
      </c>
      <c r="M43" s="206">
        <v>255.00000000000003</v>
      </c>
      <c r="N43" s="206">
        <v>274</v>
      </c>
      <c r="O43" s="206">
        <v>259.89999999999998</v>
      </c>
      <c r="P43" s="206">
        <v>227.8</v>
      </c>
      <c r="Q43" s="206">
        <v>241.2</v>
      </c>
      <c r="R43" s="206">
        <v>263</v>
      </c>
      <c r="S43" s="207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08"/>
      <c r="AJ43" s="208"/>
      <c r="AK43" s="208"/>
      <c r="AL43" s="208"/>
      <c r="AM43" s="208"/>
      <c r="AN43" s="208"/>
      <c r="AO43" s="208"/>
      <c r="AP43" s="208"/>
      <c r="AQ43" s="208"/>
      <c r="AR43" s="208"/>
      <c r="AS43" s="208"/>
      <c r="AT43" s="208"/>
      <c r="AU43" s="208"/>
      <c r="AV43" s="208"/>
      <c r="AW43" s="208"/>
      <c r="AX43" s="208"/>
      <c r="AY43" s="208"/>
      <c r="AZ43" s="208"/>
      <c r="BA43" s="208"/>
      <c r="BB43" s="208"/>
      <c r="BC43" s="208"/>
      <c r="BD43" s="208"/>
      <c r="BE43" s="208"/>
      <c r="BF43" s="208"/>
      <c r="BG43" s="208"/>
      <c r="BH43" s="208"/>
      <c r="BI43" s="208"/>
      <c r="BJ43" s="208"/>
      <c r="BK43" s="208"/>
      <c r="BL43" s="208"/>
      <c r="BM43" s="209">
        <v>1</v>
      </c>
    </row>
    <row r="44" spans="1:65">
      <c r="A44" s="30"/>
      <c r="B44" s="19">
        <v>1</v>
      </c>
      <c r="C44" s="9">
        <v>2</v>
      </c>
      <c r="D44" s="210">
        <v>281.27999999999997</v>
      </c>
      <c r="E44" s="210">
        <v>278.88981724268291</v>
      </c>
      <c r="F44" s="214">
        <v>184</v>
      </c>
      <c r="G44" s="210">
        <v>272</v>
      </c>
      <c r="H44" s="210">
        <v>277</v>
      </c>
      <c r="I44" s="210">
        <v>283</v>
      </c>
      <c r="J44" s="210">
        <v>285</v>
      </c>
      <c r="K44" s="210">
        <v>260</v>
      </c>
      <c r="L44" s="210">
        <v>236.93747879403401</v>
      </c>
      <c r="M44" s="210">
        <v>253.00000000000003</v>
      </c>
      <c r="N44" s="210">
        <v>281</v>
      </c>
      <c r="O44" s="210">
        <v>255.19999999999996</v>
      </c>
      <c r="P44" s="210">
        <v>223.5</v>
      </c>
      <c r="Q44" s="210">
        <v>245.9</v>
      </c>
      <c r="R44" s="210">
        <v>261</v>
      </c>
      <c r="S44" s="207"/>
      <c r="T44" s="208"/>
      <c r="U44" s="208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08"/>
      <c r="AJ44" s="208"/>
      <c r="AK44" s="208"/>
      <c r="AL44" s="208"/>
      <c r="AM44" s="208"/>
      <c r="AN44" s="208"/>
      <c r="AO44" s="208"/>
      <c r="AP44" s="208"/>
      <c r="AQ44" s="208"/>
      <c r="AR44" s="208"/>
      <c r="AS44" s="208"/>
      <c r="AT44" s="208"/>
      <c r="AU44" s="208"/>
      <c r="AV44" s="208"/>
      <c r="AW44" s="208"/>
      <c r="AX44" s="208"/>
      <c r="AY44" s="208"/>
      <c r="AZ44" s="208"/>
      <c r="BA44" s="208"/>
      <c r="BB44" s="208"/>
      <c r="BC44" s="208"/>
      <c r="BD44" s="208"/>
      <c r="BE44" s="208"/>
      <c r="BF44" s="208"/>
      <c r="BG44" s="208"/>
      <c r="BH44" s="208"/>
      <c r="BI44" s="208"/>
      <c r="BJ44" s="208"/>
      <c r="BK44" s="208"/>
      <c r="BL44" s="208"/>
      <c r="BM44" s="209">
        <v>3</v>
      </c>
    </row>
    <row r="45" spans="1:65">
      <c r="A45" s="30"/>
      <c r="B45" s="19">
        <v>1</v>
      </c>
      <c r="C45" s="9">
        <v>3</v>
      </c>
      <c r="D45" s="210">
        <v>286.79500000000002</v>
      </c>
      <c r="E45" s="210">
        <v>283.80891614577831</v>
      </c>
      <c r="F45" s="214">
        <v>190</v>
      </c>
      <c r="G45" s="210">
        <v>277</v>
      </c>
      <c r="H45" s="210">
        <v>279</v>
      </c>
      <c r="I45" s="210">
        <v>291</v>
      </c>
      <c r="J45" s="210">
        <v>280</v>
      </c>
      <c r="K45" s="210">
        <v>248.99999999999997</v>
      </c>
      <c r="L45" s="210">
        <v>214.91657641894801</v>
      </c>
      <c r="M45" s="210">
        <v>250.99999999999997</v>
      </c>
      <c r="N45" s="210">
        <v>280</v>
      </c>
      <c r="O45" s="210">
        <v>254.9</v>
      </c>
      <c r="P45" s="210">
        <v>225.8</v>
      </c>
      <c r="Q45" s="210">
        <v>240.4</v>
      </c>
      <c r="R45" s="210">
        <v>258</v>
      </c>
      <c r="S45" s="207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8"/>
      <c r="AT45" s="208"/>
      <c r="AU45" s="208"/>
      <c r="AV45" s="208"/>
      <c r="AW45" s="208"/>
      <c r="AX45" s="208"/>
      <c r="AY45" s="208"/>
      <c r="AZ45" s="208"/>
      <c r="BA45" s="208"/>
      <c r="BB45" s="208"/>
      <c r="BC45" s="208"/>
      <c r="BD45" s="208"/>
      <c r="BE45" s="208"/>
      <c r="BF45" s="208"/>
      <c r="BG45" s="208"/>
      <c r="BH45" s="208"/>
      <c r="BI45" s="208"/>
      <c r="BJ45" s="208"/>
      <c r="BK45" s="208"/>
      <c r="BL45" s="208"/>
      <c r="BM45" s="209">
        <v>16</v>
      </c>
    </row>
    <row r="46" spans="1:65">
      <c r="A46" s="30"/>
      <c r="B46" s="19">
        <v>1</v>
      </c>
      <c r="C46" s="9">
        <v>4</v>
      </c>
      <c r="D46" s="210">
        <v>279.55900000000003</v>
      </c>
      <c r="E46" s="210">
        <v>278.54028663077588</v>
      </c>
      <c r="F46" s="214">
        <v>170</v>
      </c>
      <c r="G46" s="210">
        <v>277</v>
      </c>
      <c r="H46" s="210">
        <v>279</v>
      </c>
      <c r="I46" s="210">
        <v>282</v>
      </c>
      <c r="J46" s="210">
        <v>283</v>
      </c>
      <c r="K46" s="210">
        <v>252</v>
      </c>
      <c r="L46" s="210">
        <v>210.66754598146801</v>
      </c>
      <c r="M46" s="210">
        <v>255.00000000000003</v>
      </c>
      <c r="N46" s="210">
        <v>279</v>
      </c>
      <c r="O46" s="210">
        <v>254.4</v>
      </c>
      <c r="P46" s="210">
        <v>224.1</v>
      </c>
      <c r="Q46" s="210">
        <v>244</v>
      </c>
      <c r="R46" s="210">
        <v>254</v>
      </c>
      <c r="S46" s="207"/>
      <c r="T46" s="208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208"/>
      <c r="AI46" s="208"/>
      <c r="AJ46" s="208"/>
      <c r="AK46" s="208"/>
      <c r="AL46" s="208"/>
      <c r="AM46" s="208"/>
      <c r="AN46" s="208"/>
      <c r="AO46" s="208"/>
      <c r="AP46" s="208"/>
      <c r="AQ46" s="208"/>
      <c r="AR46" s="208"/>
      <c r="AS46" s="208"/>
      <c r="AT46" s="208"/>
      <c r="AU46" s="208"/>
      <c r="AV46" s="208"/>
      <c r="AW46" s="208"/>
      <c r="AX46" s="208"/>
      <c r="AY46" s="208"/>
      <c r="AZ46" s="208"/>
      <c r="BA46" s="208"/>
      <c r="BB46" s="208"/>
      <c r="BC46" s="208"/>
      <c r="BD46" s="208"/>
      <c r="BE46" s="208"/>
      <c r="BF46" s="208"/>
      <c r="BG46" s="208"/>
      <c r="BH46" s="208"/>
      <c r="BI46" s="208"/>
      <c r="BJ46" s="208"/>
      <c r="BK46" s="208"/>
      <c r="BL46" s="208"/>
      <c r="BM46" s="209">
        <v>262.73637655083473</v>
      </c>
    </row>
    <row r="47" spans="1:65">
      <c r="A47" s="30"/>
      <c r="B47" s="19">
        <v>1</v>
      </c>
      <c r="C47" s="9">
        <v>5</v>
      </c>
      <c r="D47" s="210">
        <v>274.81900000000002</v>
      </c>
      <c r="E47" s="210">
        <v>279.86228544792942</v>
      </c>
      <c r="F47" s="214">
        <v>177</v>
      </c>
      <c r="G47" s="210">
        <v>278</v>
      </c>
      <c r="H47" s="210">
        <v>279</v>
      </c>
      <c r="I47" s="210">
        <v>281</v>
      </c>
      <c r="J47" s="210">
        <v>283</v>
      </c>
      <c r="K47" s="210">
        <v>257</v>
      </c>
      <c r="L47" s="230">
        <v>177.093749351664</v>
      </c>
      <c r="M47" s="210">
        <v>254</v>
      </c>
      <c r="N47" s="210">
        <v>278</v>
      </c>
      <c r="O47" s="210">
        <v>252.8</v>
      </c>
      <c r="P47" s="210">
        <v>231.6</v>
      </c>
      <c r="Q47" s="210">
        <v>243.5</v>
      </c>
      <c r="R47" s="210">
        <v>265</v>
      </c>
      <c r="S47" s="207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  <c r="AD47" s="208"/>
      <c r="AE47" s="208"/>
      <c r="AF47" s="208"/>
      <c r="AG47" s="208"/>
      <c r="AH47" s="208"/>
      <c r="AI47" s="208"/>
      <c r="AJ47" s="208"/>
      <c r="AK47" s="208"/>
      <c r="AL47" s="208"/>
      <c r="AM47" s="208"/>
      <c r="AN47" s="208"/>
      <c r="AO47" s="208"/>
      <c r="AP47" s="208"/>
      <c r="AQ47" s="208"/>
      <c r="AR47" s="208"/>
      <c r="AS47" s="208"/>
      <c r="AT47" s="208"/>
      <c r="AU47" s="208"/>
      <c r="AV47" s="208"/>
      <c r="AW47" s="208"/>
      <c r="AX47" s="208"/>
      <c r="AY47" s="208"/>
      <c r="AZ47" s="208"/>
      <c r="BA47" s="208"/>
      <c r="BB47" s="208"/>
      <c r="BC47" s="208"/>
      <c r="BD47" s="208"/>
      <c r="BE47" s="208"/>
      <c r="BF47" s="208"/>
      <c r="BG47" s="208"/>
      <c r="BH47" s="208"/>
      <c r="BI47" s="208"/>
      <c r="BJ47" s="208"/>
      <c r="BK47" s="208"/>
      <c r="BL47" s="208"/>
      <c r="BM47" s="209">
        <v>80</v>
      </c>
    </row>
    <row r="48" spans="1:65">
      <c r="A48" s="30"/>
      <c r="B48" s="19">
        <v>1</v>
      </c>
      <c r="C48" s="9">
        <v>6</v>
      </c>
      <c r="D48" s="210">
        <v>278.71100000000001</v>
      </c>
      <c r="E48" s="210">
        <v>284.99831938440133</v>
      </c>
      <c r="F48" s="214">
        <v>159</v>
      </c>
      <c r="G48" s="210">
        <v>277</v>
      </c>
      <c r="H48" s="210">
        <v>278</v>
      </c>
      <c r="I48" s="210">
        <v>284</v>
      </c>
      <c r="J48" s="210">
        <v>282</v>
      </c>
      <c r="K48" s="210">
        <v>261</v>
      </c>
      <c r="L48" s="210">
        <v>207.80945932107699</v>
      </c>
      <c r="M48" s="210">
        <v>255.00000000000003</v>
      </c>
      <c r="N48" s="210">
        <v>290</v>
      </c>
      <c r="O48" s="210">
        <v>255.49999999999997</v>
      </c>
      <c r="P48" s="210">
        <v>240.9</v>
      </c>
      <c r="Q48" s="210">
        <v>245.9</v>
      </c>
      <c r="R48" s="210">
        <v>255.00000000000003</v>
      </c>
      <c r="S48" s="207"/>
      <c r="T48" s="208"/>
      <c r="U48" s="208"/>
      <c r="V48" s="208"/>
      <c r="W48" s="208"/>
      <c r="X48" s="208"/>
      <c r="Y48" s="208"/>
      <c r="Z48" s="208"/>
      <c r="AA48" s="208"/>
      <c r="AB48" s="208"/>
      <c r="AC48" s="208"/>
      <c r="AD48" s="208"/>
      <c r="AE48" s="208"/>
      <c r="AF48" s="208"/>
      <c r="AG48" s="208"/>
      <c r="AH48" s="208"/>
      <c r="AI48" s="208"/>
      <c r="AJ48" s="208"/>
      <c r="AK48" s="208"/>
      <c r="AL48" s="208"/>
      <c r="AM48" s="208"/>
      <c r="AN48" s="208"/>
      <c r="AO48" s="208"/>
      <c r="AP48" s="208"/>
      <c r="AQ48" s="208"/>
      <c r="AR48" s="208"/>
      <c r="AS48" s="208"/>
      <c r="AT48" s="208"/>
      <c r="AU48" s="208"/>
      <c r="AV48" s="208"/>
      <c r="AW48" s="208"/>
      <c r="AX48" s="208"/>
      <c r="AY48" s="208"/>
      <c r="AZ48" s="208"/>
      <c r="BA48" s="208"/>
      <c r="BB48" s="208"/>
      <c r="BC48" s="208"/>
      <c r="BD48" s="208"/>
      <c r="BE48" s="208"/>
      <c r="BF48" s="208"/>
      <c r="BG48" s="208"/>
      <c r="BH48" s="208"/>
      <c r="BI48" s="208"/>
      <c r="BJ48" s="208"/>
      <c r="BK48" s="208"/>
      <c r="BL48" s="208"/>
      <c r="BM48" s="211"/>
    </row>
    <row r="49" spans="1:65">
      <c r="A49" s="30"/>
      <c r="B49" s="20" t="s">
        <v>267</v>
      </c>
      <c r="C49" s="12"/>
      <c r="D49" s="212">
        <v>278.83333333333331</v>
      </c>
      <c r="E49" s="212">
        <v>281.61658203950827</v>
      </c>
      <c r="F49" s="212">
        <v>182.16666666666666</v>
      </c>
      <c r="G49" s="212">
        <v>276.83333333333331</v>
      </c>
      <c r="H49" s="212">
        <v>278.83333333333331</v>
      </c>
      <c r="I49" s="212">
        <v>283.66666666666669</v>
      </c>
      <c r="J49" s="212">
        <v>283.16666666666669</v>
      </c>
      <c r="K49" s="212">
        <v>256.66666666666669</v>
      </c>
      <c r="L49" s="212">
        <v>210.606755174315</v>
      </c>
      <c r="M49" s="212">
        <v>253.83333333333334</v>
      </c>
      <c r="N49" s="212">
        <v>280.33333333333331</v>
      </c>
      <c r="O49" s="212">
        <v>255.44999999999996</v>
      </c>
      <c r="P49" s="212">
        <v>228.95000000000002</v>
      </c>
      <c r="Q49" s="212">
        <v>243.48333333333335</v>
      </c>
      <c r="R49" s="212">
        <v>259.33333333333331</v>
      </c>
      <c r="S49" s="207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08"/>
      <c r="AJ49" s="208"/>
      <c r="AK49" s="208"/>
      <c r="AL49" s="208"/>
      <c r="AM49" s="208"/>
      <c r="AN49" s="208"/>
      <c r="AO49" s="208"/>
      <c r="AP49" s="208"/>
      <c r="AQ49" s="208"/>
      <c r="AR49" s="208"/>
      <c r="AS49" s="208"/>
      <c r="AT49" s="208"/>
      <c r="AU49" s="208"/>
      <c r="AV49" s="208"/>
      <c r="AW49" s="208"/>
      <c r="AX49" s="208"/>
      <c r="AY49" s="208"/>
      <c r="AZ49" s="208"/>
      <c r="BA49" s="208"/>
      <c r="BB49" s="208"/>
      <c r="BC49" s="208"/>
      <c r="BD49" s="208"/>
      <c r="BE49" s="208"/>
      <c r="BF49" s="208"/>
      <c r="BG49" s="208"/>
      <c r="BH49" s="208"/>
      <c r="BI49" s="208"/>
      <c r="BJ49" s="208"/>
      <c r="BK49" s="208"/>
      <c r="BL49" s="208"/>
      <c r="BM49" s="211"/>
    </row>
    <row r="50" spans="1:65">
      <c r="A50" s="30"/>
      <c r="B50" s="3" t="s">
        <v>268</v>
      </c>
      <c r="C50" s="29"/>
      <c r="D50" s="210">
        <v>279.13499999999999</v>
      </c>
      <c r="E50" s="210">
        <v>281.73107641670549</v>
      </c>
      <c r="F50" s="210">
        <v>180.5</v>
      </c>
      <c r="G50" s="210">
        <v>277</v>
      </c>
      <c r="H50" s="210">
        <v>279</v>
      </c>
      <c r="I50" s="210">
        <v>282.5</v>
      </c>
      <c r="J50" s="210">
        <v>283</v>
      </c>
      <c r="K50" s="210">
        <v>258.5</v>
      </c>
      <c r="L50" s="210">
        <v>212.79206120020802</v>
      </c>
      <c r="M50" s="210">
        <v>254.5</v>
      </c>
      <c r="N50" s="210">
        <v>279.5</v>
      </c>
      <c r="O50" s="210">
        <v>255.04999999999998</v>
      </c>
      <c r="P50" s="210">
        <v>226.8</v>
      </c>
      <c r="Q50" s="210">
        <v>243.75</v>
      </c>
      <c r="R50" s="210">
        <v>259.5</v>
      </c>
      <c r="S50" s="207"/>
      <c r="T50" s="208"/>
      <c r="U50" s="208"/>
      <c r="V50" s="208"/>
      <c r="W50" s="208"/>
      <c r="X50" s="208"/>
      <c r="Y50" s="208"/>
      <c r="Z50" s="208"/>
      <c r="AA50" s="208"/>
      <c r="AB50" s="208"/>
      <c r="AC50" s="208"/>
      <c r="AD50" s="208"/>
      <c r="AE50" s="208"/>
      <c r="AF50" s="208"/>
      <c r="AG50" s="208"/>
      <c r="AH50" s="208"/>
      <c r="AI50" s="208"/>
      <c r="AJ50" s="208"/>
      <c r="AK50" s="208"/>
      <c r="AL50" s="208"/>
      <c r="AM50" s="208"/>
      <c r="AN50" s="208"/>
      <c r="AO50" s="208"/>
      <c r="AP50" s="208"/>
      <c r="AQ50" s="208"/>
      <c r="AR50" s="208"/>
      <c r="AS50" s="208"/>
      <c r="AT50" s="208"/>
      <c r="AU50" s="208"/>
      <c r="AV50" s="208"/>
      <c r="AW50" s="208"/>
      <c r="AX50" s="208"/>
      <c r="AY50" s="208"/>
      <c r="AZ50" s="208"/>
      <c r="BA50" s="208"/>
      <c r="BB50" s="208"/>
      <c r="BC50" s="208"/>
      <c r="BD50" s="208"/>
      <c r="BE50" s="208"/>
      <c r="BF50" s="208"/>
      <c r="BG50" s="208"/>
      <c r="BH50" s="208"/>
      <c r="BI50" s="208"/>
      <c r="BJ50" s="208"/>
      <c r="BK50" s="208"/>
      <c r="BL50" s="208"/>
      <c r="BM50" s="211"/>
    </row>
    <row r="51" spans="1:65">
      <c r="A51" s="30"/>
      <c r="B51" s="3" t="s">
        <v>269</v>
      </c>
      <c r="C51" s="29"/>
      <c r="D51" s="210">
        <v>5.1960257376832377</v>
      </c>
      <c r="E51" s="210">
        <v>2.8338063906036544</v>
      </c>
      <c r="F51" s="210">
        <v>18.584043334717734</v>
      </c>
      <c r="G51" s="210">
        <v>2.639444385977221</v>
      </c>
      <c r="H51" s="210">
        <v>1.3291601358251257</v>
      </c>
      <c r="I51" s="210">
        <v>3.7771241264574122</v>
      </c>
      <c r="J51" s="210">
        <v>2.1369760566432809</v>
      </c>
      <c r="K51" s="210">
        <v>5.0859282994028483</v>
      </c>
      <c r="L51" s="210">
        <v>19.361261240006399</v>
      </c>
      <c r="M51" s="210">
        <v>1.6020819787597416</v>
      </c>
      <c r="N51" s="210">
        <v>5.3166405433005028</v>
      </c>
      <c r="O51" s="210">
        <v>2.3788652757144417</v>
      </c>
      <c r="P51" s="210">
        <v>6.5466785471718421</v>
      </c>
      <c r="Q51" s="210">
        <v>2.3094732444145532</v>
      </c>
      <c r="R51" s="210">
        <v>4.4121045620731403</v>
      </c>
      <c r="S51" s="207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08"/>
      <c r="AG51" s="208"/>
      <c r="AH51" s="208"/>
      <c r="AI51" s="208"/>
      <c r="AJ51" s="208"/>
      <c r="AK51" s="208"/>
      <c r="AL51" s="208"/>
      <c r="AM51" s="208"/>
      <c r="AN51" s="208"/>
      <c r="AO51" s="208"/>
      <c r="AP51" s="208"/>
      <c r="AQ51" s="208"/>
      <c r="AR51" s="208"/>
      <c r="AS51" s="208"/>
      <c r="AT51" s="208"/>
      <c r="AU51" s="208"/>
      <c r="AV51" s="208"/>
      <c r="AW51" s="208"/>
      <c r="AX51" s="208"/>
      <c r="AY51" s="208"/>
      <c r="AZ51" s="208"/>
      <c r="BA51" s="208"/>
      <c r="BB51" s="208"/>
      <c r="BC51" s="208"/>
      <c r="BD51" s="208"/>
      <c r="BE51" s="208"/>
      <c r="BF51" s="208"/>
      <c r="BG51" s="208"/>
      <c r="BH51" s="208"/>
      <c r="BI51" s="208"/>
      <c r="BJ51" s="208"/>
      <c r="BK51" s="208"/>
      <c r="BL51" s="208"/>
      <c r="BM51" s="211"/>
    </row>
    <row r="52" spans="1:65">
      <c r="A52" s="30"/>
      <c r="B52" s="3" t="s">
        <v>86</v>
      </c>
      <c r="C52" s="29"/>
      <c r="D52" s="13">
        <v>1.8634880111236957E-2</v>
      </c>
      <c r="E52" s="13">
        <v>1.0062640381758831E-2</v>
      </c>
      <c r="F52" s="13">
        <v>0.10201670632049992</v>
      </c>
      <c r="G52" s="13">
        <v>9.5344168066606415E-3</v>
      </c>
      <c r="H52" s="13">
        <v>4.7668624118055915E-3</v>
      </c>
      <c r="I52" s="13">
        <v>1.3315361197852217E-2</v>
      </c>
      <c r="J52" s="13">
        <v>7.5467076750204152E-3</v>
      </c>
      <c r="K52" s="13">
        <v>1.98153050626085E-2</v>
      </c>
      <c r="L52" s="13">
        <v>9.193086529433242E-2</v>
      </c>
      <c r="M52" s="13">
        <v>6.3115508027304324E-3</v>
      </c>
      <c r="N52" s="13">
        <v>1.8965424054579679E-2</v>
      </c>
      <c r="O52" s="13">
        <v>9.3124496994106166E-3</v>
      </c>
      <c r="P52" s="13">
        <v>2.8594359236391535E-2</v>
      </c>
      <c r="Q52" s="13">
        <v>9.4851389324986778E-3</v>
      </c>
      <c r="R52" s="13">
        <v>1.7013256666091801E-2</v>
      </c>
      <c r="S52" s="152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270</v>
      </c>
      <c r="C53" s="29"/>
      <c r="D53" s="13">
        <v>6.126657067368102E-2</v>
      </c>
      <c r="E53" s="13">
        <v>7.1859883798848667E-2</v>
      </c>
      <c r="F53" s="13">
        <v>-0.30665608981091852</v>
      </c>
      <c r="G53" s="13">
        <v>5.3654377698137523E-2</v>
      </c>
      <c r="H53" s="13">
        <v>6.126657067368102E-2</v>
      </c>
      <c r="I53" s="13">
        <v>7.9662703697911175E-2</v>
      </c>
      <c r="J53" s="13">
        <v>7.7759655454025189E-2</v>
      </c>
      <c r="K53" s="13">
        <v>-2.3101901471925257E-2</v>
      </c>
      <c r="L53" s="13">
        <v>-0.19841036883004126</v>
      </c>
      <c r="M53" s="13">
        <v>-3.3885841520611915E-2</v>
      </c>
      <c r="N53" s="13">
        <v>6.6975715405338532E-2</v>
      </c>
      <c r="O53" s="13">
        <v>-2.7732652198714458E-2</v>
      </c>
      <c r="P53" s="13">
        <v>-0.12859420912466479</v>
      </c>
      <c r="Q53" s="13">
        <v>-7.3278940169049123E-2</v>
      </c>
      <c r="R53" s="13">
        <v>-1.295231083786752E-2</v>
      </c>
      <c r="S53" s="152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271</v>
      </c>
      <c r="C54" s="47"/>
      <c r="D54" s="45">
        <v>0.67</v>
      </c>
      <c r="E54" s="45">
        <v>0.77</v>
      </c>
      <c r="F54" s="45">
        <v>2.67</v>
      </c>
      <c r="G54" s="45">
        <v>0.61</v>
      </c>
      <c r="H54" s="45">
        <v>0.67</v>
      </c>
      <c r="I54" s="45">
        <v>0.84</v>
      </c>
      <c r="J54" s="45">
        <v>0.82</v>
      </c>
      <c r="K54" s="45">
        <v>0.09</v>
      </c>
      <c r="L54" s="45">
        <v>1.68</v>
      </c>
      <c r="M54" s="45">
        <v>0.19</v>
      </c>
      <c r="N54" s="45">
        <v>0.73</v>
      </c>
      <c r="O54" s="45">
        <v>0.13</v>
      </c>
      <c r="P54" s="45">
        <v>1.05</v>
      </c>
      <c r="Q54" s="45">
        <v>0.55000000000000004</v>
      </c>
      <c r="R54" s="45">
        <v>0</v>
      </c>
      <c r="S54" s="152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BM55" s="55"/>
    </row>
    <row r="56" spans="1:65" ht="15">
      <c r="B56" s="8" t="s">
        <v>656</v>
      </c>
      <c r="BM56" s="28" t="s">
        <v>295</v>
      </c>
    </row>
    <row r="57" spans="1:65" ht="15">
      <c r="A57" s="25" t="s">
        <v>49</v>
      </c>
      <c r="B57" s="18" t="s">
        <v>114</v>
      </c>
      <c r="C57" s="15" t="s">
        <v>115</v>
      </c>
      <c r="D57" s="16" t="s">
        <v>233</v>
      </c>
      <c r="E57" s="17" t="s">
        <v>233</v>
      </c>
      <c r="F57" s="17" t="s">
        <v>233</v>
      </c>
      <c r="G57" s="17" t="s">
        <v>233</v>
      </c>
      <c r="H57" s="17" t="s">
        <v>233</v>
      </c>
      <c r="I57" s="17" t="s">
        <v>233</v>
      </c>
      <c r="J57" s="17" t="s">
        <v>233</v>
      </c>
      <c r="K57" s="17" t="s">
        <v>233</v>
      </c>
      <c r="L57" s="17" t="s">
        <v>233</v>
      </c>
      <c r="M57" s="17" t="s">
        <v>233</v>
      </c>
      <c r="N57" s="17" t="s">
        <v>233</v>
      </c>
      <c r="O57" s="152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234</v>
      </c>
      <c r="C58" s="9" t="s">
        <v>234</v>
      </c>
      <c r="D58" s="150" t="s">
        <v>239</v>
      </c>
      <c r="E58" s="151" t="s">
        <v>240</v>
      </c>
      <c r="F58" s="151" t="s">
        <v>241</v>
      </c>
      <c r="G58" s="151" t="s">
        <v>244</v>
      </c>
      <c r="H58" s="151" t="s">
        <v>245</v>
      </c>
      <c r="I58" s="151" t="s">
        <v>246</v>
      </c>
      <c r="J58" s="151" t="s">
        <v>247</v>
      </c>
      <c r="K58" s="151" t="s">
        <v>287</v>
      </c>
      <c r="L58" s="151" t="s">
        <v>250</v>
      </c>
      <c r="M58" s="151" t="s">
        <v>252</v>
      </c>
      <c r="N58" s="151" t="s">
        <v>258</v>
      </c>
      <c r="O58" s="152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325</v>
      </c>
      <c r="E59" s="11" t="s">
        <v>288</v>
      </c>
      <c r="F59" s="11" t="s">
        <v>325</v>
      </c>
      <c r="G59" s="11" t="s">
        <v>288</v>
      </c>
      <c r="H59" s="11" t="s">
        <v>288</v>
      </c>
      <c r="I59" s="11" t="s">
        <v>288</v>
      </c>
      <c r="J59" s="11" t="s">
        <v>288</v>
      </c>
      <c r="K59" s="11" t="s">
        <v>288</v>
      </c>
      <c r="L59" s="11" t="s">
        <v>288</v>
      </c>
      <c r="M59" s="11" t="s">
        <v>325</v>
      </c>
      <c r="N59" s="11" t="s">
        <v>325</v>
      </c>
      <c r="O59" s="152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9"/>
      <c r="C60" s="9"/>
      <c r="D60" s="26" t="s">
        <v>326</v>
      </c>
      <c r="E60" s="26" t="s">
        <v>327</v>
      </c>
      <c r="F60" s="26" t="s">
        <v>328</v>
      </c>
      <c r="G60" s="26" t="s">
        <v>328</v>
      </c>
      <c r="H60" s="26" t="s">
        <v>328</v>
      </c>
      <c r="I60" s="26" t="s">
        <v>328</v>
      </c>
      <c r="J60" s="26" t="s">
        <v>328</v>
      </c>
      <c r="K60" s="26" t="s">
        <v>120</v>
      </c>
      <c r="L60" s="26" t="s">
        <v>329</v>
      </c>
      <c r="M60" s="26" t="s">
        <v>312</v>
      </c>
      <c r="N60" s="26" t="s">
        <v>328</v>
      </c>
      <c r="O60" s="152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8">
        <v>1</v>
      </c>
      <c r="C61" s="14">
        <v>1</v>
      </c>
      <c r="D61" s="218">
        <v>135.285</v>
      </c>
      <c r="E61" s="218" t="s">
        <v>96</v>
      </c>
      <c r="F61" s="226">
        <v>13</v>
      </c>
      <c r="G61" s="218" t="s">
        <v>96</v>
      </c>
      <c r="H61" s="218" t="s">
        <v>96</v>
      </c>
      <c r="I61" s="218" t="s">
        <v>96</v>
      </c>
      <c r="J61" s="218" t="s">
        <v>96</v>
      </c>
      <c r="K61" s="218" t="s">
        <v>96</v>
      </c>
      <c r="L61" s="226">
        <v>3.1447073087219501</v>
      </c>
      <c r="M61" s="218" t="s">
        <v>96</v>
      </c>
      <c r="N61" s="218" t="s">
        <v>108</v>
      </c>
      <c r="O61" s="219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  <c r="AJ61" s="220"/>
      <c r="AK61" s="220"/>
      <c r="AL61" s="220"/>
      <c r="AM61" s="220"/>
      <c r="AN61" s="220"/>
      <c r="AO61" s="220"/>
      <c r="AP61" s="220"/>
      <c r="AQ61" s="220"/>
      <c r="AR61" s="220"/>
      <c r="AS61" s="220"/>
      <c r="AT61" s="220"/>
      <c r="AU61" s="220"/>
      <c r="AV61" s="220"/>
      <c r="AW61" s="220"/>
      <c r="AX61" s="220"/>
      <c r="AY61" s="220"/>
      <c r="AZ61" s="220"/>
      <c r="BA61" s="220"/>
      <c r="BB61" s="220"/>
      <c r="BC61" s="220"/>
      <c r="BD61" s="220"/>
      <c r="BE61" s="220"/>
      <c r="BF61" s="220"/>
      <c r="BG61" s="220"/>
      <c r="BH61" s="220"/>
      <c r="BI61" s="220"/>
      <c r="BJ61" s="220"/>
      <c r="BK61" s="220"/>
      <c r="BL61" s="220"/>
      <c r="BM61" s="221">
        <v>1</v>
      </c>
    </row>
    <row r="62" spans="1:65">
      <c r="A62" s="30"/>
      <c r="B62" s="19">
        <v>1</v>
      </c>
      <c r="C62" s="9">
        <v>2</v>
      </c>
      <c r="D62" s="222">
        <v>129.589</v>
      </c>
      <c r="E62" s="222" t="s">
        <v>96</v>
      </c>
      <c r="F62" s="225">
        <v>9</v>
      </c>
      <c r="G62" s="222" t="s">
        <v>96</v>
      </c>
      <c r="H62" s="222" t="s">
        <v>96</v>
      </c>
      <c r="I62" s="222" t="s">
        <v>96</v>
      </c>
      <c r="J62" s="222" t="s">
        <v>96</v>
      </c>
      <c r="K62" s="222" t="s">
        <v>96</v>
      </c>
      <c r="L62" s="225">
        <v>3.5594417076099898</v>
      </c>
      <c r="M62" s="222" t="s">
        <v>96</v>
      </c>
      <c r="N62" s="222" t="s">
        <v>108</v>
      </c>
      <c r="O62" s="219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  <c r="AJ62" s="220"/>
      <c r="AK62" s="220"/>
      <c r="AL62" s="220"/>
      <c r="AM62" s="220"/>
      <c r="AN62" s="220"/>
      <c r="AO62" s="220"/>
      <c r="AP62" s="220"/>
      <c r="AQ62" s="220"/>
      <c r="AR62" s="220"/>
      <c r="AS62" s="220"/>
      <c r="AT62" s="220"/>
      <c r="AU62" s="220"/>
      <c r="AV62" s="220"/>
      <c r="AW62" s="220"/>
      <c r="AX62" s="220"/>
      <c r="AY62" s="220"/>
      <c r="AZ62" s="220"/>
      <c r="BA62" s="220"/>
      <c r="BB62" s="220"/>
      <c r="BC62" s="220"/>
      <c r="BD62" s="220"/>
      <c r="BE62" s="220"/>
      <c r="BF62" s="220"/>
      <c r="BG62" s="220"/>
      <c r="BH62" s="220"/>
      <c r="BI62" s="220"/>
      <c r="BJ62" s="220"/>
      <c r="BK62" s="220"/>
      <c r="BL62" s="220"/>
      <c r="BM62" s="221">
        <v>4</v>
      </c>
    </row>
    <row r="63" spans="1:65">
      <c r="A63" s="30"/>
      <c r="B63" s="19">
        <v>1</v>
      </c>
      <c r="C63" s="9">
        <v>3</v>
      </c>
      <c r="D63" s="222">
        <v>148.524</v>
      </c>
      <c r="E63" s="222" t="s">
        <v>96</v>
      </c>
      <c r="F63" s="225">
        <v>10</v>
      </c>
      <c r="G63" s="222" t="s">
        <v>96</v>
      </c>
      <c r="H63" s="222" t="s">
        <v>96</v>
      </c>
      <c r="I63" s="222" t="s">
        <v>96</v>
      </c>
      <c r="J63" s="222" t="s">
        <v>96</v>
      </c>
      <c r="K63" s="222" t="s">
        <v>96</v>
      </c>
      <c r="L63" s="225">
        <v>3.1040576916215801</v>
      </c>
      <c r="M63" s="222" t="s">
        <v>96</v>
      </c>
      <c r="N63" s="222" t="s">
        <v>108</v>
      </c>
      <c r="O63" s="219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  <c r="AJ63" s="220"/>
      <c r="AK63" s="220"/>
      <c r="AL63" s="220"/>
      <c r="AM63" s="220"/>
      <c r="AN63" s="220"/>
      <c r="AO63" s="220"/>
      <c r="AP63" s="220"/>
      <c r="AQ63" s="220"/>
      <c r="AR63" s="220"/>
      <c r="AS63" s="220"/>
      <c r="AT63" s="220"/>
      <c r="AU63" s="220"/>
      <c r="AV63" s="220"/>
      <c r="AW63" s="220"/>
      <c r="AX63" s="220"/>
      <c r="AY63" s="220"/>
      <c r="AZ63" s="220"/>
      <c r="BA63" s="220"/>
      <c r="BB63" s="220"/>
      <c r="BC63" s="220"/>
      <c r="BD63" s="220"/>
      <c r="BE63" s="220"/>
      <c r="BF63" s="220"/>
      <c r="BG63" s="220"/>
      <c r="BH63" s="220"/>
      <c r="BI63" s="220"/>
      <c r="BJ63" s="220"/>
      <c r="BK63" s="220"/>
      <c r="BL63" s="220"/>
      <c r="BM63" s="221">
        <v>16</v>
      </c>
    </row>
    <row r="64" spans="1:65">
      <c r="A64" s="30"/>
      <c r="B64" s="19">
        <v>1</v>
      </c>
      <c r="C64" s="9">
        <v>4</v>
      </c>
      <c r="D64" s="222">
        <v>156.6</v>
      </c>
      <c r="E64" s="222" t="s">
        <v>96</v>
      </c>
      <c r="F64" s="225">
        <v>8</v>
      </c>
      <c r="G64" s="222" t="s">
        <v>96</v>
      </c>
      <c r="H64" s="222" t="s">
        <v>96</v>
      </c>
      <c r="I64" s="222" t="s">
        <v>96</v>
      </c>
      <c r="J64" s="222" t="s">
        <v>96</v>
      </c>
      <c r="K64" s="222" t="s">
        <v>96</v>
      </c>
      <c r="L64" s="225">
        <v>3.8494355648397396</v>
      </c>
      <c r="M64" s="222" t="s">
        <v>96</v>
      </c>
      <c r="N64" s="222" t="s">
        <v>108</v>
      </c>
      <c r="O64" s="219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  <c r="AJ64" s="220"/>
      <c r="AK64" s="220"/>
      <c r="AL64" s="220"/>
      <c r="AM64" s="220"/>
      <c r="AN64" s="220"/>
      <c r="AO64" s="220"/>
      <c r="AP64" s="220"/>
      <c r="AQ64" s="220"/>
      <c r="AR64" s="220"/>
      <c r="AS64" s="220"/>
      <c r="AT64" s="220"/>
      <c r="AU64" s="220"/>
      <c r="AV64" s="220"/>
      <c r="AW64" s="220"/>
      <c r="AX64" s="220"/>
      <c r="AY64" s="220"/>
      <c r="AZ64" s="220"/>
      <c r="BA64" s="220"/>
      <c r="BB64" s="220"/>
      <c r="BC64" s="220"/>
      <c r="BD64" s="220"/>
      <c r="BE64" s="220"/>
      <c r="BF64" s="220"/>
      <c r="BG64" s="220"/>
      <c r="BH64" s="220"/>
      <c r="BI64" s="220"/>
      <c r="BJ64" s="220"/>
      <c r="BK64" s="220"/>
      <c r="BL64" s="220"/>
      <c r="BM64" s="221" t="s">
        <v>96</v>
      </c>
    </row>
    <row r="65" spans="1:65">
      <c r="A65" s="30"/>
      <c r="B65" s="19">
        <v>1</v>
      </c>
      <c r="C65" s="9">
        <v>5</v>
      </c>
      <c r="D65" s="222">
        <v>143.66999999999999</v>
      </c>
      <c r="E65" s="222" t="s">
        <v>96</v>
      </c>
      <c r="F65" s="225">
        <v>10</v>
      </c>
      <c r="G65" s="222" t="s">
        <v>96</v>
      </c>
      <c r="H65" s="222" t="s">
        <v>96</v>
      </c>
      <c r="I65" s="222" t="s">
        <v>96</v>
      </c>
      <c r="J65" s="222" t="s">
        <v>96</v>
      </c>
      <c r="K65" s="222" t="s">
        <v>96</v>
      </c>
      <c r="L65" s="225">
        <v>3.1133261678352602</v>
      </c>
      <c r="M65" s="222" t="s">
        <v>96</v>
      </c>
      <c r="N65" s="222" t="s">
        <v>108</v>
      </c>
      <c r="O65" s="219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  <c r="AJ65" s="220"/>
      <c r="AK65" s="220"/>
      <c r="AL65" s="220"/>
      <c r="AM65" s="220"/>
      <c r="AN65" s="220"/>
      <c r="AO65" s="220"/>
      <c r="AP65" s="220"/>
      <c r="AQ65" s="220"/>
      <c r="AR65" s="220"/>
      <c r="AS65" s="220"/>
      <c r="AT65" s="220"/>
      <c r="AU65" s="220"/>
      <c r="AV65" s="220"/>
      <c r="AW65" s="220"/>
      <c r="AX65" s="220"/>
      <c r="AY65" s="220"/>
      <c r="AZ65" s="220"/>
      <c r="BA65" s="220"/>
      <c r="BB65" s="220"/>
      <c r="BC65" s="220"/>
      <c r="BD65" s="220"/>
      <c r="BE65" s="220"/>
      <c r="BF65" s="220"/>
      <c r="BG65" s="220"/>
      <c r="BH65" s="220"/>
      <c r="BI65" s="220"/>
      <c r="BJ65" s="220"/>
      <c r="BK65" s="220"/>
      <c r="BL65" s="220"/>
      <c r="BM65" s="221">
        <v>56</v>
      </c>
    </row>
    <row r="66" spans="1:65">
      <c r="A66" s="30"/>
      <c r="B66" s="19">
        <v>1</v>
      </c>
      <c r="C66" s="9">
        <v>6</v>
      </c>
      <c r="D66" s="222">
        <v>145.81100000000001</v>
      </c>
      <c r="E66" s="222" t="s">
        <v>96</v>
      </c>
      <c r="F66" s="225">
        <v>10</v>
      </c>
      <c r="G66" s="222" t="s">
        <v>96</v>
      </c>
      <c r="H66" s="222" t="s">
        <v>96</v>
      </c>
      <c r="I66" s="222" t="s">
        <v>96</v>
      </c>
      <c r="J66" s="222" t="s">
        <v>96</v>
      </c>
      <c r="K66" s="222" t="s">
        <v>96</v>
      </c>
      <c r="L66" s="225">
        <v>2.69654064937663</v>
      </c>
      <c r="M66" s="222" t="s">
        <v>96</v>
      </c>
      <c r="N66" s="222" t="s">
        <v>108</v>
      </c>
      <c r="O66" s="219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  <c r="AJ66" s="220"/>
      <c r="AK66" s="220"/>
      <c r="AL66" s="220"/>
      <c r="AM66" s="220"/>
      <c r="AN66" s="220"/>
      <c r="AO66" s="220"/>
      <c r="AP66" s="220"/>
      <c r="AQ66" s="220"/>
      <c r="AR66" s="220"/>
      <c r="AS66" s="220"/>
      <c r="AT66" s="220"/>
      <c r="AU66" s="220"/>
      <c r="AV66" s="220"/>
      <c r="AW66" s="220"/>
      <c r="AX66" s="220"/>
      <c r="AY66" s="220"/>
      <c r="AZ66" s="220"/>
      <c r="BA66" s="220"/>
      <c r="BB66" s="220"/>
      <c r="BC66" s="220"/>
      <c r="BD66" s="220"/>
      <c r="BE66" s="220"/>
      <c r="BF66" s="220"/>
      <c r="BG66" s="220"/>
      <c r="BH66" s="220"/>
      <c r="BI66" s="220"/>
      <c r="BJ66" s="220"/>
      <c r="BK66" s="220"/>
      <c r="BL66" s="220"/>
      <c r="BM66" s="223"/>
    </row>
    <row r="67" spans="1:65">
      <c r="A67" s="30"/>
      <c r="B67" s="20" t="s">
        <v>267</v>
      </c>
      <c r="C67" s="12"/>
      <c r="D67" s="224">
        <v>143.2465</v>
      </c>
      <c r="E67" s="224" t="s">
        <v>714</v>
      </c>
      <c r="F67" s="224">
        <v>10</v>
      </c>
      <c r="G67" s="224" t="s">
        <v>714</v>
      </c>
      <c r="H67" s="224" t="s">
        <v>714</v>
      </c>
      <c r="I67" s="224" t="s">
        <v>714</v>
      </c>
      <c r="J67" s="224" t="s">
        <v>714</v>
      </c>
      <c r="K67" s="224" t="s">
        <v>714</v>
      </c>
      <c r="L67" s="224">
        <v>3.2445848483341915</v>
      </c>
      <c r="M67" s="224" t="s">
        <v>714</v>
      </c>
      <c r="N67" s="224" t="s">
        <v>714</v>
      </c>
      <c r="O67" s="219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  <c r="AJ67" s="220"/>
      <c r="AK67" s="220"/>
      <c r="AL67" s="220"/>
      <c r="AM67" s="220"/>
      <c r="AN67" s="220"/>
      <c r="AO67" s="220"/>
      <c r="AP67" s="220"/>
      <c r="AQ67" s="220"/>
      <c r="AR67" s="220"/>
      <c r="AS67" s="220"/>
      <c r="AT67" s="220"/>
      <c r="AU67" s="220"/>
      <c r="AV67" s="220"/>
      <c r="AW67" s="220"/>
      <c r="AX67" s="220"/>
      <c r="AY67" s="220"/>
      <c r="AZ67" s="220"/>
      <c r="BA67" s="220"/>
      <c r="BB67" s="220"/>
      <c r="BC67" s="220"/>
      <c r="BD67" s="220"/>
      <c r="BE67" s="220"/>
      <c r="BF67" s="220"/>
      <c r="BG67" s="220"/>
      <c r="BH67" s="220"/>
      <c r="BI67" s="220"/>
      <c r="BJ67" s="220"/>
      <c r="BK67" s="220"/>
      <c r="BL67" s="220"/>
      <c r="BM67" s="223"/>
    </row>
    <row r="68" spans="1:65">
      <c r="A68" s="30"/>
      <c r="B68" s="3" t="s">
        <v>268</v>
      </c>
      <c r="C68" s="29"/>
      <c r="D68" s="225">
        <v>144.7405</v>
      </c>
      <c r="E68" s="225" t="s">
        <v>714</v>
      </c>
      <c r="F68" s="225">
        <v>10</v>
      </c>
      <c r="G68" s="225" t="s">
        <v>714</v>
      </c>
      <c r="H68" s="225" t="s">
        <v>714</v>
      </c>
      <c r="I68" s="225" t="s">
        <v>714</v>
      </c>
      <c r="J68" s="225" t="s">
        <v>714</v>
      </c>
      <c r="K68" s="225" t="s">
        <v>714</v>
      </c>
      <c r="L68" s="225">
        <v>3.1290167382786054</v>
      </c>
      <c r="M68" s="225" t="s">
        <v>714</v>
      </c>
      <c r="N68" s="225" t="s">
        <v>714</v>
      </c>
      <c r="O68" s="219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  <c r="AJ68" s="220"/>
      <c r="AK68" s="220"/>
      <c r="AL68" s="220"/>
      <c r="AM68" s="220"/>
      <c r="AN68" s="220"/>
      <c r="AO68" s="220"/>
      <c r="AP68" s="220"/>
      <c r="AQ68" s="220"/>
      <c r="AR68" s="220"/>
      <c r="AS68" s="220"/>
      <c r="AT68" s="220"/>
      <c r="AU68" s="220"/>
      <c r="AV68" s="220"/>
      <c r="AW68" s="220"/>
      <c r="AX68" s="220"/>
      <c r="AY68" s="220"/>
      <c r="AZ68" s="220"/>
      <c r="BA68" s="220"/>
      <c r="BB68" s="220"/>
      <c r="BC68" s="220"/>
      <c r="BD68" s="220"/>
      <c r="BE68" s="220"/>
      <c r="BF68" s="220"/>
      <c r="BG68" s="220"/>
      <c r="BH68" s="220"/>
      <c r="BI68" s="220"/>
      <c r="BJ68" s="220"/>
      <c r="BK68" s="220"/>
      <c r="BL68" s="220"/>
      <c r="BM68" s="223"/>
    </row>
    <row r="69" spans="1:65">
      <c r="A69" s="30"/>
      <c r="B69" s="3" t="s">
        <v>269</v>
      </c>
      <c r="C69" s="29"/>
      <c r="D69" s="225">
        <v>9.6211929561775236</v>
      </c>
      <c r="E69" s="225" t="s">
        <v>714</v>
      </c>
      <c r="F69" s="225">
        <v>1.6733200530681511</v>
      </c>
      <c r="G69" s="225" t="s">
        <v>714</v>
      </c>
      <c r="H69" s="225" t="s">
        <v>714</v>
      </c>
      <c r="I69" s="225" t="s">
        <v>714</v>
      </c>
      <c r="J69" s="225" t="s">
        <v>714</v>
      </c>
      <c r="K69" s="225" t="s">
        <v>714</v>
      </c>
      <c r="L69" s="225">
        <v>0.40305928124790608</v>
      </c>
      <c r="M69" s="225" t="s">
        <v>714</v>
      </c>
      <c r="N69" s="225" t="s">
        <v>714</v>
      </c>
      <c r="O69" s="219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  <c r="AJ69" s="220"/>
      <c r="AK69" s="220"/>
      <c r="AL69" s="220"/>
      <c r="AM69" s="220"/>
      <c r="AN69" s="220"/>
      <c r="AO69" s="220"/>
      <c r="AP69" s="220"/>
      <c r="AQ69" s="220"/>
      <c r="AR69" s="220"/>
      <c r="AS69" s="220"/>
      <c r="AT69" s="220"/>
      <c r="AU69" s="220"/>
      <c r="AV69" s="220"/>
      <c r="AW69" s="220"/>
      <c r="AX69" s="220"/>
      <c r="AY69" s="220"/>
      <c r="AZ69" s="220"/>
      <c r="BA69" s="220"/>
      <c r="BB69" s="220"/>
      <c r="BC69" s="220"/>
      <c r="BD69" s="220"/>
      <c r="BE69" s="220"/>
      <c r="BF69" s="220"/>
      <c r="BG69" s="220"/>
      <c r="BH69" s="220"/>
      <c r="BI69" s="220"/>
      <c r="BJ69" s="220"/>
      <c r="BK69" s="220"/>
      <c r="BL69" s="220"/>
      <c r="BM69" s="223"/>
    </row>
    <row r="70" spans="1:65">
      <c r="A70" s="30"/>
      <c r="B70" s="3" t="s">
        <v>86</v>
      </c>
      <c r="C70" s="29"/>
      <c r="D70" s="13">
        <v>6.7165291690739551E-2</v>
      </c>
      <c r="E70" s="13" t="s">
        <v>714</v>
      </c>
      <c r="F70" s="13">
        <v>0.16733200530681511</v>
      </c>
      <c r="G70" s="13" t="s">
        <v>714</v>
      </c>
      <c r="H70" s="13" t="s">
        <v>714</v>
      </c>
      <c r="I70" s="13" t="s">
        <v>714</v>
      </c>
      <c r="J70" s="13" t="s">
        <v>714</v>
      </c>
      <c r="K70" s="13" t="s">
        <v>714</v>
      </c>
      <c r="L70" s="13">
        <v>0.12422522451673332</v>
      </c>
      <c r="M70" s="13" t="s">
        <v>714</v>
      </c>
      <c r="N70" s="13" t="s">
        <v>714</v>
      </c>
      <c r="O70" s="152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270</v>
      </c>
      <c r="C71" s="29"/>
      <c r="D71" s="13" t="s">
        <v>714</v>
      </c>
      <c r="E71" s="13" t="s">
        <v>714</v>
      </c>
      <c r="F71" s="13" t="s">
        <v>714</v>
      </c>
      <c r="G71" s="13" t="s">
        <v>714</v>
      </c>
      <c r="H71" s="13" t="s">
        <v>714</v>
      </c>
      <c r="I71" s="13" t="s">
        <v>714</v>
      </c>
      <c r="J71" s="13" t="s">
        <v>714</v>
      </c>
      <c r="K71" s="13" t="s">
        <v>714</v>
      </c>
      <c r="L71" s="13" t="s">
        <v>714</v>
      </c>
      <c r="M71" s="13" t="s">
        <v>714</v>
      </c>
      <c r="N71" s="13" t="s">
        <v>714</v>
      </c>
      <c r="O71" s="152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271</v>
      </c>
      <c r="C72" s="47"/>
      <c r="D72" s="45" t="s">
        <v>272</v>
      </c>
      <c r="E72" s="45" t="s">
        <v>272</v>
      </c>
      <c r="F72" s="45" t="s">
        <v>272</v>
      </c>
      <c r="G72" s="45" t="s">
        <v>272</v>
      </c>
      <c r="H72" s="45" t="s">
        <v>272</v>
      </c>
      <c r="I72" s="45" t="s">
        <v>272</v>
      </c>
      <c r="J72" s="45" t="s">
        <v>272</v>
      </c>
      <c r="K72" s="45" t="s">
        <v>272</v>
      </c>
      <c r="L72" s="45" t="s">
        <v>272</v>
      </c>
      <c r="M72" s="45" t="s">
        <v>272</v>
      </c>
      <c r="N72" s="45" t="s">
        <v>272</v>
      </c>
      <c r="O72" s="152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BM73" s="55"/>
    </row>
    <row r="74" spans="1:65" ht="15">
      <c r="B74" s="8" t="s">
        <v>657</v>
      </c>
      <c r="BM74" s="28" t="s">
        <v>67</v>
      </c>
    </row>
    <row r="75" spans="1:65" ht="15">
      <c r="A75" s="25" t="s">
        <v>10</v>
      </c>
      <c r="B75" s="18" t="s">
        <v>114</v>
      </c>
      <c r="C75" s="15" t="s">
        <v>115</v>
      </c>
      <c r="D75" s="16" t="s">
        <v>233</v>
      </c>
      <c r="E75" s="17" t="s">
        <v>233</v>
      </c>
      <c r="F75" s="17" t="s">
        <v>233</v>
      </c>
      <c r="G75" s="17" t="s">
        <v>233</v>
      </c>
      <c r="H75" s="17" t="s">
        <v>233</v>
      </c>
      <c r="I75" s="17" t="s">
        <v>233</v>
      </c>
      <c r="J75" s="17" t="s">
        <v>233</v>
      </c>
      <c r="K75" s="17" t="s">
        <v>233</v>
      </c>
      <c r="L75" s="17" t="s">
        <v>233</v>
      </c>
      <c r="M75" s="17" t="s">
        <v>233</v>
      </c>
      <c r="N75" s="17" t="s">
        <v>233</v>
      </c>
      <c r="O75" s="17" t="s">
        <v>233</v>
      </c>
      <c r="P75" s="17" t="s">
        <v>233</v>
      </c>
      <c r="Q75" s="17" t="s">
        <v>233</v>
      </c>
      <c r="R75" s="152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234</v>
      </c>
      <c r="C76" s="9" t="s">
        <v>234</v>
      </c>
      <c r="D76" s="150" t="s">
        <v>239</v>
      </c>
      <c r="E76" s="151" t="s">
        <v>240</v>
      </c>
      <c r="F76" s="151" t="s">
        <v>241</v>
      </c>
      <c r="G76" s="151" t="s">
        <v>244</v>
      </c>
      <c r="H76" s="151" t="s">
        <v>245</v>
      </c>
      <c r="I76" s="151" t="s">
        <v>246</v>
      </c>
      <c r="J76" s="151" t="s">
        <v>247</v>
      </c>
      <c r="K76" s="151" t="s">
        <v>287</v>
      </c>
      <c r="L76" s="151" t="s">
        <v>250</v>
      </c>
      <c r="M76" s="151" t="s">
        <v>251</v>
      </c>
      <c r="N76" s="151" t="s">
        <v>252</v>
      </c>
      <c r="O76" s="151" t="s">
        <v>255</v>
      </c>
      <c r="P76" s="151" t="s">
        <v>257</v>
      </c>
      <c r="Q76" s="151" t="s">
        <v>258</v>
      </c>
      <c r="R76" s="152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325</v>
      </c>
      <c r="E77" s="11" t="s">
        <v>288</v>
      </c>
      <c r="F77" s="11" t="s">
        <v>325</v>
      </c>
      <c r="G77" s="11" t="s">
        <v>288</v>
      </c>
      <c r="H77" s="11" t="s">
        <v>288</v>
      </c>
      <c r="I77" s="11" t="s">
        <v>288</v>
      </c>
      <c r="J77" s="11" t="s">
        <v>288</v>
      </c>
      <c r="K77" s="11" t="s">
        <v>288</v>
      </c>
      <c r="L77" s="11" t="s">
        <v>288</v>
      </c>
      <c r="M77" s="11" t="s">
        <v>325</v>
      </c>
      <c r="N77" s="11" t="s">
        <v>325</v>
      </c>
      <c r="O77" s="11" t="s">
        <v>288</v>
      </c>
      <c r="P77" s="11" t="s">
        <v>325</v>
      </c>
      <c r="Q77" s="11" t="s">
        <v>325</v>
      </c>
      <c r="R77" s="152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9"/>
      <c r="C78" s="9"/>
      <c r="D78" s="26" t="s">
        <v>326</v>
      </c>
      <c r="E78" s="26" t="s">
        <v>327</v>
      </c>
      <c r="F78" s="26" t="s">
        <v>328</v>
      </c>
      <c r="G78" s="26" t="s">
        <v>328</v>
      </c>
      <c r="H78" s="26" t="s">
        <v>328</v>
      </c>
      <c r="I78" s="26" t="s">
        <v>328</v>
      </c>
      <c r="J78" s="26" t="s">
        <v>328</v>
      </c>
      <c r="K78" s="26" t="s">
        <v>328</v>
      </c>
      <c r="L78" s="26" t="s">
        <v>329</v>
      </c>
      <c r="M78" s="26" t="s">
        <v>329</v>
      </c>
      <c r="N78" s="26" t="s">
        <v>312</v>
      </c>
      <c r="O78" s="26" t="s">
        <v>329</v>
      </c>
      <c r="P78" s="26" t="s">
        <v>312</v>
      </c>
      <c r="Q78" s="26" t="s">
        <v>328</v>
      </c>
      <c r="R78" s="152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0</v>
      </c>
    </row>
    <row r="79" spans="1:65">
      <c r="A79" s="30"/>
      <c r="B79" s="18">
        <v>1</v>
      </c>
      <c r="C79" s="14">
        <v>1</v>
      </c>
      <c r="D79" s="206">
        <v>113.515</v>
      </c>
      <c r="E79" s="206">
        <v>116.10084725226977</v>
      </c>
      <c r="F79" s="213">
        <v>86.3</v>
      </c>
      <c r="G79" s="206">
        <v>110</v>
      </c>
      <c r="H79" s="206">
        <v>110</v>
      </c>
      <c r="I79" s="206">
        <v>110</v>
      </c>
      <c r="J79" s="213">
        <v>130</v>
      </c>
      <c r="K79" s="206">
        <v>110</v>
      </c>
      <c r="L79" s="206">
        <v>113.586168949023</v>
      </c>
      <c r="M79" s="213">
        <v>149</v>
      </c>
      <c r="N79" s="206">
        <v>112</v>
      </c>
      <c r="O79" s="206">
        <v>114.5</v>
      </c>
      <c r="P79" s="206">
        <v>112</v>
      </c>
      <c r="Q79" s="213">
        <v>92</v>
      </c>
      <c r="R79" s="207"/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08"/>
      <c r="AG79" s="208"/>
      <c r="AH79" s="208"/>
      <c r="AI79" s="208"/>
      <c r="AJ79" s="208"/>
      <c r="AK79" s="208"/>
      <c r="AL79" s="208"/>
      <c r="AM79" s="208"/>
      <c r="AN79" s="208"/>
      <c r="AO79" s="208"/>
      <c r="AP79" s="208"/>
      <c r="AQ79" s="208"/>
      <c r="AR79" s="208"/>
      <c r="AS79" s="208"/>
      <c r="AT79" s="208"/>
      <c r="AU79" s="208"/>
      <c r="AV79" s="208"/>
      <c r="AW79" s="208"/>
      <c r="AX79" s="208"/>
      <c r="AY79" s="208"/>
      <c r="AZ79" s="208"/>
      <c r="BA79" s="208"/>
      <c r="BB79" s="208"/>
      <c r="BC79" s="208"/>
      <c r="BD79" s="208"/>
      <c r="BE79" s="208"/>
      <c r="BF79" s="208"/>
      <c r="BG79" s="208"/>
      <c r="BH79" s="208"/>
      <c r="BI79" s="208"/>
      <c r="BJ79" s="208"/>
      <c r="BK79" s="208"/>
      <c r="BL79" s="208"/>
      <c r="BM79" s="209">
        <v>1</v>
      </c>
    </row>
    <row r="80" spans="1:65">
      <c r="A80" s="30"/>
      <c r="B80" s="19">
        <v>1</v>
      </c>
      <c r="C80" s="9">
        <v>2</v>
      </c>
      <c r="D80" s="210">
        <v>116.372</v>
      </c>
      <c r="E80" s="210">
        <v>115.83610336744087</v>
      </c>
      <c r="F80" s="214">
        <v>42.3</v>
      </c>
      <c r="G80" s="210">
        <v>110</v>
      </c>
      <c r="H80" s="210">
        <v>110</v>
      </c>
      <c r="I80" s="210">
        <v>110</v>
      </c>
      <c r="J80" s="214">
        <v>130</v>
      </c>
      <c r="K80" s="210">
        <v>110</v>
      </c>
      <c r="L80" s="210">
        <v>109.640877937589</v>
      </c>
      <c r="M80" s="214">
        <v>148</v>
      </c>
      <c r="N80" s="210">
        <v>114</v>
      </c>
      <c r="O80" s="210">
        <v>105.8</v>
      </c>
      <c r="P80" s="210">
        <v>108</v>
      </c>
      <c r="Q80" s="214">
        <v>94</v>
      </c>
      <c r="R80" s="207"/>
      <c r="S80" s="208"/>
      <c r="T80" s="208"/>
      <c r="U80" s="208"/>
      <c r="V80" s="208"/>
      <c r="W80" s="208"/>
      <c r="X80" s="208"/>
      <c r="Y80" s="208"/>
      <c r="Z80" s="208"/>
      <c r="AA80" s="208"/>
      <c r="AB80" s="208"/>
      <c r="AC80" s="208"/>
      <c r="AD80" s="208"/>
      <c r="AE80" s="208"/>
      <c r="AF80" s="208"/>
      <c r="AG80" s="208"/>
      <c r="AH80" s="208"/>
      <c r="AI80" s="208"/>
      <c r="AJ80" s="208"/>
      <c r="AK80" s="208"/>
      <c r="AL80" s="208"/>
      <c r="AM80" s="208"/>
      <c r="AN80" s="208"/>
      <c r="AO80" s="208"/>
      <c r="AP80" s="208"/>
      <c r="AQ80" s="208"/>
      <c r="AR80" s="208"/>
      <c r="AS80" s="208"/>
      <c r="AT80" s="208"/>
      <c r="AU80" s="208"/>
      <c r="AV80" s="208"/>
      <c r="AW80" s="208"/>
      <c r="AX80" s="208"/>
      <c r="AY80" s="208"/>
      <c r="AZ80" s="208"/>
      <c r="BA80" s="208"/>
      <c r="BB80" s="208"/>
      <c r="BC80" s="208"/>
      <c r="BD80" s="208"/>
      <c r="BE80" s="208"/>
      <c r="BF80" s="208"/>
      <c r="BG80" s="208"/>
      <c r="BH80" s="208"/>
      <c r="BI80" s="208"/>
      <c r="BJ80" s="208"/>
      <c r="BK80" s="208"/>
      <c r="BL80" s="208"/>
      <c r="BM80" s="209">
        <v>5</v>
      </c>
    </row>
    <row r="81" spans="1:65">
      <c r="A81" s="30"/>
      <c r="B81" s="19">
        <v>1</v>
      </c>
      <c r="C81" s="9">
        <v>3</v>
      </c>
      <c r="D81" s="210">
        <v>114.551</v>
      </c>
      <c r="E81" s="210">
        <v>116.00347680330582</v>
      </c>
      <c r="F81" s="214">
        <v>78.099999999999994</v>
      </c>
      <c r="G81" s="210">
        <v>110</v>
      </c>
      <c r="H81" s="210">
        <v>110</v>
      </c>
      <c r="I81" s="210">
        <v>120</v>
      </c>
      <c r="J81" s="214">
        <v>120</v>
      </c>
      <c r="K81" s="210">
        <v>120</v>
      </c>
      <c r="L81" s="210">
        <v>112.465291682494</v>
      </c>
      <c r="M81" s="214">
        <v>145</v>
      </c>
      <c r="N81" s="210">
        <v>116</v>
      </c>
      <c r="O81" s="210">
        <v>115.6</v>
      </c>
      <c r="P81" s="210">
        <v>108</v>
      </c>
      <c r="Q81" s="214">
        <v>93</v>
      </c>
      <c r="R81" s="207"/>
      <c r="S81" s="208"/>
      <c r="T81" s="208"/>
      <c r="U81" s="208"/>
      <c r="V81" s="208"/>
      <c r="W81" s="208"/>
      <c r="X81" s="208"/>
      <c r="Y81" s="208"/>
      <c r="Z81" s="208"/>
      <c r="AA81" s="208"/>
      <c r="AB81" s="208"/>
      <c r="AC81" s="208"/>
      <c r="AD81" s="208"/>
      <c r="AE81" s="208"/>
      <c r="AF81" s="208"/>
      <c r="AG81" s="208"/>
      <c r="AH81" s="208"/>
      <c r="AI81" s="208"/>
      <c r="AJ81" s="208"/>
      <c r="AK81" s="208"/>
      <c r="AL81" s="208"/>
      <c r="AM81" s="208"/>
      <c r="AN81" s="208"/>
      <c r="AO81" s="208"/>
      <c r="AP81" s="208"/>
      <c r="AQ81" s="208"/>
      <c r="AR81" s="208"/>
      <c r="AS81" s="208"/>
      <c r="AT81" s="208"/>
      <c r="AU81" s="208"/>
      <c r="AV81" s="208"/>
      <c r="AW81" s="208"/>
      <c r="AX81" s="208"/>
      <c r="AY81" s="208"/>
      <c r="AZ81" s="208"/>
      <c r="BA81" s="208"/>
      <c r="BB81" s="208"/>
      <c r="BC81" s="208"/>
      <c r="BD81" s="208"/>
      <c r="BE81" s="208"/>
      <c r="BF81" s="208"/>
      <c r="BG81" s="208"/>
      <c r="BH81" s="208"/>
      <c r="BI81" s="208"/>
      <c r="BJ81" s="208"/>
      <c r="BK81" s="208"/>
      <c r="BL81" s="208"/>
      <c r="BM81" s="209">
        <v>16</v>
      </c>
    </row>
    <row r="82" spans="1:65">
      <c r="A82" s="30"/>
      <c r="B82" s="19">
        <v>1</v>
      </c>
      <c r="C82" s="9">
        <v>4</v>
      </c>
      <c r="D82" s="210">
        <v>114.901</v>
      </c>
      <c r="E82" s="210">
        <v>115.24194017611578</v>
      </c>
      <c r="F82" s="214">
        <v>50.3</v>
      </c>
      <c r="G82" s="210">
        <v>110</v>
      </c>
      <c r="H82" s="210">
        <v>110</v>
      </c>
      <c r="I82" s="210">
        <v>110</v>
      </c>
      <c r="J82" s="214">
        <v>130</v>
      </c>
      <c r="K82" s="210">
        <v>120</v>
      </c>
      <c r="L82" s="210">
        <v>112.149118865605</v>
      </c>
      <c r="M82" s="214">
        <v>144</v>
      </c>
      <c r="N82" s="210">
        <v>115</v>
      </c>
      <c r="O82" s="210">
        <v>103.3</v>
      </c>
      <c r="P82" s="210">
        <v>118</v>
      </c>
      <c r="Q82" s="214">
        <v>90</v>
      </c>
      <c r="R82" s="207"/>
      <c r="S82" s="208"/>
      <c r="T82" s="208"/>
      <c r="U82" s="208"/>
      <c r="V82" s="208"/>
      <c r="W82" s="208"/>
      <c r="X82" s="208"/>
      <c r="Y82" s="208"/>
      <c r="Z82" s="208"/>
      <c r="AA82" s="208"/>
      <c r="AB82" s="208"/>
      <c r="AC82" s="208"/>
      <c r="AD82" s="208"/>
      <c r="AE82" s="208"/>
      <c r="AF82" s="208"/>
      <c r="AG82" s="208"/>
      <c r="AH82" s="208"/>
      <c r="AI82" s="208"/>
      <c r="AJ82" s="208"/>
      <c r="AK82" s="208"/>
      <c r="AL82" s="208"/>
      <c r="AM82" s="208"/>
      <c r="AN82" s="208"/>
      <c r="AO82" s="208"/>
      <c r="AP82" s="208"/>
      <c r="AQ82" s="208"/>
      <c r="AR82" s="208"/>
      <c r="AS82" s="208"/>
      <c r="AT82" s="208"/>
      <c r="AU82" s="208"/>
      <c r="AV82" s="208"/>
      <c r="AW82" s="208"/>
      <c r="AX82" s="208"/>
      <c r="AY82" s="208"/>
      <c r="AZ82" s="208"/>
      <c r="BA82" s="208"/>
      <c r="BB82" s="208"/>
      <c r="BC82" s="208"/>
      <c r="BD82" s="208"/>
      <c r="BE82" s="208"/>
      <c r="BF82" s="208"/>
      <c r="BG82" s="208"/>
      <c r="BH82" s="208"/>
      <c r="BI82" s="208"/>
      <c r="BJ82" s="208"/>
      <c r="BK82" s="208"/>
      <c r="BL82" s="208"/>
      <c r="BM82" s="209">
        <v>112.77269920624454</v>
      </c>
    </row>
    <row r="83" spans="1:65">
      <c r="A83" s="30"/>
      <c r="B83" s="19">
        <v>1</v>
      </c>
      <c r="C83" s="9">
        <v>5</v>
      </c>
      <c r="D83" s="210">
        <v>113.57299999999999</v>
      </c>
      <c r="E83" s="210">
        <v>115.30949739629052</v>
      </c>
      <c r="F83" s="214">
        <v>42</v>
      </c>
      <c r="G83" s="210">
        <v>110</v>
      </c>
      <c r="H83" s="210">
        <v>110</v>
      </c>
      <c r="I83" s="210">
        <v>110</v>
      </c>
      <c r="J83" s="214">
        <v>120</v>
      </c>
      <c r="K83" s="210">
        <v>120</v>
      </c>
      <c r="L83" s="210">
        <v>112.14771279868501</v>
      </c>
      <c r="M83" s="214">
        <v>149</v>
      </c>
      <c r="N83" s="210">
        <v>111</v>
      </c>
      <c r="O83" s="210">
        <v>114.9</v>
      </c>
      <c r="P83" s="210">
        <v>111</v>
      </c>
      <c r="Q83" s="214">
        <v>94</v>
      </c>
      <c r="R83" s="207"/>
      <c r="S83" s="208"/>
      <c r="T83" s="208"/>
      <c r="U83" s="208"/>
      <c r="V83" s="208"/>
      <c r="W83" s="208"/>
      <c r="X83" s="208"/>
      <c r="Y83" s="208"/>
      <c r="Z83" s="208"/>
      <c r="AA83" s="208"/>
      <c r="AB83" s="208"/>
      <c r="AC83" s="208"/>
      <c r="AD83" s="208"/>
      <c r="AE83" s="208"/>
      <c r="AF83" s="208"/>
      <c r="AG83" s="208"/>
      <c r="AH83" s="208"/>
      <c r="AI83" s="208"/>
      <c r="AJ83" s="208"/>
      <c r="AK83" s="208"/>
      <c r="AL83" s="208"/>
      <c r="AM83" s="208"/>
      <c r="AN83" s="208"/>
      <c r="AO83" s="208"/>
      <c r="AP83" s="208"/>
      <c r="AQ83" s="208"/>
      <c r="AR83" s="208"/>
      <c r="AS83" s="208"/>
      <c r="AT83" s="208"/>
      <c r="AU83" s="208"/>
      <c r="AV83" s="208"/>
      <c r="AW83" s="208"/>
      <c r="AX83" s="208"/>
      <c r="AY83" s="208"/>
      <c r="AZ83" s="208"/>
      <c r="BA83" s="208"/>
      <c r="BB83" s="208"/>
      <c r="BC83" s="208"/>
      <c r="BD83" s="208"/>
      <c r="BE83" s="208"/>
      <c r="BF83" s="208"/>
      <c r="BG83" s="208"/>
      <c r="BH83" s="208"/>
      <c r="BI83" s="208"/>
      <c r="BJ83" s="208"/>
      <c r="BK83" s="208"/>
      <c r="BL83" s="208"/>
      <c r="BM83" s="209">
        <v>81</v>
      </c>
    </row>
    <row r="84" spans="1:65">
      <c r="A84" s="30"/>
      <c r="B84" s="19">
        <v>1</v>
      </c>
      <c r="C84" s="9">
        <v>6</v>
      </c>
      <c r="D84" s="210">
        <v>116.27200000000001</v>
      </c>
      <c r="E84" s="210">
        <v>115.46827186701125</v>
      </c>
      <c r="F84" s="214">
        <v>57.8</v>
      </c>
      <c r="G84" s="210">
        <v>110</v>
      </c>
      <c r="H84" s="210">
        <v>110</v>
      </c>
      <c r="I84" s="210">
        <v>110</v>
      </c>
      <c r="J84" s="214">
        <v>130</v>
      </c>
      <c r="K84" s="210">
        <v>120</v>
      </c>
      <c r="L84" s="210">
        <v>113.528645278841</v>
      </c>
      <c r="M84" s="214">
        <v>146</v>
      </c>
      <c r="N84" s="210">
        <v>113</v>
      </c>
      <c r="O84" s="210">
        <v>118.6</v>
      </c>
      <c r="P84" s="210">
        <v>109</v>
      </c>
      <c r="Q84" s="214">
        <v>90</v>
      </c>
      <c r="R84" s="207"/>
      <c r="S84" s="208"/>
      <c r="T84" s="208"/>
      <c r="U84" s="208"/>
      <c r="V84" s="208"/>
      <c r="W84" s="208"/>
      <c r="X84" s="208"/>
      <c r="Y84" s="208"/>
      <c r="Z84" s="208"/>
      <c r="AA84" s="208"/>
      <c r="AB84" s="208"/>
      <c r="AC84" s="208"/>
      <c r="AD84" s="208"/>
      <c r="AE84" s="208"/>
      <c r="AF84" s="208"/>
      <c r="AG84" s="208"/>
      <c r="AH84" s="208"/>
      <c r="AI84" s="208"/>
      <c r="AJ84" s="208"/>
      <c r="AK84" s="208"/>
      <c r="AL84" s="208"/>
      <c r="AM84" s="208"/>
      <c r="AN84" s="208"/>
      <c r="AO84" s="208"/>
      <c r="AP84" s="208"/>
      <c r="AQ84" s="208"/>
      <c r="AR84" s="208"/>
      <c r="AS84" s="208"/>
      <c r="AT84" s="208"/>
      <c r="AU84" s="208"/>
      <c r="AV84" s="208"/>
      <c r="AW84" s="208"/>
      <c r="AX84" s="208"/>
      <c r="AY84" s="208"/>
      <c r="AZ84" s="208"/>
      <c r="BA84" s="208"/>
      <c r="BB84" s="208"/>
      <c r="BC84" s="208"/>
      <c r="BD84" s="208"/>
      <c r="BE84" s="208"/>
      <c r="BF84" s="208"/>
      <c r="BG84" s="208"/>
      <c r="BH84" s="208"/>
      <c r="BI84" s="208"/>
      <c r="BJ84" s="208"/>
      <c r="BK84" s="208"/>
      <c r="BL84" s="208"/>
      <c r="BM84" s="211"/>
    </row>
    <row r="85" spans="1:65">
      <c r="A85" s="30"/>
      <c r="B85" s="20" t="s">
        <v>267</v>
      </c>
      <c r="C85" s="12"/>
      <c r="D85" s="212">
        <v>114.86400000000002</v>
      </c>
      <c r="E85" s="212">
        <v>115.66002281040568</v>
      </c>
      <c r="F85" s="212">
        <v>59.466666666666669</v>
      </c>
      <c r="G85" s="212">
        <v>110</v>
      </c>
      <c r="H85" s="212">
        <v>110</v>
      </c>
      <c r="I85" s="212">
        <v>111.66666666666667</v>
      </c>
      <c r="J85" s="212">
        <v>126.66666666666667</v>
      </c>
      <c r="K85" s="212">
        <v>116.66666666666667</v>
      </c>
      <c r="L85" s="212">
        <v>112.25296925203952</v>
      </c>
      <c r="M85" s="212">
        <v>146.83333333333334</v>
      </c>
      <c r="N85" s="212">
        <v>113.5</v>
      </c>
      <c r="O85" s="212">
        <v>112.11666666666667</v>
      </c>
      <c r="P85" s="212">
        <v>111</v>
      </c>
      <c r="Q85" s="212">
        <v>92.166666666666671</v>
      </c>
      <c r="R85" s="207"/>
      <c r="S85" s="208"/>
      <c r="T85" s="208"/>
      <c r="U85" s="208"/>
      <c r="V85" s="208"/>
      <c r="W85" s="208"/>
      <c r="X85" s="208"/>
      <c r="Y85" s="208"/>
      <c r="Z85" s="208"/>
      <c r="AA85" s="208"/>
      <c r="AB85" s="208"/>
      <c r="AC85" s="208"/>
      <c r="AD85" s="208"/>
      <c r="AE85" s="208"/>
      <c r="AF85" s="208"/>
      <c r="AG85" s="208"/>
      <c r="AH85" s="208"/>
      <c r="AI85" s="208"/>
      <c r="AJ85" s="208"/>
      <c r="AK85" s="208"/>
      <c r="AL85" s="208"/>
      <c r="AM85" s="208"/>
      <c r="AN85" s="208"/>
      <c r="AO85" s="208"/>
      <c r="AP85" s="208"/>
      <c r="AQ85" s="208"/>
      <c r="AR85" s="208"/>
      <c r="AS85" s="208"/>
      <c r="AT85" s="208"/>
      <c r="AU85" s="208"/>
      <c r="AV85" s="208"/>
      <c r="AW85" s="208"/>
      <c r="AX85" s="208"/>
      <c r="AY85" s="208"/>
      <c r="AZ85" s="208"/>
      <c r="BA85" s="208"/>
      <c r="BB85" s="208"/>
      <c r="BC85" s="208"/>
      <c r="BD85" s="208"/>
      <c r="BE85" s="208"/>
      <c r="BF85" s="208"/>
      <c r="BG85" s="208"/>
      <c r="BH85" s="208"/>
      <c r="BI85" s="208"/>
      <c r="BJ85" s="208"/>
      <c r="BK85" s="208"/>
      <c r="BL85" s="208"/>
      <c r="BM85" s="211"/>
    </row>
    <row r="86" spans="1:65">
      <c r="A86" s="30"/>
      <c r="B86" s="3" t="s">
        <v>268</v>
      </c>
      <c r="C86" s="29"/>
      <c r="D86" s="210">
        <v>114.726</v>
      </c>
      <c r="E86" s="210">
        <v>115.65218761722606</v>
      </c>
      <c r="F86" s="210">
        <v>54.05</v>
      </c>
      <c r="G86" s="210">
        <v>110</v>
      </c>
      <c r="H86" s="210">
        <v>110</v>
      </c>
      <c r="I86" s="210">
        <v>110</v>
      </c>
      <c r="J86" s="210">
        <v>130</v>
      </c>
      <c r="K86" s="210">
        <v>120</v>
      </c>
      <c r="L86" s="210">
        <v>112.30720527404949</v>
      </c>
      <c r="M86" s="210">
        <v>147</v>
      </c>
      <c r="N86" s="210">
        <v>113.5</v>
      </c>
      <c r="O86" s="210">
        <v>114.7</v>
      </c>
      <c r="P86" s="210">
        <v>110</v>
      </c>
      <c r="Q86" s="210">
        <v>92.5</v>
      </c>
      <c r="R86" s="207"/>
      <c r="S86" s="208"/>
      <c r="T86" s="208"/>
      <c r="U86" s="208"/>
      <c r="V86" s="208"/>
      <c r="W86" s="208"/>
      <c r="X86" s="208"/>
      <c r="Y86" s="208"/>
      <c r="Z86" s="208"/>
      <c r="AA86" s="208"/>
      <c r="AB86" s="208"/>
      <c r="AC86" s="208"/>
      <c r="AD86" s="208"/>
      <c r="AE86" s="208"/>
      <c r="AF86" s="208"/>
      <c r="AG86" s="208"/>
      <c r="AH86" s="208"/>
      <c r="AI86" s="208"/>
      <c r="AJ86" s="208"/>
      <c r="AK86" s="208"/>
      <c r="AL86" s="208"/>
      <c r="AM86" s="208"/>
      <c r="AN86" s="208"/>
      <c r="AO86" s="208"/>
      <c r="AP86" s="208"/>
      <c r="AQ86" s="208"/>
      <c r="AR86" s="208"/>
      <c r="AS86" s="208"/>
      <c r="AT86" s="208"/>
      <c r="AU86" s="208"/>
      <c r="AV86" s="208"/>
      <c r="AW86" s="208"/>
      <c r="AX86" s="208"/>
      <c r="AY86" s="208"/>
      <c r="AZ86" s="208"/>
      <c r="BA86" s="208"/>
      <c r="BB86" s="208"/>
      <c r="BC86" s="208"/>
      <c r="BD86" s="208"/>
      <c r="BE86" s="208"/>
      <c r="BF86" s="208"/>
      <c r="BG86" s="208"/>
      <c r="BH86" s="208"/>
      <c r="BI86" s="208"/>
      <c r="BJ86" s="208"/>
      <c r="BK86" s="208"/>
      <c r="BL86" s="208"/>
      <c r="BM86" s="211"/>
    </row>
    <row r="87" spans="1:65">
      <c r="A87" s="30"/>
      <c r="B87" s="3" t="s">
        <v>269</v>
      </c>
      <c r="C87" s="29"/>
      <c r="D87" s="210">
        <v>1.2523855636344607</v>
      </c>
      <c r="E87" s="210">
        <v>0.36816321806440633</v>
      </c>
      <c r="F87" s="210">
        <v>18.728658966051615</v>
      </c>
      <c r="G87" s="210">
        <v>0</v>
      </c>
      <c r="H87" s="210">
        <v>0</v>
      </c>
      <c r="I87" s="210">
        <v>4.0824829046386304</v>
      </c>
      <c r="J87" s="210">
        <v>5.1639777949432224</v>
      </c>
      <c r="K87" s="210">
        <v>5.1639777949432224</v>
      </c>
      <c r="L87" s="210">
        <v>1.4349032323212731</v>
      </c>
      <c r="M87" s="210">
        <v>2.1369760566432809</v>
      </c>
      <c r="N87" s="210">
        <v>1.8708286933869707</v>
      </c>
      <c r="O87" s="210">
        <v>6.0865151496292738</v>
      </c>
      <c r="P87" s="210">
        <v>3.7947331922020551</v>
      </c>
      <c r="Q87" s="210">
        <v>1.8348478592697179</v>
      </c>
      <c r="R87" s="207"/>
      <c r="S87" s="208"/>
      <c r="T87" s="208"/>
      <c r="U87" s="208"/>
      <c r="V87" s="208"/>
      <c r="W87" s="208"/>
      <c r="X87" s="208"/>
      <c r="Y87" s="208"/>
      <c r="Z87" s="208"/>
      <c r="AA87" s="208"/>
      <c r="AB87" s="208"/>
      <c r="AC87" s="208"/>
      <c r="AD87" s="208"/>
      <c r="AE87" s="208"/>
      <c r="AF87" s="208"/>
      <c r="AG87" s="208"/>
      <c r="AH87" s="208"/>
      <c r="AI87" s="208"/>
      <c r="AJ87" s="208"/>
      <c r="AK87" s="208"/>
      <c r="AL87" s="208"/>
      <c r="AM87" s="208"/>
      <c r="AN87" s="208"/>
      <c r="AO87" s="208"/>
      <c r="AP87" s="208"/>
      <c r="AQ87" s="208"/>
      <c r="AR87" s="208"/>
      <c r="AS87" s="208"/>
      <c r="AT87" s="208"/>
      <c r="AU87" s="208"/>
      <c r="AV87" s="208"/>
      <c r="AW87" s="208"/>
      <c r="AX87" s="208"/>
      <c r="AY87" s="208"/>
      <c r="AZ87" s="208"/>
      <c r="BA87" s="208"/>
      <c r="BB87" s="208"/>
      <c r="BC87" s="208"/>
      <c r="BD87" s="208"/>
      <c r="BE87" s="208"/>
      <c r="BF87" s="208"/>
      <c r="BG87" s="208"/>
      <c r="BH87" s="208"/>
      <c r="BI87" s="208"/>
      <c r="BJ87" s="208"/>
      <c r="BK87" s="208"/>
      <c r="BL87" s="208"/>
      <c r="BM87" s="211"/>
    </row>
    <row r="88" spans="1:65">
      <c r="A88" s="30"/>
      <c r="B88" s="3" t="s">
        <v>86</v>
      </c>
      <c r="C88" s="29"/>
      <c r="D88" s="13">
        <v>1.0903203472232035E-2</v>
      </c>
      <c r="E88" s="13">
        <v>3.1831501422744271E-3</v>
      </c>
      <c r="F88" s="13">
        <v>0.31494381669369309</v>
      </c>
      <c r="G88" s="13">
        <v>0</v>
      </c>
      <c r="H88" s="13">
        <v>0</v>
      </c>
      <c r="I88" s="13">
        <v>3.6559548399748926E-2</v>
      </c>
      <c r="J88" s="13">
        <v>4.0768245749551756E-2</v>
      </c>
      <c r="K88" s="13">
        <v>4.4262666813799048E-2</v>
      </c>
      <c r="L88" s="13">
        <v>1.2782764161004163E-2</v>
      </c>
      <c r="M88" s="13">
        <v>1.4553752939681822E-2</v>
      </c>
      <c r="N88" s="13">
        <v>1.6483072188431459E-2</v>
      </c>
      <c r="O88" s="13">
        <v>5.4287335956259314E-2</v>
      </c>
      <c r="P88" s="13">
        <v>3.4186785515333828E-2</v>
      </c>
      <c r="Q88" s="13">
        <v>1.990793337363166E-2</v>
      </c>
      <c r="R88" s="152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270</v>
      </c>
      <c r="C89" s="29"/>
      <c r="D89" s="13">
        <v>1.8544388921034827E-2</v>
      </c>
      <c r="E89" s="13">
        <v>2.5603037122315042E-2</v>
      </c>
      <c r="F89" s="13">
        <v>-0.47268561375913376</v>
      </c>
      <c r="G89" s="13">
        <v>-2.4586617379563469E-2</v>
      </c>
      <c r="H89" s="13">
        <v>-2.4586617379563469E-2</v>
      </c>
      <c r="I89" s="13">
        <v>-9.8076267337993128E-3</v>
      </c>
      <c r="J89" s="13">
        <v>0.12320328907807854</v>
      </c>
      <c r="K89" s="13">
        <v>3.4529345203493378E-2</v>
      </c>
      <c r="L89" s="13">
        <v>-4.60865047891168E-3</v>
      </c>
      <c r="M89" s="13">
        <v>0.30202907589182515</v>
      </c>
      <c r="N89" s="13">
        <v>6.4492629765413589E-3</v>
      </c>
      <c r="O89" s="13">
        <v>-5.8172992594429651E-3</v>
      </c>
      <c r="P89" s="13">
        <v>-1.5719222992105042E-2</v>
      </c>
      <c r="Q89" s="13">
        <v>-0.18272181728924031</v>
      </c>
      <c r="R89" s="152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271</v>
      </c>
      <c r="C90" s="47"/>
      <c r="D90" s="45">
        <v>0.74</v>
      </c>
      <c r="E90" s="45">
        <v>0.96</v>
      </c>
      <c r="F90" s="45">
        <v>14.62</v>
      </c>
      <c r="G90" s="45">
        <v>0.61</v>
      </c>
      <c r="H90" s="45">
        <v>0.61</v>
      </c>
      <c r="I90" s="45">
        <v>0.14000000000000001</v>
      </c>
      <c r="J90" s="45">
        <v>4.0199999999999996</v>
      </c>
      <c r="K90" s="45">
        <v>1.24</v>
      </c>
      <c r="L90" s="45">
        <v>0.02</v>
      </c>
      <c r="M90" s="45">
        <v>9.61</v>
      </c>
      <c r="N90" s="45">
        <v>0.36</v>
      </c>
      <c r="O90" s="45">
        <v>0.02</v>
      </c>
      <c r="P90" s="45">
        <v>0.33</v>
      </c>
      <c r="Q90" s="45">
        <v>5.55</v>
      </c>
      <c r="R90" s="152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BM91" s="55"/>
    </row>
    <row r="92" spans="1:65" ht="15">
      <c r="B92" s="8" t="s">
        <v>658</v>
      </c>
      <c r="BM92" s="28" t="s">
        <v>67</v>
      </c>
    </row>
    <row r="93" spans="1:65" ht="15">
      <c r="A93" s="25" t="s">
        <v>13</v>
      </c>
      <c r="B93" s="18" t="s">
        <v>114</v>
      </c>
      <c r="C93" s="15" t="s">
        <v>115</v>
      </c>
      <c r="D93" s="16" t="s">
        <v>233</v>
      </c>
      <c r="E93" s="17" t="s">
        <v>233</v>
      </c>
      <c r="F93" s="17" t="s">
        <v>233</v>
      </c>
      <c r="G93" s="17" t="s">
        <v>233</v>
      </c>
      <c r="H93" s="17" t="s">
        <v>233</v>
      </c>
      <c r="I93" s="17" t="s">
        <v>233</v>
      </c>
      <c r="J93" s="17" t="s">
        <v>233</v>
      </c>
      <c r="K93" s="17" t="s">
        <v>233</v>
      </c>
      <c r="L93" s="17" t="s">
        <v>233</v>
      </c>
      <c r="M93" s="17" t="s">
        <v>233</v>
      </c>
      <c r="N93" s="17" t="s">
        <v>233</v>
      </c>
      <c r="O93" s="17" t="s">
        <v>233</v>
      </c>
      <c r="P93" s="17" t="s">
        <v>233</v>
      </c>
      <c r="Q93" s="152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234</v>
      </c>
      <c r="C94" s="9" t="s">
        <v>234</v>
      </c>
      <c r="D94" s="150" t="s">
        <v>239</v>
      </c>
      <c r="E94" s="151" t="s">
        <v>240</v>
      </c>
      <c r="F94" s="151" t="s">
        <v>241</v>
      </c>
      <c r="G94" s="151" t="s">
        <v>244</v>
      </c>
      <c r="H94" s="151" t="s">
        <v>245</v>
      </c>
      <c r="I94" s="151" t="s">
        <v>246</v>
      </c>
      <c r="J94" s="151" t="s">
        <v>247</v>
      </c>
      <c r="K94" s="151" t="s">
        <v>287</v>
      </c>
      <c r="L94" s="151" t="s">
        <v>251</v>
      </c>
      <c r="M94" s="151" t="s">
        <v>252</v>
      </c>
      <c r="N94" s="151" t="s">
        <v>255</v>
      </c>
      <c r="O94" s="151" t="s">
        <v>257</v>
      </c>
      <c r="P94" s="151" t="s">
        <v>258</v>
      </c>
      <c r="Q94" s="152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325</v>
      </c>
      <c r="E95" s="11" t="s">
        <v>288</v>
      </c>
      <c r="F95" s="11" t="s">
        <v>325</v>
      </c>
      <c r="G95" s="11" t="s">
        <v>288</v>
      </c>
      <c r="H95" s="11" t="s">
        <v>288</v>
      </c>
      <c r="I95" s="11" t="s">
        <v>288</v>
      </c>
      <c r="J95" s="11" t="s">
        <v>288</v>
      </c>
      <c r="K95" s="11" t="s">
        <v>288</v>
      </c>
      <c r="L95" s="11" t="s">
        <v>325</v>
      </c>
      <c r="M95" s="11" t="s">
        <v>325</v>
      </c>
      <c r="N95" s="11" t="s">
        <v>288</v>
      </c>
      <c r="O95" s="11" t="s">
        <v>325</v>
      </c>
      <c r="P95" s="11" t="s">
        <v>325</v>
      </c>
      <c r="Q95" s="152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9"/>
      <c r="C96" s="9"/>
      <c r="D96" s="26" t="s">
        <v>326</v>
      </c>
      <c r="E96" s="26" t="s">
        <v>327</v>
      </c>
      <c r="F96" s="26" t="s">
        <v>328</v>
      </c>
      <c r="G96" s="26" t="s">
        <v>328</v>
      </c>
      <c r="H96" s="26" t="s">
        <v>328</v>
      </c>
      <c r="I96" s="26" t="s">
        <v>328</v>
      </c>
      <c r="J96" s="26" t="s">
        <v>328</v>
      </c>
      <c r="K96" s="26" t="s">
        <v>328</v>
      </c>
      <c r="L96" s="26" t="s">
        <v>329</v>
      </c>
      <c r="M96" s="26" t="s">
        <v>312</v>
      </c>
      <c r="N96" s="26" t="s">
        <v>329</v>
      </c>
      <c r="O96" s="26" t="s">
        <v>312</v>
      </c>
      <c r="P96" s="26" t="s">
        <v>328</v>
      </c>
      <c r="Q96" s="152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2</v>
      </c>
    </row>
    <row r="97" spans="1:65">
      <c r="A97" s="30"/>
      <c r="B97" s="18">
        <v>1</v>
      </c>
      <c r="C97" s="14">
        <v>1</v>
      </c>
      <c r="D97" s="22">
        <v>1.2669999999999999</v>
      </c>
      <c r="E97" s="22">
        <v>1.1959178879999999</v>
      </c>
      <c r="F97" s="22">
        <v>1.4</v>
      </c>
      <c r="G97" s="22">
        <v>1.1100000000000001</v>
      </c>
      <c r="H97" s="22">
        <v>1.1299999999999999</v>
      </c>
      <c r="I97" s="22">
        <v>1.1299999999999999</v>
      </c>
      <c r="J97" s="22">
        <v>1.25</v>
      </c>
      <c r="K97" s="22">
        <v>1.1599999999999999</v>
      </c>
      <c r="L97" s="22">
        <v>1.4</v>
      </c>
      <c r="M97" s="147">
        <v>1.8</v>
      </c>
      <c r="N97" s="147">
        <v>2.2999999999999998</v>
      </c>
      <c r="O97" s="147">
        <v>1</v>
      </c>
      <c r="P97" s="22">
        <v>0.98</v>
      </c>
      <c r="Q97" s="152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2</v>
      </c>
      <c r="D98" s="11">
        <v>1.194</v>
      </c>
      <c r="E98" s="11">
        <v>1.192342008</v>
      </c>
      <c r="F98" s="11">
        <v>1.3</v>
      </c>
      <c r="G98" s="11">
        <v>1.0900000000000001</v>
      </c>
      <c r="H98" s="11">
        <v>1.1100000000000001</v>
      </c>
      <c r="I98" s="11">
        <v>1.1599999999999999</v>
      </c>
      <c r="J98" s="11">
        <v>1.25</v>
      </c>
      <c r="K98" s="11">
        <v>1.1599999999999999</v>
      </c>
      <c r="L98" s="11">
        <v>1.4</v>
      </c>
      <c r="M98" s="148">
        <v>1.7</v>
      </c>
      <c r="N98" s="148">
        <v>2.2999999999999998</v>
      </c>
      <c r="O98" s="148">
        <v>1</v>
      </c>
      <c r="P98" s="11">
        <v>0.85</v>
      </c>
      <c r="Q98" s="152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6</v>
      </c>
    </row>
    <row r="99" spans="1:65">
      <c r="A99" s="30"/>
      <c r="B99" s="19">
        <v>1</v>
      </c>
      <c r="C99" s="9">
        <v>3</v>
      </c>
      <c r="D99" s="11">
        <v>1.49</v>
      </c>
      <c r="E99" s="11">
        <v>1.194334845</v>
      </c>
      <c r="F99" s="11">
        <v>1.3</v>
      </c>
      <c r="G99" s="11">
        <v>1.1100000000000001</v>
      </c>
      <c r="H99" s="11">
        <v>1.1299999999999999</v>
      </c>
      <c r="I99" s="11">
        <v>1.21</v>
      </c>
      <c r="J99" s="11">
        <v>1.24</v>
      </c>
      <c r="K99" s="11">
        <v>1.18</v>
      </c>
      <c r="L99" s="11">
        <v>1.4</v>
      </c>
      <c r="M99" s="148">
        <v>1.8</v>
      </c>
      <c r="N99" s="148">
        <v>2.2000000000000002</v>
      </c>
      <c r="O99" s="148">
        <v>1</v>
      </c>
      <c r="P99" s="11">
        <v>0.78</v>
      </c>
      <c r="Q99" s="152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4</v>
      </c>
      <c r="D100" s="11">
        <v>1.115</v>
      </c>
      <c r="E100" s="11">
        <v>1.1839932719999999</v>
      </c>
      <c r="F100" s="11">
        <v>1.4</v>
      </c>
      <c r="G100" s="11">
        <v>1.1100000000000001</v>
      </c>
      <c r="H100" s="11">
        <v>1.1100000000000001</v>
      </c>
      <c r="I100" s="11">
        <v>1.1499999999999999</v>
      </c>
      <c r="J100" s="11">
        <v>1.25</v>
      </c>
      <c r="K100" s="11">
        <v>1.18</v>
      </c>
      <c r="L100" s="11">
        <v>1.4</v>
      </c>
      <c r="M100" s="148">
        <v>1.8</v>
      </c>
      <c r="N100" s="148">
        <v>2.4</v>
      </c>
      <c r="O100" s="148">
        <v>2</v>
      </c>
      <c r="P100" s="11">
        <v>0.94</v>
      </c>
      <c r="Q100" s="152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1.1861259548333334</v>
      </c>
    </row>
    <row r="101" spans="1:65">
      <c r="A101" s="30"/>
      <c r="B101" s="19">
        <v>1</v>
      </c>
      <c r="C101" s="9">
        <v>5</v>
      </c>
      <c r="D101" s="11">
        <v>1.2529999999999999</v>
      </c>
      <c r="E101" s="11">
        <v>1.193926206</v>
      </c>
      <c r="F101" s="11">
        <v>1.3</v>
      </c>
      <c r="G101" s="11">
        <v>1.1200000000000001</v>
      </c>
      <c r="H101" s="11">
        <v>1.1100000000000001</v>
      </c>
      <c r="I101" s="11">
        <v>1.1399999999999999</v>
      </c>
      <c r="J101" s="11">
        <v>1.24</v>
      </c>
      <c r="K101" s="11">
        <v>1.18</v>
      </c>
      <c r="L101" s="11">
        <v>1.4</v>
      </c>
      <c r="M101" s="148">
        <v>1.7</v>
      </c>
      <c r="N101" s="148">
        <v>2.4</v>
      </c>
      <c r="O101" s="148">
        <v>2</v>
      </c>
      <c r="P101" s="11">
        <v>0.98</v>
      </c>
      <c r="Q101" s="152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82</v>
      </c>
    </row>
    <row r="102" spans="1:65">
      <c r="A102" s="30"/>
      <c r="B102" s="19">
        <v>1</v>
      </c>
      <c r="C102" s="9">
        <v>6</v>
      </c>
      <c r="D102" s="11">
        <v>1.236</v>
      </c>
      <c r="E102" s="11">
        <v>1.1820430710000001</v>
      </c>
      <c r="F102" s="11">
        <v>1.3</v>
      </c>
      <c r="G102" s="11">
        <v>1.0900000000000001</v>
      </c>
      <c r="H102" s="11">
        <v>1.1200000000000001</v>
      </c>
      <c r="I102" s="11">
        <v>1.1399999999999999</v>
      </c>
      <c r="J102" s="11">
        <v>1.24</v>
      </c>
      <c r="K102" s="11">
        <v>1.1599999999999999</v>
      </c>
      <c r="L102" s="11">
        <v>1.4</v>
      </c>
      <c r="M102" s="148">
        <v>1.8</v>
      </c>
      <c r="N102" s="148">
        <v>2.2999999999999998</v>
      </c>
      <c r="O102" s="148">
        <v>1</v>
      </c>
      <c r="P102" s="11">
        <v>0.78</v>
      </c>
      <c r="Q102" s="152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20" t="s">
        <v>267</v>
      </c>
      <c r="C103" s="12"/>
      <c r="D103" s="23">
        <v>1.2591666666666665</v>
      </c>
      <c r="E103" s="23">
        <v>1.190426215</v>
      </c>
      <c r="F103" s="23">
        <v>1.3333333333333333</v>
      </c>
      <c r="G103" s="23">
        <v>1.1050000000000002</v>
      </c>
      <c r="H103" s="23">
        <v>1.1183333333333334</v>
      </c>
      <c r="I103" s="23">
        <v>1.155</v>
      </c>
      <c r="J103" s="23">
        <v>1.2450000000000001</v>
      </c>
      <c r="K103" s="23">
        <v>1.17</v>
      </c>
      <c r="L103" s="23">
        <v>1.4000000000000001</v>
      </c>
      <c r="M103" s="23">
        <v>1.7666666666666666</v>
      </c>
      <c r="N103" s="23">
        <v>2.3166666666666664</v>
      </c>
      <c r="O103" s="23">
        <v>1.3333333333333333</v>
      </c>
      <c r="P103" s="23">
        <v>0.88500000000000012</v>
      </c>
      <c r="Q103" s="152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268</v>
      </c>
      <c r="C104" s="29"/>
      <c r="D104" s="11">
        <v>1.2444999999999999</v>
      </c>
      <c r="E104" s="11">
        <v>1.1931341070000001</v>
      </c>
      <c r="F104" s="11">
        <v>1.3</v>
      </c>
      <c r="G104" s="11">
        <v>1.1100000000000001</v>
      </c>
      <c r="H104" s="11">
        <v>1.1150000000000002</v>
      </c>
      <c r="I104" s="11">
        <v>1.145</v>
      </c>
      <c r="J104" s="11">
        <v>1.2450000000000001</v>
      </c>
      <c r="K104" s="11">
        <v>1.17</v>
      </c>
      <c r="L104" s="11">
        <v>1.4</v>
      </c>
      <c r="M104" s="11">
        <v>1.8</v>
      </c>
      <c r="N104" s="11">
        <v>2.2999999999999998</v>
      </c>
      <c r="O104" s="11">
        <v>1</v>
      </c>
      <c r="P104" s="11">
        <v>0.89500000000000002</v>
      </c>
      <c r="Q104" s="152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269</v>
      </c>
      <c r="C105" s="29"/>
      <c r="D105" s="24">
        <v>0.12565892991215016</v>
      </c>
      <c r="E105" s="24">
        <v>5.8824471030472069E-3</v>
      </c>
      <c r="F105" s="24">
        <v>5.1639777949432156E-2</v>
      </c>
      <c r="G105" s="24">
        <v>1.2247448713915901E-2</v>
      </c>
      <c r="H105" s="24">
        <v>9.8319208025016546E-3</v>
      </c>
      <c r="I105" s="24">
        <v>2.8809720581775892E-2</v>
      </c>
      <c r="J105" s="24">
        <v>5.4772255750516656E-3</v>
      </c>
      <c r="K105" s="24">
        <v>1.0954451150103331E-2</v>
      </c>
      <c r="L105" s="24">
        <v>2.4323767777952469E-16</v>
      </c>
      <c r="M105" s="24">
        <v>5.1639777949432274E-2</v>
      </c>
      <c r="N105" s="24">
        <v>7.5277265270908028E-2</v>
      </c>
      <c r="O105" s="24">
        <v>0.51639777949432231</v>
      </c>
      <c r="P105" s="24">
        <v>9.4180677423768802E-2</v>
      </c>
      <c r="Q105" s="152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86</v>
      </c>
      <c r="C106" s="29"/>
      <c r="D106" s="13">
        <v>9.9795311644328394E-2</v>
      </c>
      <c r="E106" s="13">
        <v>4.9414630062117769E-3</v>
      </c>
      <c r="F106" s="13">
        <v>3.872983346207412E-2</v>
      </c>
      <c r="G106" s="13">
        <v>1.1083663994494026E-2</v>
      </c>
      <c r="H106" s="13">
        <v>8.7915834299567702E-3</v>
      </c>
      <c r="I106" s="13">
        <v>2.4943481023182591E-2</v>
      </c>
      <c r="J106" s="13">
        <v>4.399377971929048E-3</v>
      </c>
      <c r="K106" s="13">
        <v>9.3627787607720794E-3</v>
      </c>
      <c r="L106" s="13">
        <v>1.7374119841394619E-16</v>
      </c>
      <c r="M106" s="13">
        <v>2.9230062990244682E-2</v>
      </c>
      <c r="N106" s="13">
        <v>3.2493783570176134E-2</v>
      </c>
      <c r="O106" s="13">
        <v>0.38729833462074176</v>
      </c>
      <c r="P106" s="13">
        <v>0.10641884454663141</v>
      </c>
      <c r="Q106" s="152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270</v>
      </c>
      <c r="C107" s="29"/>
      <c r="D107" s="13">
        <v>6.157922060106702E-2</v>
      </c>
      <c r="E107" s="13">
        <v>3.6254667129940188E-3</v>
      </c>
      <c r="F107" s="13">
        <v>0.12410771208584204</v>
      </c>
      <c r="G107" s="13">
        <v>-6.83957336088582E-2</v>
      </c>
      <c r="H107" s="13">
        <v>-5.7154656487999889E-2</v>
      </c>
      <c r="I107" s="13">
        <v>-2.6241694405639171E-2</v>
      </c>
      <c r="J107" s="13">
        <v>4.9635576160155237E-2</v>
      </c>
      <c r="K107" s="13">
        <v>-1.3595482644673584E-2</v>
      </c>
      <c r="L107" s="13">
        <v>0.18031309769013437</v>
      </c>
      <c r="M107" s="13">
        <v>0.48944271851374088</v>
      </c>
      <c r="N107" s="13">
        <v>0.95313714974915054</v>
      </c>
      <c r="O107" s="13">
        <v>0.12410771208584204</v>
      </c>
      <c r="P107" s="13">
        <v>-0.25387350610302217</v>
      </c>
      <c r="Q107" s="152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271</v>
      </c>
      <c r="C108" s="47"/>
      <c r="D108" s="45">
        <v>0.26</v>
      </c>
      <c r="E108" s="45">
        <v>0.17</v>
      </c>
      <c r="F108" s="45">
        <v>0.74</v>
      </c>
      <c r="G108" s="45">
        <v>0.72</v>
      </c>
      <c r="H108" s="45">
        <v>0.63</v>
      </c>
      <c r="I108" s="45">
        <v>0.4</v>
      </c>
      <c r="J108" s="45">
        <v>0.17</v>
      </c>
      <c r="K108" s="45">
        <v>0.3</v>
      </c>
      <c r="L108" s="45">
        <v>1.1599999999999999</v>
      </c>
      <c r="M108" s="45">
        <v>3.49</v>
      </c>
      <c r="N108" s="45">
        <v>6.99</v>
      </c>
      <c r="O108" s="45" t="s">
        <v>272</v>
      </c>
      <c r="P108" s="45">
        <v>2.12</v>
      </c>
      <c r="Q108" s="152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1" t="s">
        <v>330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BM109" s="55"/>
    </row>
    <row r="110" spans="1:65">
      <c r="BM110" s="55"/>
    </row>
    <row r="111" spans="1:65" ht="15">
      <c r="B111" s="8" t="s">
        <v>597</v>
      </c>
      <c r="BM111" s="28" t="s">
        <v>67</v>
      </c>
    </row>
    <row r="112" spans="1:65" ht="15">
      <c r="A112" s="25" t="s">
        <v>16</v>
      </c>
      <c r="B112" s="18" t="s">
        <v>114</v>
      </c>
      <c r="C112" s="15" t="s">
        <v>115</v>
      </c>
      <c r="D112" s="16" t="s">
        <v>233</v>
      </c>
      <c r="E112" s="17" t="s">
        <v>233</v>
      </c>
      <c r="F112" s="17" t="s">
        <v>233</v>
      </c>
      <c r="G112" s="17" t="s">
        <v>233</v>
      </c>
      <c r="H112" s="17" t="s">
        <v>233</v>
      </c>
      <c r="I112" s="17" t="s">
        <v>233</v>
      </c>
      <c r="J112" s="17" t="s">
        <v>233</v>
      </c>
      <c r="K112" s="17" t="s">
        <v>233</v>
      </c>
      <c r="L112" s="17" t="s">
        <v>233</v>
      </c>
      <c r="M112" s="17" t="s">
        <v>233</v>
      </c>
      <c r="N112" s="17" t="s">
        <v>233</v>
      </c>
      <c r="O112" s="17" t="s">
        <v>233</v>
      </c>
      <c r="P112" s="17" t="s">
        <v>233</v>
      </c>
      <c r="Q112" s="17" t="s">
        <v>233</v>
      </c>
      <c r="R112" s="17" t="s">
        <v>233</v>
      </c>
      <c r="S112" s="152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 t="s">
        <v>234</v>
      </c>
      <c r="C113" s="9" t="s">
        <v>234</v>
      </c>
      <c r="D113" s="150" t="s">
        <v>239</v>
      </c>
      <c r="E113" s="151" t="s">
        <v>240</v>
      </c>
      <c r="F113" s="151" t="s">
        <v>241</v>
      </c>
      <c r="G113" s="151" t="s">
        <v>244</v>
      </c>
      <c r="H113" s="151" t="s">
        <v>245</v>
      </c>
      <c r="I113" s="151" t="s">
        <v>246</v>
      </c>
      <c r="J113" s="151" t="s">
        <v>247</v>
      </c>
      <c r="K113" s="151" t="s">
        <v>287</v>
      </c>
      <c r="L113" s="151" t="s">
        <v>250</v>
      </c>
      <c r="M113" s="151" t="s">
        <v>251</v>
      </c>
      <c r="N113" s="151" t="s">
        <v>252</v>
      </c>
      <c r="O113" s="151" t="s">
        <v>254</v>
      </c>
      <c r="P113" s="151" t="s">
        <v>255</v>
      </c>
      <c r="Q113" s="151" t="s">
        <v>257</v>
      </c>
      <c r="R113" s="151" t="s">
        <v>258</v>
      </c>
      <c r="S113" s="152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 t="s">
        <v>3</v>
      </c>
    </row>
    <row r="114" spans="1:65">
      <c r="A114" s="30"/>
      <c r="B114" s="19"/>
      <c r="C114" s="9"/>
      <c r="D114" s="10" t="s">
        <v>325</v>
      </c>
      <c r="E114" s="11" t="s">
        <v>288</v>
      </c>
      <c r="F114" s="11" t="s">
        <v>325</v>
      </c>
      <c r="G114" s="11" t="s">
        <v>288</v>
      </c>
      <c r="H114" s="11" t="s">
        <v>288</v>
      </c>
      <c r="I114" s="11" t="s">
        <v>288</v>
      </c>
      <c r="J114" s="11" t="s">
        <v>288</v>
      </c>
      <c r="K114" s="11" t="s">
        <v>288</v>
      </c>
      <c r="L114" s="11" t="s">
        <v>288</v>
      </c>
      <c r="M114" s="11" t="s">
        <v>325</v>
      </c>
      <c r="N114" s="11" t="s">
        <v>325</v>
      </c>
      <c r="O114" s="11" t="s">
        <v>325</v>
      </c>
      <c r="P114" s="11" t="s">
        <v>288</v>
      </c>
      <c r="Q114" s="11" t="s">
        <v>325</v>
      </c>
      <c r="R114" s="11" t="s">
        <v>325</v>
      </c>
      <c r="S114" s="152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9"/>
      <c r="C115" s="9"/>
      <c r="D115" s="26" t="s">
        <v>326</v>
      </c>
      <c r="E115" s="26" t="s">
        <v>327</v>
      </c>
      <c r="F115" s="26" t="s">
        <v>328</v>
      </c>
      <c r="G115" s="26" t="s">
        <v>328</v>
      </c>
      <c r="H115" s="26" t="s">
        <v>328</v>
      </c>
      <c r="I115" s="26" t="s">
        <v>328</v>
      </c>
      <c r="J115" s="26" t="s">
        <v>328</v>
      </c>
      <c r="K115" s="26" t="s">
        <v>328</v>
      </c>
      <c r="L115" s="26" t="s">
        <v>329</v>
      </c>
      <c r="M115" s="26" t="s">
        <v>329</v>
      </c>
      <c r="N115" s="26" t="s">
        <v>312</v>
      </c>
      <c r="O115" s="26" t="s">
        <v>328</v>
      </c>
      <c r="P115" s="26" t="s">
        <v>329</v>
      </c>
      <c r="Q115" s="26" t="s">
        <v>312</v>
      </c>
      <c r="R115" s="26" t="s">
        <v>328</v>
      </c>
      <c r="S115" s="152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8">
        <v>1</v>
      </c>
      <c r="C116" s="14">
        <v>1</v>
      </c>
      <c r="D116" s="22">
        <v>0.39300000000000002</v>
      </c>
      <c r="E116" s="22">
        <v>0.40204009666047635</v>
      </c>
      <c r="F116" s="22">
        <v>0.41</v>
      </c>
      <c r="G116" s="22">
        <v>0.39</v>
      </c>
      <c r="H116" s="154">
        <v>0.49</v>
      </c>
      <c r="I116" s="22">
        <v>0.39</v>
      </c>
      <c r="J116" s="22">
        <v>0.38</v>
      </c>
      <c r="K116" s="22">
        <v>0.39</v>
      </c>
      <c r="L116" s="147">
        <v>0.22822359017660401</v>
      </c>
      <c r="M116" s="22">
        <v>0.36</v>
      </c>
      <c r="N116" s="22">
        <v>0.39</v>
      </c>
      <c r="O116" s="22">
        <v>0.4</v>
      </c>
      <c r="P116" s="147" t="s">
        <v>208</v>
      </c>
      <c r="Q116" s="147">
        <v>0.3</v>
      </c>
      <c r="R116" s="147">
        <v>0.41</v>
      </c>
      <c r="S116" s="152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</v>
      </c>
    </row>
    <row r="117" spans="1:65">
      <c r="A117" s="30"/>
      <c r="B117" s="19">
        <v>1</v>
      </c>
      <c r="C117" s="9">
        <v>2</v>
      </c>
      <c r="D117" s="11">
        <v>0.39500000000000002</v>
      </c>
      <c r="E117" s="11">
        <v>0.41397735649913769</v>
      </c>
      <c r="F117" s="11">
        <v>0.41</v>
      </c>
      <c r="G117" s="11">
        <v>0.39</v>
      </c>
      <c r="H117" s="11">
        <v>0.38</v>
      </c>
      <c r="I117" s="11">
        <v>0.41</v>
      </c>
      <c r="J117" s="11">
        <v>0.38</v>
      </c>
      <c r="K117" s="11">
        <v>0.39</v>
      </c>
      <c r="L117" s="148">
        <v>0.38126302680109098</v>
      </c>
      <c r="M117" s="11">
        <v>0.37</v>
      </c>
      <c r="N117" s="11">
        <v>0.37</v>
      </c>
      <c r="O117" s="11">
        <v>0.4</v>
      </c>
      <c r="P117" s="148" t="s">
        <v>208</v>
      </c>
      <c r="Q117" s="148">
        <v>0.4</v>
      </c>
      <c r="R117" s="148">
        <v>0.5</v>
      </c>
      <c r="S117" s="152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7</v>
      </c>
    </row>
    <row r="118" spans="1:65">
      <c r="A118" s="30"/>
      <c r="B118" s="19">
        <v>1</v>
      </c>
      <c r="C118" s="9">
        <v>3</v>
      </c>
      <c r="D118" s="153">
        <v>0.59799999999999998</v>
      </c>
      <c r="E118" s="11">
        <v>0.42031796978984676</v>
      </c>
      <c r="F118" s="11">
        <v>0.42</v>
      </c>
      <c r="G118" s="11">
        <v>0.38</v>
      </c>
      <c r="H118" s="11">
        <v>0.39</v>
      </c>
      <c r="I118" s="11">
        <v>0.41</v>
      </c>
      <c r="J118" s="11">
        <v>0.38</v>
      </c>
      <c r="K118" s="11">
        <v>0.42</v>
      </c>
      <c r="L118" s="148">
        <v>0.29472739852331398</v>
      </c>
      <c r="M118" s="11">
        <v>0.37</v>
      </c>
      <c r="N118" s="11">
        <v>0.39</v>
      </c>
      <c r="O118" s="11">
        <v>0.4</v>
      </c>
      <c r="P118" s="148" t="s">
        <v>208</v>
      </c>
      <c r="Q118" s="148">
        <v>0.3</v>
      </c>
      <c r="R118" s="148">
        <v>0.43</v>
      </c>
      <c r="S118" s="152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16</v>
      </c>
    </row>
    <row r="119" spans="1:65">
      <c r="A119" s="30"/>
      <c r="B119" s="19">
        <v>1</v>
      </c>
      <c r="C119" s="9">
        <v>4</v>
      </c>
      <c r="D119" s="11">
        <v>0.379</v>
      </c>
      <c r="E119" s="11">
        <v>0.3840710347230446</v>
      </c>
      <c r="F119" s="11">
        <v>0.37</v>
      </c>
      <c r="G119" s="11">
        <v>0.37</v>
      </c>
      <c r="H119" s="11">
        <v>0.39</v>
      </c>
      <c r="I119" s="11">
        <v>0.39</v>
      </c>
      <c r="J119" s="11">
        <v>0.4</v>
      </c>
      <c r="K119" s="11">
        <v>0.41</v>
      </c>
      <c r="L119" s="148">
        <v>0.250823113792424</v>
      </c>
      <c r="M119" s="11">
        <v>0.37</v>
      </c>
      <c r="N119" s="11">
        <v>0.39</v>
      </c>
      <c r="O119" s="11">
        <v>0.36</v>
      </c>
      <c r="P119" s="148" t="s">
        <v>208</v>
      </c>
      <c r="Q119" s="148">
        <v>0.3</v>
      </c>
      <c r="R119" s="148">
        <v>0.42</v>
      </c>
      <c r="S119" s="152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0.39078950853204314</v>
      </c>
    </row>
    <row r="120" spans="1:65">
      <c r="A120" s="30"/>
      <c r="B120" s="19">
        <v>1</v>
      </c>
      <c r="C120" s="9">
        <v>5</v>
      </c>
      <c r="D120" s="11">
        <v>0.40899999999999997</v>
      </c>
      <c r="E120" s="11">
        <v>0.38312439640094365</v>
      </c>
      <c r="F120" s="11">
        <v>0.41</v>
      </c>
      <c r="G120" s="11">
        <v>0.36</v>
      </c>
      <c r="H120" s="11">
        <v>0.38</v>
      </c>
      <c r="I120" s="11">
        <v>0.39</v>
      </c>
      <c r="J120" s="11">
        <v>0.4</v>
      </c>
      <c r="K120" s="11">
        <v>0.42</v>
      </c>
      <c r="L120" s="148">
        <v>0.35122033087056997</v>
      </c>
      <c r="M120" s="11">
        <v>0.37</v>
      </c>
      <c r="N120" s="11">
        <v>0.37</v>
      </c>
      <c r="O120" s="11">
        <v>0.37</v>
      </c>
      <c r="P120" s="148" t="s">
        <v>208</v>
      </c>
      <c r="Q120" s="148">
        <v>0.4</v>
      </c>
      <c r="R120" s="148">
        <v>0.44</v>
      </c>
      <c r="S120" s="152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83</v>
      </c>
    </row>
    <row r="121" spans="1:65">
      <c r="A121" s="30"/>
      <c r="B121" s="19">
        <v>1</v>
      </c>
      <c r="C121" s="9">
        <v>6</v>
      </c>
      <c r="D121" s="11">
        <v>0.40600000000000003</v>
      </c>
      <c r="E121" s="11">
        <v>0.41017670904139814</v>
      </c>
      <c r="F121" s="11">
        <v>0.37</v>
      </c>
      <c r="G121" s="11">
        <v>0.38</v>
      </c>
      <c r="H121" s="11">
        <v>0.41</v>
      </c>
      <c r="I121" s="11">
        <v>0.4</v>
      </c>
      <c r="J121" s="11">
        <v>0.4</v>
      </c>
      <c r="K121" s="11">
        <v>0.39</v>
      </c>
      <c r="L121" s="148">
        <v>0.19698845707037299</v>
      </c>
      <c r="M121" s="11">
        <v>0.38</v>
      </c>
      <c r="N121" s="11">
        <v>0.38</v>
      </c>
      <c r="O121" s="11">
        <v>0.41</v>
      </c>
      <c r="P121" s="148" t="s">
        <v>208</v>
      </c>
      <c r="Q121" s="148">
        <v>0.3</v>
      </c>
      <c r="R121" s="148">
        <v>0.46</v>
      </c>
      <c r="S121" s="152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20" t="s">
        <v>267</v>
      </c>
      <c r="C122" s="12"/>
      <c r="D122" s="23">
        <v>0.43</v>
      </c>
      <c r="E122" s="23">
        <v>0.40228459385247445</v>
      </c>
      <c r="F122" s="23">
        <v>0.39833333333333337</v>
      </c>
      <c r="G122" s="23">
        <v>0.37833333333333335</v>
      </c>
      <c r="H122" s="23">
        <v>0.40666666666666668</v>
      </c>
      <c r="I122" s="23">
        <v>0.39833333333333337</v>
      </c>
      <c r="J122" s="23">
        <v>0.38999999999999996</v>
      </c>
      <c r="K122" s="23">
        <v>0.40333333333333332</v>
      </c>
      <c r="L122" s="23">
        <v>0.28387431953906267</v>
      </c>
      <c r="M122" s="23">
        <v>0.37000000000000005</v>
      </c>
      <c r="N122" s="23">
        <v>0.38166666666666665</v>
      </c>
      <c r="O122" s="23">
        <v>0.39000000000000007</v>
      </c>
      <c r="P122" s="23" t="s">
        <v>714</v>
      </c>
      <c r="Q122" s="23">
        <v>0.33333333333333331</v>
      </c>
      <c r="R122" s="23">
        <v>0.4433333333333333</v>
      </c>
      <c r="S122" s="152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268</v>
      </c>
      <c r="C123" s="29"/>
      <c r="D123" s="11">
        <v>0.40050000000000002</v>
      </c>
      <c r="E123" s="11">
        <v>0.40610840285093724</v>
      </c>
      <c r="F123" s="11">
        <v>0.41</v>
      </c>
      <c r="G123" s="11">
        <v>0.38</v>
      </c>
      <c r="H123" s="11">
        <v>0.39</v>
      </c>
      <c r="I123" s="11">
        <v>0.39500000000000002</v>
      </c>
      <c r="J123" s="11">
        <v>0.39</v>
      </c>
      <c r="K123" s="11">
        <v>0.4</v>
      </c>
      <c r="L123" s="11">
        <v>0.27277525615786902</v>
      </c>
      <c r="M123" s="11">
        <v>0.37</v>
      </c>
      <c r="N123" s="11">
        <v>0.38500000000000001</v>
      </c>
      <c r="O123" s="11">
        <v>0.4</v>
      </c>
      <c r="P123" s="11" t="s">
        <v>714</v>
      </c>
      <c r="Q123" s="11">
        <v>0.3</v>
      </c>
      <c r="R123" s="11">
        <v>0.435</v>
      </c>
      <c r="S123" s="152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269</v>
      </c>
      <c r="C124" s="29"/>
      <c r="D124" s="24">
        <v>8.2989155918107654E-2</v>
      </c>
      <c r="E124" s="24">
        <v>1.5640431641005446E-2</v>
      </c>
      <c r="F124" s="24">
        <v>2.228601953392903E-2</v>
      </c>
      <c r="G124" s="24">
        <v>1.1690451944500132E-2</v>
      </c>
      <c r="H124" s="24">
        <v>4.2268979957726285E-2</v>
      </c>
      <c r="I124" s="24">
        <v>9.8319208025017327E-3</v>
      </c>
      <c r="J124" s="24">
        <v>1.0954451150103333E-2</v>
      </c>
      <c r="K124" s="24">
        <v>1.5055453054181604E-2</v>
      </c>
      <c r="L124" s="24">
        <v>7.1939382600463397E-2</v>
      </c>
      <c r="M124" s="24">
        <v>6.324555320336764E-3</v>
      </c>
      <c r="N124" s="24">
        <v>9.8319208025017587E-3</v>
      </c>
      <c r="O124" s="24">
        <v>2.0000000000000007E-2</v>
      </c>
      <c r="P124" s="24" t="s">
        <v>714</v>
      </c>
      <c r="Q124" s="24">
        <v>5.1639777949432177E-2</v>
      </c>
      <c r="R124" s="24">
        <v>3.2659863237109052E-2</v>
      </c>
      <c r="S124" s="204"/>
      <c r="T124" s="205"/>
      <c r="U124" s="205"/>
      <c r="V124" s="205"/>
      <c r="W124" s="205"/>
      <c r="X124" s="205"/>
      <c r="Y124" s="205"/>
      <c r="Z124" s="205"/>
      <c r="AA124" s="205"/>
      <c r="AB124" s="205"/>
      <c r="AC124" s="205"/>
      <c r="AD124" s="205"/>
      <c r="AE124" s="205"/>
      <c r="AF124" s="205"/>
      <c r="AG124" s="205"/>
      <c r="AH124" s="205"/>
      <c r="AI124" s="205"/>
      <c r="AJ124" s="205"/>
      <c r="AK124" s="205"/>
      <c r="AL124" s="205"/>
      <c r="AM124" s="205"/>
      <c r="AN124" s="205"/>
      <c r="AO124" s="205"/>
      <c r="AP124" s="205"/>
      <c r="AQ124" s="205"/>
      <c r="AR124" s="205"/>
      <c r="AS124" s="205"/>
      <c r="AT124" s="205"/>
      <c r="AU124" s="205"/>
      <c r="AV124" s="205"/>
      <c r="AW124" s="205"/>
      <c r="AX124" s="205"/>
      <c r="AY124" s="205"/>
      <c r="AZ124" s="205"/>
      <c r="BA124" s="205"/>
      <c r="BB124" s="205"/>
      <c r="BC124" s="205"/>
      <c r="BD124" s="205"/>
      <c r="BE124" s="205"/>
      <c r="BF124" s="205"/>
      <c r="BG124" s="205"/>
      <c r="BH124" s="205"/>
      <c r="BI124" s="205"/>
      <c r="BJ124" s="205"/>
      <c r="BK124" s="205"/>
      <c r="BL124" s="205"/>
      <c r="BM124" s="56"/>
    </row>
    <row r="125" spans="1:65">
      <c r="A125" s="30"/>
      <c r="B125" s="3" t="s">
        <v>86</v>
      </c>
      <c r="C125" s="29"/>
      <c r="D125" s="13">
        <v>0.19299803701885501</v>
      </c>
      <c r="E125" s="13">
        <v>3.8879022164943003E-2</v>
      </c>
      <c r="F125" s="13">
        <v>5.5948166193964088E-2</v>
      </c>
      <c r="G125" s="13">
        <v>3.0899872981057615E-2</v>
      </c>
      <c r="H125" s="13">
        <v>0.1039401146501466</v>
      </c>
      <c r="I125" s="13">
        <v>2.4682646366113135E-2</v>
      </c>
      <c r="J125" s="13">
        <v>2.8088336282316242E-2</v>
      </c>
      <c r="K125" s="13">
        <v>3.7327569555822157E-2</v>
      </c>
      <c r="L125" s="13">
        <v>0.25341983282346237</v>
      </c>
      <c r="M125" s="13">
        <v>1.7093392757666928E-2</v>
      </c>
      <c r="N125" s="13">
        <v>2.5760491185594127E-2</v>
      </c>
      <c r="O125" s="13">
        <v>5.1282051282051294E-2</v>
      </c>
      <c r="P125" s="13" t="s">
        <v>714</v>
      </c>
      <c r="Q125" s="13">
        <v>0.15491933384829654</v>
      </c>
      <c r="R125" s="13">
        <v>7.3668864444606894E-2</v>
      </c>
      <c r="S125" s="152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3" t="s">
        <v>270</v>
      </c>
      <c r="C126" s="29"/>
      <c r="D126" s="13">
        <v>0.1003366022164891</v>
      </c>
      <c r="E126" s="13">
        <v>2.9415030520167473E-2</v>
      </c>
      <c r="F126" s="13">
        <v>1.9304061743181888E-2</v>
      </c>
      <c r="G126" s="13">
        <v>-3.1874384871538708E-2</v>
      </c>
      <c r="H126" s="13">
        <v>4.0628414499315202E-2</v>
      </c>
      <c r="I126" s="13">
        <v>1.9304061743181888E-2</v>
      </c>
      <c r="J126" s="13">
        <v>-2.0202910129518692E-3</v>
      </c>
      <c r="K126" s="13">
        <v>3.2098673396861788E-2</v>
      </c>
      <c r="L126" s="13">
        <v>-0.27358766460899975</v>
      </c>
      <c r="M126" s="13">
        <v>-5.3198737627672132E-2</v>
      </c>
      <c r="N126" s="13">
        <v>-2.3344643769085294E-2</v>
      </c>
      <c r="O126" s="13">
        <v>-2.0202910129516471E-3</v>
      </c>
      <c r="P126" s="13" t="s">
        <v>714</v>
      </c>
      <c r="Q126" s="13">
        <v>-0.14702588975465969</v>
      </c>
      <c r="R126" s="13">
        <v>0.13445556662630254</v>
      </c>
      <c r="S126" s="152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46" t="s">
        <v>271</v>
      </c>
      <c r="C127" s="47"/>
      <c r="D127" s="45">
        <v>2.02</v>
      </c>
      <c r="E127" s="45">
        <v>0.62</v>
      </c>
      <c r="F127" s="45">
        <v>0.42</v>
      </c>
      <c r="G127" s="45">
        <v>0.59</v>
      </c>
      <c r="H127" s="45">
        <v>0.84</v>
      </c>
      <c r="I127" s="45">
        <v>0.42</v>
      </c>
      <c r="J127" s="45">
        <v>0</v>
      </c>
      <c r="K127" s="45">
        <v>0.67</v>
      </c>
      <c r="L127" s="45">
        <v>5.37</v>
      </c>
      <c r="M127" s="45">
        <v>1.01</v>
      </c>
      <c r="N127" s="45">
        <v>0.42</v>
      </c>
      <c r="O127" s="45">
        <v>0</v>
      </c>
      <c r="P127" s="45">
        <v>7.08</v>
      </c>
      <c r="Q127" s="45">
        <v>2.87</v>
      </c>
      <c r="R127" s="45">
        <v>2.7</v>
      </c>
      <c r="S127" s="152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1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BM128" s="55"/>
    </row>
    <row r="129" spans="1:65" ht="15">
      <c r="B129" s="8" t="s">
        <v>659</v>
      </c>
      <c r="BM129" s="28" t="s">
        <v>67</v>
      </c>
    </row>
    <row r="130" spans="1:65" ht="15">
      <c r="A130" s="25" t="s">
        <v>50</v>
      </c>
      <c r="B130" s="18" t="s">
        <v>114</v>
      </c>
      <c r="C130" s="15" t="s">
        <v>115</v>
      </c>
      <c r="D130" s="16" t="s">
        <v>233</v>
      </c>
      <c r="E130" s="17" t="s">
        <v>233</v>
      </c>
      <c r="F130" s="17" t="s">
        <v>233</v>
      </c>
      <c r="G130" s="17" t="s">
        <v>233</v>
      </c>
      <c r="H130" s="17" t="s">
        <v>233</v>
      </c>
      <c r="I130" s="17" t="s">
        <v>233</v>
      </c>
      <c r="J130" s="17" t="s">
        <v>233</v>
      </c>
      <c r="K130" s="17" t="s">
        <v>233</v>
      </c>
      <c r="L130" s="17" t="s">
        <v>233</v>
      </c>
      <c r="M130" s="17" t="s">
        <v>233</v>
      </c>
      <c r="N130" s="17" t="s">
        <v>233</v>
      </c>
      <c r="O130" s="17" t="s">
        <v>233</v>
      </c>
      <c r="P130" s="17" t="s">
        <v>233</v>
      </c>
      <c r="Q130" s="17" t="s">
        <v>233</v>
      </c>
      <c r="R130" s="17" t="s">
        <v>233</v>
      </c>
      <c r="S130" s="152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 t="s">
        <v>234</v>
      </c>
      <c r="C131" s="9" t="s">
        <v>234</v>
      </c>
      <c r="D131" s="150" t="s">
        <v>239</v>
      </c>
      <c r="E131" s="151" t="s">
        <v>240</v>
      </c>
      <c r="F131" s="151" t="s">
        <v>241</v>
      </c>
      <c r="G131" s="151" t="s">
        <v>244</v>
      </c>
      <c r="H131" s="151" t="s">
        <v>245</v>
      </c>
      <c r="I131" s="151" t="s">
        <v>246</v>
      </c>
      <c r="J131" s="151" t="s">
        <v>247</v>
      </c>
      <c r="K131" s="151" t="s">
        <v>287</v>
      </c>
      <c r="L131" s="151" t="s">
        <v>250</v>
      </c>
      <c r="M131" s="151" t="s">
        <v>251</v>
      </c>
      <c r="N131" s="151" t="s">
        <v>252</v>
      </c>
      <c r="O131" s="151" t="s">
        <v>254</v>
      </c>
      <c r="P131" s="151" t="s">
        <v>255</v>
      </c>
      <c r="Q131" s="151" t="s">
        <v>257</v>
      </c>
      <c r="R131" s="151" t="s">
        <v>258</v>
      </c>
      <c r="S131" s="152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 t="s">
        <v>1</v>
      </c>
    </row>
    <row r="132" spans="1:65">
      <c r="A132" s="30"/>
      <c r="B132" s="19"/>
      <c r="C132" s="9"/>
      <c r="D132" s="10" t="s">
        <v>325</v>
      </c>
      <c r="E132" s="11" t="s">
        <v>288</v>
      </c>
      <c r="F132" s="11" t="s">
        <v>325</v>
      </c>
      <c r="G132" s="11" t="s">
        <v>288</v>
      </c>
      <c r="H132" s="11" t="s">
        <v>288</v>
      </c>
      <c r="I132" s="11" t="s">
        <v>288</v>
      </c>
      <c r="J132" s="11" t="s">
        <v>288</v>
      </c>
      <c r="K132" s="11" t="s">
        <v>288</v>
      </c>
      <c r="L132" s="11" t="s">
        <v>288</v>
      </c>
      <c r="M132" s="11" t="s">
        <v>325</v>
      </c>
      <c r="N132" s="11" t="s">
        <v>325</v>
      </c>
      <c r="O132" s="11" t="s">
        <v>325</v>
      </c>
      <c r="P132" s="11" t="s">
        <v>288</v>
      </c>
      <c r="Q132" s="11" t="s">
        <v>325</v>
      </c>
      <c r="R132" s="11" t="s">
        <v>325</v>
      </c>
      <c r="S132" s="152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3</v>
      </c>
    </row>
    <row r="133" spans="1:65">
      <c r="A133" s="30"/>
      <c r="B133" s="19"/>
      <c r="C133" s="9"/>
      <c r="D133" s="26" t="s">
        <v>326</v>
      </c>
      <c r="E133" s="26" t="s">
        <v>327</v>
      </c>
      <c r="F133" s="26" t="s">
        <v>328</v>
      </c>
      <c r="G133" s="26" t="s">
        <v>328</v>
      </c>
      <c r="H133" s="26" t="s">
        <v>328</v>
      </c>
      <c r="I133" s="26" t="s">
        <v>328</v>
      </c>
      <c r="J133" s="26" t="s">
        <v>328</v>
      </c>
      <c r="K133" s="26" t="s">
        <v>120</v>
      </c>
      <c r="L133" s="26" t="s">
        <v>329</v>
      </c>
      <c r="M133" s="26" t="s">
        <v>329</v>
      </c>
      <c r="N133" s="26" t="s">
        <v>312</v>
      </c>
      <c r="O133" s="26" t="s">
        <v>328</v>
      </c>
      <c r="P133" s="26" t="s">
        <v>329</v>
      </c>
      <c r="Q133" s="26" t="s">
        <v>312</v>
      </c>
      <c r="R133" s="26" t="s">
        <v>328</v>
      </c>
      <c r="S133" s="152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8">
        <v>1</v>
      </c>
      <c r="C134" s="14">
        <v>1</v>
      </c>
      <c r="D134" s="215">
        <v>0.30037589999999997</v>
      </c>
      <c r="E134" s="215">
        <v>0.29042546583345574</v>
      </c>
      <c r="F134" s="215">
        <v>0.28999999999999998</v>
      </c>
      <c r="G134" s="215">
        <v>0.3</v>
      </c>
      <c r="H134" s="215">
        <v>0.3</v>
      </c>
      <c r="I134" s="215">
        <v>0.3</v>
      </c>
      <c r="J134" s="215">
        <v>0.31</v>
      </c>
      <c r="K134" s="215">
        <v>0.32</v>
      </c>
      <c r="L134" s="215">
        <v>0.31319540649921479</v>
      </c>
      <c r="M134" s="215">
        <v>0.28999999999999998</v>
      </c>
      <c r="N134" s="215">
        <v>0.28999999999999998</v>
      </c>
      <c r="O134" s="215">
        <v>0.31280000000000002</v>
      </c>
      <c r="P134" s="227">
        <v>0.26</v>
      </c>
      <c r="Q134" s="227">
        <v>0.26</v>
      </c>
      <c r="R134" s="215">
        <v>0.31</v>
      </c>
      <c r="S134" s="204"/>
      <c r="T134" s="205"/>
      <c r="U134" s="205"/>
      <c r="V134" s="205"/>
      <c r="W134" s="205"/>
      <c r="X134" s="205"/>
      <c r="Y134" s="205"/>
      <c r="Z134" s="205"/>
      <c r="AA134" s="205"/>
      <c r="AB134" s="205"/>
      <c r="AC134" s="205"/>
      <c r="AD134" s="205"/>
      <c r="AE134" s="205"/>
      <c r="AF134" s="205"/>
      <c r="AG134" s="205"/>
      <c r="AH134" s="205"/>
      <c r="AI134" s="205"/>
      <c r="AJ134" s="205"/>
      <c r="AK134" s="205"/>
      <c r="AL134" s="205"/>
      <c r="AM134" s="205"/>
      <c r="AN134" s="205"/>
      <c r="AO134" s="205"/>
      <c r="AP134" s="205"/>
      <c r="AQ134" s="205"/>
      <c r="AR134" s="205"/>
      <c r="AS134" s="205"/>
      <c r="AT134" s="205"/>
      <c r="AU134" s="205"/>
      <c r="AV134" s="205"/>
      <c r="AW134" s="205"/>
      <c r="AX134" s="205"/>
      <c r="AY134" s="205"/>
      <c r="AZ134" s="205"/>
      <c r="BA134" s="205"/>
      <c r="BB134" s="205"/>
      <c r="BC134" s="205"/>
      <c r="BD134" s="205"/>
      <c r="BE134" s="205"/>
      <c r="BF134" s="205"/>
      <c r="BG134" s="205"/>
      <c r="BH134" s="205"/>
      <c r="BI134" s="205"/>
      <c r="BJ134" s="205"/>
      <c r="BK134" s="205"/>
      <c r="BL134" s="205"/>
      <c r="BM134" s="216">
        <v>1</v>
      </c>
    </row>
    <row r="135" spans="1:65">
      <c r="A135" s="30"/>
      <c r="B135" s="19">
        <v>1</v>
      </c>
      <c r="C135" s="9">
        <v>2</v>
      </c>
      <c r="D135" s="24">
        <v>0.30399050000000005</v>
      </c>
      <c r="E135" s="24">
        <v>0.29333700379461641</v>
      </c>
      <c r="F135" s="24">
        <v>0.28000000000000003</v>
      </c>
      <c r="G135" s="24">
        <v>0.28999999999999998</v>
      </c>
      <c r="H135" s="24">
        <v>0.28999999999999998</v>
      </c>
      <c r="I135" s="24">
        <v>0.3</v>
      </c>
      <c r="J135" s="24">
        <v>0.31</v>
      </c>
      <c r="K135" s="24">
        <v>0.31</v>
      </c>
      <c r="L135" s="24">
        <v>0.30533883587029248</v>
      </c>
      <c r="M135" s="24">
        <v>0.28999999999999998</v>
      </c>
      <c r="N135" s="24">
        <v>0.28999999999999998</v>
      </c>
      <c r="O135" s="24">
        <v>0.308</v>
      </c>
      <c r="P135" s="228">
        <v>0.27</v>
      </c>
      <c r="Q135" s="228">
        <v>0.26</v>
      </c>
      <c r="R135" s="24">
        <v>0.31</v>
      </c>
      <c r="S135" s="204"/>
      <c r="T135" s="205"/>
      <c r="U135" s="205"/>
      <c r="V135" s="205"/>
      <c r="W135" s="205"/>
      <c r="X135" s="205"/>
      <c r="Y135" s="205"/>
      <c r="Z135" s="205"/>
      <c r="AA135" s="205"/>
      <c r="AB135" s="205"/>
      <c r="AC135" s="205"/>
      <c r="AD135" s="205"/>
      <c r="AE135" s="205"/>
      <c r="AF135" s="205"/>
      <c r="AG135" s="205"/>
      <c r="AH135" s="205"/>
      <c r="AI135" s="205"/>
      <c r="AJ135" s="205"/>
      <c r="AK135" s="205"/>
      <c r="AL135" s="205"/>
      <c r="AM135" s="205"/>
      <c r="AN135" s="205"/>
      <c r="AO135" s="205"/>
      <c r="AP135" s="205"/>
      <c r="AQ135" s="205"/>
      <c r="AR135" s="205"/>
      <c r="AS135" s="205"/>
      <c r="AT135" s="205"/>
      <c r="AU135" s="205"/>
      <c r="AV135" s="205"/>
      <c r="AW135" s="205"/>
      <c r="AX135" s="205"/>
      <c r="AY135" s="205"/>
      <c r="AZ135" s="205"/>
      <c r="BA135" s="205"/>
      <c r="BB135" s="205"/>
      <c r="BC135" s="205"/>
      <c r="BD135" s="205"/>
      <c r="BE135" s="205"/>
      <c r="BF135" s="205"/>
      <c r="BG135" s="205"/>
      <c r="BH135" s="205"/>
      <c r="BI135" s="205"/>
      <c r="BJ135" s="205"/>
      <c r="BK135" s="205"/>
      <c r="BL135" s="205"/>
      <c r="BM135" s="216">
        <v>8</v>
      </c>
    </row>
    <row r="136" spans="1:65">
      <c r="A136" s="30"/>
      <c r="B136" s="19">
        <v>1</v>
      </c>
      <c r="C136" s="9">
        <v>3</v>
      </c>
      <c r="D136" s="24">
        <v>0.30264039999999998</v>
      </c>
      <c r="E136" s="24">
        <v>0.29913634188108112</v>
      </c>
      <c r="F136" s="24">
        <v>0.28999999999999998</v>
      </c>
      <c r="G136" s="24">
        <v>0.28999999999999998</v>
      </c>
      <c r="H136" s="24">
        <v>0.3</v>
      </c>
      <c r="I136" s="24">
        <v>0.31</v>
      </c>
      <c r="J136" s="24">
        <v>0.3</v>
      </c>
      <c r="K136" s="24">
        <v>0.3</v>
      </c>
      <c r="L136" s="24">
        <v>0.31839023100086844</v>
      </c>
      <c r="M136" s="24">
        <v>0.28999999999999998</v>
      </c>
      <c r="N136" s="24">
        <v>0.28999999999999998</v>
      </c>
      <c r="O136" s="24">
        <v>0.30669999999999997</v>
      </c>
      <c r="P136" s="228">
        <v>0.26</v>
      </c>
      <c r="Q136" s="228">
        <v>0.26</v>
      </c>
      <c r="R136" s="24">
        <v>0.31</v>
      </c>
      <c r="S136" s="204"/>
      <c r="T136" s="205"/>
      <c r="U136" s="205"/>
      <c r="V136" s="205"/>
      <c r="W136" s="205"/>
      <c r="X136" s="205"/>
      <c r="Y136" s="205"/>
      <c r="Z136" s="205"/>
      <c r="AA136" s="205"/>
      <c r="AB136" s="205"/>
      <c r="AC136" s="205"/>
      <c r="AD136" s="205"/>
      <c r="AE136" s="205"/>
      <c r="AF136" s="205"/>
      <c r="AG136" s="205"/>
      <c r="AH136" s="205"/>
      <c r="AI136" s="205"/>
      <c r="AJ136" s="205"/>
      <c r="AK136" s="205"/>
      <c r="AL136" s="205"/>
      <c r="AM136" s="205"/>
      <c r="AN136" s="205"/>
      <c r="AO136" s="205"/>
      <c r="AP136" s="205"/>
      <c r="AQ136" s="205"/>
      <c r="AR136" s="205"/>
      <c r="AS136" s="205"/>
      <c r="AT136" s="205"/>
      <c r="AU136" s="205"/>
      <c r="AV136" s="205"/>
      <c r="AW136" s="205"/>
      <c r="AX136" s="205"/>
      <c r="AY136" s="205"/>
      <c r="AZ136" s="205"/>
      <c r="BA136" s="205"/>
      <c r="BB136" s="205"/>
      <c r="BC136" s="205"/>
      <c r="BD136" s="205"/>
      <c r="BE136" s="205"/>
      <c r="BF136" s="205"/>
      <c r="BG136" s="205"/>
      <c r="BH136" s="205"/>
      <c r="BI136" s="205"/>
      <c r="BJ136" s="205"/>
      <c r="BK136" s="205"/>
      <c r="BL136" s="205"/>
      <c r="BM136" s="216">
        <v>16</v>
      </c>
    </row>
    <row r="137" spans="1:65">
      <c r="A137" s="30"/>
      <c r="B137" s="19">
        <v>1</v>
      </c>
      <c r="C137" s="9">
        <v>4</v>
      </c>
      <c r="D137" s="24">
        <v>0.31398300000000001</v>
      </c>
      <c r="E137" s="24">
        <v>0.29501760499729623</v>
      </c>
      <c r="F137" s="24">
        <v>0.28999999999999998</v>
      </c>
      <c r="G137" s="24">
        <v>0.3</v>
      </c>
      <c r="H137" s="24">
        <v>0.3</v>
      </c>
      <c r="I137" s="24">
        <v>0.3</v>
      </c>
      <c r="J137" s="24">
        <v>0.3</v>
      </c>
      <c r="K137" s="24">
        <v>0.3</v>
      </c>
      <c r="L137" s="229">
        <v>0.25093492513096927</v>
      </c>
      <c r="M137" s="24">
        <v>0.28999999999999998</v>
      </c>
      <c r="N137" s="24">
        <v>0.28999999999999998</v>
      </c>
      <c r="O137" s="24">
        <v>0.30420000000000003</v>
      </c>
      <c r="P137" s="228">
        <v>0.27</v>
      </c>
      <c r="Q137" s="228">
        <v>0.26</v>
      </c>
      <c r="R137" s="24">
        <v>0.31</v>
      </c>
      <c r="S137" s="204"/>
      <c r="T137" s="205"/>
      <c r="U137" s="205"/>
      <c r="V137" s="205"/>
      <c r="W137" s="205"/>
      <c r="X137" s="205"/>
      <c r="Y137" s="205"/>
      <c r="Z137" s="205"/>
      <c r="AA137" s="205"/>
      <c r="AB137" s="205"/>
      <c r="AC137" s="205"/>
      <c r="AD137" s="205"/>
      <c r="AE137" s="205"/>
      <c r="AF137" s="205"/>
      <c r="AG137" s="205"/>
      <c r="AH137" s="205"/>
      <c r="AI137" s="205"/>
      <c r="AJ137" s="205"/>
      <c r="AK137" s="205"/>
      <c r="AL137" s="205"/>
      <c r="AM137" s="205"/>
      <c r="AN137" s="205"/>
      <c r="AO137" s="205"/>
      <c r="AP137" s="205"/>
      <c r="AQ137" s="205"/>
      <c r="AR137" s="205"/>
      <c r="AS137" s="205"/>
      <c r="AT137" s="205"/>
      <c r="AU137" s="205"/>
      <c r="AV137" s="205"/>
      <c r="AW137" s="205"/>
      <c r="AX137" s="205"/>
      <c r="AY137" s="205"/>
      <c r="AZ137" s="205"/>
      <c r="BA137" s="205"/>
      <c r="BB137" s="205"/>
      <c r="BC137" s="205"/>
      <c r="BD137" s="205"/>
      <c r="BE137" s="205"/>
      <c r="BF137" s="205"/>
      <c r="BG137" s="205"/>
      <c r="BH137" s="205"/>
      <c r="BI137" s="205"/>
      <c r="BJ137" s="205"/>
      <c r="BK137" s="205"/>
      <c r="BL137" s="205"/>
      <c r="BM137" s="216">
        <v>0.30022850908134441</v>
      </c>
    </row>
    <row r="138" spans="1:65">
      <c r="A138" s="30"/>
      <c r="B138" s="19">
        <v>1</v>
      </c>
      <c r="C138" s="9">
        <v>5</v>
      </c>
      <c r="D138" s="24">
        <v>0.30262790000000001</v>
      </c>
      <c r="E138" s="24">
        <v>0.29951592889575585</v>
      </c>
      <c r="F138" s="24">
        <v>0.28999999999999998</v>
      </c>
      <c r="G138" s="24">
        <v>0.3</v>
      </c>
      <c r="H138" s="24">
        <v>0.28999999999999998</v>
      </c>
      <c r="I138" s="24">
        <v>0.3</v>
      </c>
      <c r="J138" s="24">
        <v>0.31</v>
      </c>
      <c r="K138" s="24">
        <v>0.31</v>
      </c>
      <c r="L138" s="24">
        <v>0.32145729309617221</v>
      </c>
      <c r="M138" s="24">
        <v>0.28999999999999998</v>
      </c>
      <c r="N138" s="24">
        <v>0.3</v>
      </c>
      <c r="O138" s="24">
        <v>0.30230000000000001</v>
      </c>
      <c r="P138" s="228">
        <v>0.26</v>
      </c>
      <c r="Q138" s="228">
        <v>0.26</v>
      </c>
      <c r="R138" s="24">
        <v>0.31</v>
      </c>
      <c r="S138" s="204"/>
      <c r="T138" s="205"/>
      <c r="U138" s="205"/>
      <c r="V138" s="205"/>
      <c r="W138" s="205"/>
      <c r="X138" s="205"/>
      <c r="Y138" s="205"/>
      <c r="Z138" s="205"/>
      <c r="AA138" s="205"/>
      <c r="AB138" s="205"/>
      <c r="AC138" s="205"/>
      <c r="AD138" s="205"/>
      <c r="AE138" s="205"/>
      <c r="AF138" s="205"/>
      <c r="AG138" s="205"/>
      <c r="AH138" s="205"/>
      <c r="AI138" s="205"/>
      <c r="AJ138" s="205"/>
      <c r="AK138" s="205"/>
      <c r="AL138" s="205"/>
      <c r="AM138" s="205"/>
      <c r="AN138" s="205"/>
      <c r="AO138" s="205"/>
      <c r="AP138" s="205"/>
      <c r="AQ138" s="205"/>
      <c r="AR138" s="205"/>
      <c r="AS138" s="205"/>
      <c r="AT138" s="205"/>
      <c r="AU138" s="205"/>
      <c r="AV138" s="205"/>
      <c r="AW138" s="205"/>
      <c r="AX138" s="205"/>
      <c r="AY138" s="205"/>
      <c r="AZ138" s="205"/>
      <c r="BA138" s="205"/>
      <c r="BB138" s="205"/>
      <c r="BC138" s="205"/>
      <c r="BD138" s="205"/>
      <c r="BE138" s="205"/>
      <c r="BF138" s="205"/>
      <c r="BG138" s="205"/>
      <c r="BH138" s="205"/>
      <c r="BI138" s="205"/>
      <c r="BJ138" s="205"/>
      <c r="BK138" s="205"/>
      <c r="BL138" s="205"/>
      <c r="BM138" s="216">
        <v>84</v>
      </c>
    </row>
    <row r="139" spans="1:65">
      <c r="A139" s="30"/>
      <c r="B139" s="19">
        <v>1</v>
      </c>
      <c r="C139" s="9">
        <v>6</v>
      </c>
      <c r="D139" s="24">
        <v>0.29294559999999997</v>
      </c>
      <c r="E139" s="24">
        <v>0.29153756322439273</v>
      </c>
      <c r="F139" s="24">
        <v>0.28999999999999998</v>
      </c>
      <c r="G139" s="24">
        <v>0.28999999999999998</v>
      </c>
      <c r="H139" s="24">
        <v>0.28999999999999998</v>
      </c>
      <c r="I139" s="24">
        <v>0.3</v>
      </c>
      <c r="J139" s="24">
        <v>0.3</v>
      </c>
      <c r="K139" s="24">
        <v>0.31</v>
      </c>
      <c r="L139" s="24">
        <v>0.30961031663200328</v>
      </c>
      <c r="M139" s="24">
        <v>0.28999999999999998</v>
      </c>
      <c r="N139" s="24">
        <v>0.28999999999999998</v>
      </c>
      <c r="O139" s="24">
        <v>0.30669999999999997</v>
      </c>
      <c r="P139" s="228">
        <v>0.26</v>
      </c>
      <c r="Q139" s="228">
        <v>0.26</v>
      </c>
      <c r="R139" s="24">
        <v>0.31</v>
      </c>
      <c r="S139" s="204"/>
      <c r="T139" s="205"/>
      <c r="U139" s="205"/>
      <c r="V139" s="205"/>
      <c r="W139" s="205"/>
      <c r="X139" s="205"/>
      <c r="Y139" s="205"/>
      <c r="Z139" s="205"/>
      <c r="AA139" s="205"/>
      <c r="AB139" s="205"/>
      <c r="AC139" s="205"/>
      <c r="AD139" s="205"/>
      <c r="AE139" s="205"/>
      <c r="AF139" s="205"/>
      <c r="AG139" s="205"/>
      <c r="AH139" s="205"/>
      <c r="AI139" s="205"/>
      <c r="AJ139" s="205"/>
      <c r="AK139" s="205"/>
      <c r="AL139" s="205"/>
      <c r="AM139" s="205"/>
      <c r="AN139" s="205"/>
      <c r="AO139" s="205"/>
      <c r="AP139" s="205"/>
      <c r="AQ139" s="205"/>
      <c r="AR139" s="205"/>
      <c r="AS139" s="205"/>
      <c r="AT139" s="205"/>
      <c r="AU139" s="205"/>
      <c r="AV139" s="205"/>
      <c r="AW139" s="205"/>
      <c r="AX139" s="205"/>
      <c r="AY139" s="205"/>
      <c r="AZ139" s="205"/>
      <c r="BA139" s="205"/>
      <c r="BB139" s="205"/>
      <c r="BC139" s="205"/>
      <c r="BD139" s="205"/>
      <c r="BE139" s="205"/>
      <c r="BF139" s="205"/>
      <c r="BG139" s="205"/>
      <c r="BH139" s="205"/>
      <c r="BI139" s="205"/>
      <c r="BJ139" s="205"/>
      <c r="BK139" s="205"/>
      <c r="BL139" s="205"/>
      <c r="BM139" s="56"/>
    </row>
    <row r="140" spans="1:65">
      <c r="A140" s="30"/>
      <c r="B140" s="20" t="s">
        <v>267</v>
      </c>
      <c r="C140" s="12"/>
      <c r="D140" s="217">
        <v>0.30276054999999996</v>
      </c>
      <c r="E140" s="217">
        <v>0.29482831810443305</v>
      </c>
      <c r="F140" s="217">
        <v>0.28833333333333339</v>
      </c>
      <c r="G140" s="217">
        <v>0.29499999999999998</v>
      </c>
      <c r="H140" s="217">
        <v>0.29499999999999998</v>
      </c>
      <c r="I140" s="217">
        <v>0.30166666666666669</v>
      </c>
      <c r="J140" s="217">
        <v>0.30499999999999999</v>
      </c>
      <c r="K140" s="217">
        <v>0.30833333333333335</v>
      </c>
      <c r="L140" s="217">
        <v>0.30315450137158673</v>
      </c>
      <c r="M140" s="217">
        <v>0.28999999999999998</v>
      </c>
      <c r="N140" s="217">
        <v>0.29166666666666669</v>
      </c>
      <c r="O140" s="217">
        <v>0.30678333333333335</v>
      </c>
      <c r="P140" s="217">
        <v>0.26333333333333336</v>
      </c>
      <c r="Q140" s="217">
        <v>0.26</v>
      </c>
      <c r="R140" s="217">
        <v>0.31</v>
      </c>
      <c r="S140" s="204"/>
      <c r="T140" s="205"/>
      <c r="U140" s="205"/>
      <c r="V140" s="205"/>
      <c r="W140" s="205"/>
      <c r="X140" s="205"/>
      <c r="Y140" s="205"/>
      <c r="Z140" s="205"/>
      <c r="AA140" s="205"/>
      <c r="AB140" s="205"/>
      <c r="AC140" s="205"/>
      <c r="AD140" s="205"/>
      <c r="AE140" s="205"/>
      <c r="AF140" s="205"/>
      <c r="AG140" s="205"/>
      <c r="AH140" s="205"/>
      <c r="AI140" s="205"/>
      <c r="AJ140" s="205"/>
      <c r="AK140" s="205"/>
      <c r="AL140" s="205"/>
      <c r="AM140" s="205"/>
      <c r="AN140" s="205"/>
      <c r="AO140" s="205"/>
      <c r="AP140" s="205"/>
      <c r="AQ140" s="205"/>
      <c r="AR140" s="205"/>
      <c r="AS140" s="205"/>
      <c r="AT140" s="205"/>
      <c r="AU140" s="205"/>
      <c r="AV140" s="205"/>
      <c r="AW140" s="205"/>
      <c r="AX140" s="205"/>
      <c r="AY140" s="205"/>
      <c r="AZ140" s="205"/>
      <c r="BA140" s="205"/>
      <c r="BB140" s="205"/>
      <c r="BC140" s="205"/>
      <c r="BD140" s="205"/>
      <c r="BE140" s="205"/>
      <c r="BF140" s="205"/>
      <c r="BG140" s="205"/>
      <c r="BH140" s="205"/>
      <c r="BI140" s="205"/>
      <c r="BJ140" s="205"/>
      <c r="BK140" s="205"/>
      <c r="BL140" s="205"/>
      <c r="BM140" s="56"/>
    </row>
    <row r="141" spans="1:65">
      <c r="A141" s="30"/>
      <c r="B141" s="3" t="s">
        <v>268</v>
      </c>
      <c r="C141" s="29"/>
      <c r="D141" s="24">
        <v>0.30263414999999999</v>
      </c>
      <c r="E141" s="24">
        <v>0.29417730439595635</v>
      </c>
      <c r="F141" s="24">
        <v>0.28999999999999998</v>
      </c>
      <c r="G141" s="24">
        <v>0.29499999999999998</v>
      </c>
      <c r="H141" s="24">
        <v>0.29499999999999998</v>
      </c>
      <c r="I141" s="24">
        <v>0.3</v>
      </c>
      <c r="J141" s="24">
        <v>0.30499999999999999</v>
      </c>
      <c r="K141" s="24">
        <v>0.31</v>
      </c>
      <c r="L141" s="24">
        <v>0.31140286156560903</v>
      </c>
      <c r="M141" s="24">
        <v>0.28999999999999998</v>
      </c>
      <c r="N141" s="24">
        <v>0.28999999999999998</v>
      </c>
      <c r="O141" s="24">
        <v>0.30669999999999997</v>
      </c>
      <c r="P141" s="24">
        <v>0.26</v>
      </c>
      <c r="Q141" s="24">
        <v>0.26</v>
      </c>
      <c r="R141" s="24">
        <v>0.31</v>
      </c>
      <c r="S141" s="204"/>
      <c r="T141" s="205"/>
      <c r="U141" s="205"/>
      <c r="V141" s="205"/>
      <c r="W141" s="205"/>
      <c r="X141" s="205"/>
      <c r="Y141" s="205"/>
      <c r="Z141" s="205"/>
      <c r="AA141" s="205"/>
      <c r="AB141" s="205"/>
      <c r="AC141" s="205"/>
      <c r="AD141" s="205"/>
      <c r="AE141" s="205"/>
      <c r="AF141" s="205"/>
      <c r="AG141" s="205"/>
      <c r="AH141" s="205"/>
      <c r="AI141" s="205"/>
      <c r="AJ141" s="205"/>
      <c r="AK141" s="205"/>
      <c r="AL141" s="205"/>
      <c r="AM141" s="205"/>
      <c r="AN141" s="205"/>
      <c r="AO141" s="205"/>
      <c r="AP141" s="205"/>
      <c r="AQ141" s="205"/>
      <c r="AR141" s="205"/>
      <c r="AS141" s="205"/>
      <c r="AT141" s="205"/>
      <c r="AU141" s="205"/>
      <c r="AV141" s="205"/>
      <c r="AW141" s="205"/>
      <c r="AX141" s="205"/>
      <c r="AY141" s="205"/>
      <c r="AZ141" s="205"/>
      <c r="BA141" s="205"/>
      <c r="BB141" s="205"/>
      <c r="BC141" s="205"/>
      <c r="BD141" s="205"/>
      <c r="BE141" s="205"/>
      <c r="BF141" s="205"/>
      <c r="BG141" s="205"/>
      <c r="BH141" s="205"/>
      <c r="BI141" s="205"/>
      <c r="BJ141" s="205"/>
      <c r="BK141" s="205"/>
      <c r="BL141" s="205"/>
      <c r="BM141" s="56"/>
    </row>
    <row r="142" spans="1:65">
      <c r="A142" s="30"/>
      <c r="B142" s="3" t="s">
        <v>269</v>
      </c>
      <c r="C142" s="29"/>
      <c r="D142" s="24">
        <v>6.7750718398405345E-3</v>
      </c>
      <c r="E142" s="24">
        <v>3.8211722675148782E-3</v>
      </c>
      <c r="F142" s="24">
        <v>4.0824829046386107E-3</v>
      </c>
      <c r="G142" s="24">
        <v>5.4772255750516656E-3</v>
      </c>
      <c r="H142" s="24">
        <v>5.4772255750516656E-3</v>
      </c>
      <c r="I142" s="24">
        <v>4.0824829046386341E-3</v>
      </c>
      <c r="J142" s="24">
        <v>5.4772255750516656E-3</v>
      </c>
      <c r="K142" s="24">
        <v>7.5277265270908165E-3</v>
      </c>
      <c r="L142" s="24">
        <v>2.6234604737486244E-2</v>
      </c>
      <c r="M142" s="24">
        <v>0</v>
      </c>
      <c r="N142" s="24">
        <v>4.0824829046386341E-3</v>
      </c>
      <c r="O142" s="24">
        <v>3.5907752180645717E-3</v>
      </c>
      <c r="P142" s="24">
        <v>5.1639777949432277E-3</v>
      </c>
      <c r="Q142" s="24">
        <v>0</v>
      </c>
      <c r="R142" s="24">
        <v>0</v>
      </c>
      <c r="S142" s="204"/>
      <c r="T142" s="205"/>
      <c r="U142" s="205"/>
      <c r="V142" s="205"/>
      <c r="W142" s="205"/>
      <c r="X142" s="205"/>
      <c r="Y142" s="205"/>
      <c r="Z142" s="205"/>
      <c r="AA142" s="205"/>
      <c r="AB142" s="205"/>
      <c r="AC142" s="205"/>
      <c r="AD142" s="205"/>
      <c r="AE142" s="205"/>
      <c r="AF142" s="205"/>
      <c r="AG142" s="205"/>
      <c r="AH142" s="205"/>
      <c r="AI142" s="205"/>
      <c r="AJ142" s="205"/>
      <c r="AK142" s="205"/>
      <c r="AL142" s="205"/>
      <c r="AM142" s="205"/>
      <c r="AN142" s="205"/>
      <c r="AO142" s="205"/>
      <c r="AP142" s="205"/>
      <c r="AQ142" s="205"/>
      <c r="AR142" s="205"/>
      <c r="AS142" s="205"/>
      <c r="AT142" s="205"/>
      <c r="AU142" s="205"/>
      <c r="AV142" s="205"/>
      <c r="AW142" s="205"/>
      <c r="AX142" s="205"/>
      <c r="AY142" s="205"/>
      <c r="AZ142" s="205"/>
      <c r="BA142" s="205"/>
      <c r="BB142" s="205"/>
      <c r="BC142" s="205"/>
      <c r="BD142" s="205"/>
      <c r="BE142" s="205"/>
      <c r="BF142" s="205"/>
      <c r="BG142" s="205"/>
      <c r="BH142" s="205"/>
      <c r="BI142" s="205"/>
      <c r="BJ142" s="205"/>
      <c r="BK142" s="205"/>
      <c r="BL142" s="205"/>
      <c r="BM142" s="56"/>
    </row>
    <row r="143" spans="1:65">
      <c r="A143" s="30"/>
      <c r="B143" s="3" t="s">
        <v>86</v>
      </c>
      <c r="C143" s="29"/>
      <c r="D143" s="13">
        <v>2.2377657326360833E-2</v>
      </c>
      <c r="E143" s="13">
        <v>1.2960669083901756E-2</v>
      </c>
      <c r="F143" s="13">
        <v>1.4158900247301537E-2</v>
      </c>
      <c r="G143" s="13">
        <v>1.8566866356107343E-2</v>
      </c>
      <c r="H143" s="13">
        <v>1.8566866356107343E-2</v>
      </c>
      <c r="I143" s="13">
        <v>1.3533092501564531E-2</v>
      </c>
      <c r="J143" s="13">
        <v>1.7958116639513657E-2</v>
      </c>
      <c r="K143" s="13">
        <v>2.4414248195970215E-2</v>
      </c>
      <c r="L143" s="13">
        <v>8.6538727344607699E-2</v>
      </c>
      <c r="M143" s="13">
        <v>0</v>
      </c>
      <c r="N143" s="13">
        <v>1.3997084244475317E-2</v>
      </c>
      <c r="O143" s="13">
        <v>1.170459678838889E-2</v>
      </c>
      <c r="P143" s="13">
        <v>1.9610042259278079E-2</v>
      </c>
      <c r="Q143" s="13">
        <v>0</v>
      </c>
      <c r="R143" s="13">
        <v>0</v>
      </c>
      <c r="S143" s="152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270</v>
      </c>
      <c r="C144" s="29"/>
      <c r="D144" s="13">
        <v>8.4337124625613047E-3</v>
      </c>
      <c r="E144" s="13">
        <v>-1.7986935995635944E-2</v>
      </c>
      <c r="F144" s="13">
        <v>-3.9620407083952536E-2</v>
      </c>
      <c r="G144" s="13">
        <v>-1.7415098577223453E-2</v>
      </c>
      <c r="H144" s="13">
        <v>-1.7415098577223453E-2</v>
      </c>
      <c r="I144" s="13">
        <v>4.7902099295060729E-3</v>
      </c>
      <c r="J144" s="13">
        <v>1.5892864182870836E-2</v>
      </c>
      <c r="K144" s="13">
        <v>2.6995518436235599E-2</v>
      </c>
      <c r="L144" s="13">
        <v>9.7458842239712684E-3</v>
      </c>
      <c r="M144" s="13">
        <v>-3.4069079957270487E-2</v>
      </c>
      <c r="N144" s="13">
        <v>-2.8517752830587995E-2</v>
      </c>
      <c r="O144" s="13">
        <v>2.1832784208420941E-2</v>
      </c>
      <c r="P144" s="13">
        <v>-0.12289031398418793</v>
      </c>
      <c r="Q144" s="13">
        <v>-0.1339929682375528</v>
      </c>
      <c r="R144" s="13">
        <v>3.254684556291787E-2</v>
      </c>
      <c r="S144" s="152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46" t="s">
        <v>271</v>
      </c>
      <c r="C145" s="47"/>
      <c r="D145" s="45">
        <v>0.67</v>
      </c>
      <c r="E145" s="45">
        <v>0.01</v>
      </c>
      <c r="F145" s="45">
        <v>0.57999999999999996</v>
      </c>
      <c r="G145" s="45">
        <v>0</v>
      </c>
      <c r="H145" s="45">
        <v>0</v>
      </c>
      <c r="I145" s="45">
        <v>0.57999999999999996</v>
      </c>
      <c r="J145" s="45">
        <v>0.87</v>
      </c>
      <c r="K145" s="45">
        <v>1.1599999999999999</v>
      </c>
      <c r="L145" s="45">
        <v>0.71</v>
      </c>
      <c r="M145" s="45">
        <v>0.43</v>
      </c>
      <c r="N145" s="45">
        <v>0.28999999999999998</v>
      </c>
      <c r="O145" s="45">
        <v>1.02</v>
      </c>
      <c r="P145" s="45">
        <v>2.75</v>
      </c>
      <c r="Q145" s="45">
        <v>3.04</v>
      </c>
      <c r="R145" s="45">
        <v>1.3</v>
      </c>
      <c r="S145" s="152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1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BM146" s="55"/>
    </row>
    <row r="147" spans="1:65" ht="15">
      <c r="B147" s="8" t="s">
        <v>660</v>
      </c>
      <c r="BM147" s="28" t="s">
        <v>67</v>
      </c>
    </row>
    <row r="148" spans="1:65" ht="15">
      <c r="A148" s="25" t="s">
        <v>19</v>
      </c>
      <c r="B148" s="18" t="s">
        <v>114</v>
      </c>
      <c r="C148" s="15" t="s">
        <v>115</v>
      </c>
      <c r="D148" s="16" t="s">
        <v>233</v>
      </c>
      <c r="E148" s="17" t="s">
        <v>233</v>
      </c>
      <c r="F148" s="17" t="s">
        <v>233</v>
      </c>
      <c r="G148" s="17" t="s">
        <v>233</v>
      </c>
      <c r="H148" s="17" t="s">
        <v>233</v>
      </c>
      <c r="I148" s="17" t="s">
        <v>233</v>
      </c>
      <c r="J148" s="17" t="s">
        <v>233</v>
      </c>
      <c r="K148" s="17" t="s">
        <v>233</v>
      </c>
      <c r="L148" s="17" t="s">
        <v>233</v>
      </c>
      <c r="M148" s="17" t="s">
        <v>233</v>
      </c>
      <c r="N148" s="17" t="s">
        <v>233</v>
      </c>
      <c r="O148" s="17" t="s">
        <v>233</v>
      </c>
      <c r="P148" s="17" t="s">
        <v>233</v>
      </c>
      <c r="Q148" s="17" t="s">
        <v>233</v>
      </c>
      <c r="R148" s="152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 t="s">
        <v>234</v>
      </c>
      <c r="C149" s="9" t="s">
        <v>234</v>
      </c>
      <c r="D149" s="150" t="s">
        <v>239</v>
      </c>
      <c r="E149" s="151" t="s">
        <v>240</v>
      </c>
      <c r="F149" s="151" t="s">
        <v>241</v>
      </c>
      <c r="G149" s="151" t="s">
        <v>244</v>
      </c>
      <c r="H149" s="151" t="s">
        <v>245</v>
      </c>
      <c r="I149" s="151" t="s">
        <v>246</v>
      </c>
      <c r="J149" s="151" t="s">
        <v>247</v>
      </c>
      <c r="K149" s="151" t="s">
        <v>287</v>
      </c>
      <c r="L149" s="151" t="s">
        <v>250</v>
      </c>
      <c r="M149" s="151" t="s">
        <v>251</v>
      </c>
      <c r="N149" s="151" t="s">
        <v>252</v>
      </c>
      <c r="O149" s="151" t="s">
        <v>255</v>
      </c>
      <c r="P149" s="151" t="s">
        <v>257</v>
      </c>
      <c r="Q149" s="151" t="s">
        <v>258</v>
      </c>
      <c r="R149" s="152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 t="s">
        <v>3</v>
      </c>
    </row>
    <row r="150" spans="1:65">
      <c r="A150" s="30"/>
      <c r="B150" s="19"/>
      <c r="C150" s="9"/>
      <c r="D150" s="10" t="s">
        <v>325</v>
      </c>
      <c r="E150" s="11" t="s">
        <v>288</v>
      </c>
      <c r="F150" s="11" t="s">
        <v>325</v>
      </c>
      <c r="G150" s="11" t="s">
        <v>288</v>
      </c>
      <c r="H150" s="11" t="s">
        <v>288</v>
      </c>
      <c r="I150" s="11" t="s">
        <v>288</v>
      </c>
      <c r="J150" s="11" t="s">
        <v>288</v>
      </c>
      <c r="K150" s="11" t="s">
        <v>288</v>
      </c>
      <c r="L150" s="11" t="s">
        <v>288</v>
      </c>
      <c r="M150" s="11" t="s">
        <v>325</v>
      </c>
      <c r="N150" s="11" t="s">
        <v>325</v>
      </c>
      <c r="O150" s="11" t="s">
        <v>288</v>
      </c>
      <c r="P150" s="11" t="s">
        <v>325</v>
      </c>
      <c r="Q150" s="11" t="s">
        <v>325</v>
      </c>
      <c r="R150" s="152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3</v>
      </c>
    </row>
    <row r="151" spans="1:65">
      <c r="A151" s="30"/>
      <c r="B151" s="19"/>
      <c r="C151" s="9"/>
      <c r="D151" s="26" t="s">
        <v>326</v>
      </c>
      <c r="E151" s="26" t="s">
        <v>327</v>
      </c>
      <c r="F151" s="26" t="s">
        <v>328</v>
      </c>
      <c r="G151" s="26" t="s">
        <v>328</v>
      </c>
      <c r="H151" s="26" t="s">
        <v>328</v>
      </c>
      <c r="I151" s="26" t="s">
        <v>328</v>
      </c>
      <c r="J151" s="26" t="s">
        <v>328</v>
      </c>
      <c r="K151" s="26" t="s">
        <v>328</v>
      </c>
      <c r="L151" s="26" t="s">
        <v>329</v>
      </c>
      <c r="M151" s="26" t="s">
        <v>329</v>
      </c>
      <c r="N151" s="26" t="s">
        <v>312</v>
      </c>
      <c r="O151" s="26" t="s">
        <v>329</v>
      </c>
      <c r="P151" s="26" t="s">
        <v>312</v>
      </c>
      <c r="Q151" s="26" t="s">
        <v>328</v>
      </c>
      <c r="R151" s="152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3</v>
      </c>
    </row>
    <row r="152" spans="1:65">
      <c r="A152" s="30"/>
      <c r="B152" s="18">
        <v>1</v>
      </c>
      <c r="C152" s="14">
        <v>1</v>
      </c>
      <c r="D152" s="215">
        <v>6.1000000000000006E-2</v>
      </c>
      <c r="E152" s="227" t="s">
        <v>97</v>
      </c>
      <c r="F152" s="231">
        <v>0.09</v>
      </c>
      <c r="G152" s="215">
        <v>0.05</v>
      </c>
      <c r="H152" s="215">
        <v>0.05</v>
      </c>
      <c r="I152" s="215">
        <v>0.03</v>
      </c>
      <c r="J152" s="215">
        <v>0.05</v>
      </c>
      <c r="K152" s="215">
        <v>0.05</v>
      </c>
      <c r="L152" s="215">
        <v>3.6651870053713731E-2</v>
      </c>
      <c r="M152" s="215">
        <v>0.06</v>
      </c>
      <c r="N152" s="215">
        <v>0.06</v>
      </c>
      <c r="O152" s="227" t="s">
        <v>310</v>
      </c>
      <c r="P152" s="227" t="s">
        <v>109</v>
      </c>
      <c r="Q152" s="215">
        <v>0.06</v>
      </c>
      <c r="R152" s="204"/>
      <c r="S152" s="205"/>
      <c r="T152" s="205"/>
      <c r="U152" s="205"/>
      <c r="V152" s="205"/>
      <c r="W152" s="205"/>
      <c r="X152" s="205"/>
      <c r="Y152" s="205"/>
      <c r="Z152" s="205"/>
      <c r="AA152" s="205"/>
      <c r="AB152" s="205"/>
      <c r="AC152" s="205"/>
      <c r="AD152" s="205"/>
      <c r="AE152" s="205"/>
      <c r="AF152" s="205"/>
      <c r="AG152" s="205"/>
      <c r="AH152" s="205"/>
      <c r="AI152" s="205"/>
      <c r="AJ152" s="205"/>
      <c r="AK152" s="205"/>
      <c r="AL152" s="205"/>
      <c r="AM152" s="205"/>
      <c r="AN152" s="205"/>
      <c r="AO152" s="205"/>
      <c r="AP152" s="205"/>
      <c r="AQ152" s="205"/>
      <c r="AR152" s="205"/>
      <c r="AS152" s="205"/>
      <c r="AT152" s="205"/>
      <c r="AU152" s="205"/>
      <c r="AV152" s="205"/>
      <c r="AW152" s="205"/>
      <c r="AX152" s="205"/>
      <c r="AY152" s="205"/>
      <c r="AZ152" s="205"/>
      <c r="BA152" s="205"/>
      <c r="BB152" s="205"/>
      <c r="BC152" s="205"/>
      <c r="BD152" s="205"/>
      <c r="BE152" s="205"/>
      <c r="BF152" s="205"/>
      <c r="BG152" s="205"/>
      <c r="BH152" s="205"/>
      <c r="BI152" s="205"/>
      <c r="BJ152" s="205"/>
      <c r="BK152" s="205"/>
      <c r="BL152" s="205"/>
      <c r="BM152" s="216">
        <v>1</v>
      </c>
    </row>
    <row r="153" spans="1:65">
      <c r="A153" s="30"/>
      <c r="B153" s="19">
        <v>1</v>
      </c>
      <c r="C153" s="9">
        <v>2</v>
      </c>
      <c r="D153" s="24">
        <v>0.04</v>
      </c>
      <c r="E153" s="228" t="s">
        <v>97</v>
      </c>
      <c r="F153" s="24">
        <v>0.05</v>
      </c>
      <c r="G153" s="24">
        <v>0.04</v>
      </c>
      <c r="H153" s="24">
        <v>0.05</v>
      </c>
      <c r="I153" s="24">
        <v>0.06</v>
      </c>
      <c r="J153" s="24">
        <v>0.05</v>
      </c>
      <c r="K153" s="24">
        <v>0.06</v>
      </c>
      <c r="L153" s="24">
        <v>8.6796339041960005E-2</v>
      </c>
      <c r="M153" s="228" t="s">
        <v>317</v>
      </c>
      <c r="N153" s="24">
        <v>0.06</v>
      </c>
      <c r="O153" s="228" t="s">
        <v>310</v>
      </c>
      <c r="P153" s="228" t="s">
        <v>109</v>
      </c>
      <c r="Q153" s="24">
        <v>0.06</v>
      </c>
      <c r="R153" s="204"/>
      <c r="S153" s="205"/>
      <c r="T153" s="205"/>
      <c r="U153" s="205"/>
      <c r="V153" s="205"/>
      <c r="W153" s="205"/>
      <c r="X153" s="205"/>
      <c r="Y153" s="205"/>
      <c r="Z153" s="205"/>
      <c r="AA153" s="205"/>
      <c r="AB153" s="205"/>
      <c r="AC153" s="205"/>
      <c r="AD153" s="205"/>
      <c r="AE153" s="205"/>
      <c r="AF153" s="205"/>
      <c r="AG153" s="205"/>
      <c r="AH153" s="205"/>
      <c r="AI153" s="205"/>
      <c r="AJ153" s="205"/>
      <c r="AK153" s="205"/>
      <c r="AL153" s="205"/>
      <c r="AM153" s="205"/>
      <c r="AN153" s="205"/>
      <c r="AO153" s="205"/>
      <c r="AP153" s="205"/>
      <c r="AQ153" s="205"/>
      <c r="AR153" s="205"/>
      <c r="AS153" s="205"/>
      <c r="AT153" s="205"/>
      <c r="AU153" s="205"/>
      <c r="AV153" s="205"/>
      <c r="AW153" s="205"/>
      <c r="AX153" s="205"/>
      <c r="AY153" s="205"/>
      <c r="AZ153" s="205"/>
      <c r="BA153" s="205"/>
      <c r="BB153" s="205"/>
      <c r="BC153" s="205"/>
      <c r="BD153" s="205"/>
      <c r="BE153" s="205"/>
      <c r="BF153" s="205"/>
      <c r="BG153" s="205"/>
      <c r="BH153" s="205"/>
      <c r="BI153" s="205"/>
      <c r="BJ153" s="205"/>
      <c r="BK153" s="205"/>
      <c r="BL153" s="205"/>
      <c r="BM153" s="216">
        <v>9</v>
      </c>
    </row>
    <row r="154" spans="1:65">
      <c r="A154" s="30"/>
      <c r="B154" s="19">
        <v>1</v>
      </c>
      <c r="C154" s="9">
        <v>3</v>
      </c>
      <c r="D154" s="229">
        <v>0.44</v>
      </c>
      <c r="E154" s="228" t="s">
        <v>97</v>
      </c>
      <c r="F154" s="24">
        <v>0.06</v>
      </c>
      <c r="G154" s="24">
        <v>0.05</v>
      </c>
      <c r="H154" s="24">
        <v>0.05</v>
      </c>
      <c r="I154" s="24">
        <v>0.04</v>
      </c>
      <c r="J154" s="24">
        <v>0.05</v>
      </c>
      <c r="K154" s="24">
        <v>0.05</v>
      </c>
      <c r="L154" s="24">
        <v>7.418426052205962E-2</v>
      </c>
      <c r="M154" s="228" t="s">
        <v>317</v>
      </c>
      <c r="N154" s="24">
        <v>7.0000000000000007E-2</v>
      </c>
      <c r="O154" s="228" t="s">
        <v>310</v>
      </c>
      <c r="P154" s="228" t="s">
        <v>109</v>
      </c>
      <c r="Q154" s="24">
        <v>0.05</v>
      </c>
      <c r="R154" s="204"/>
      <c r="S154" s="205"/>
      <c r="T154" s="205"/>
      <c r="U154" s="205"/>
      <c r="V154" s="205"/>
      <c r="W154" s="205"/>
      <c r="X154" s="205"/>
      <c r="Y154" s="205"/>
      <c r="Z154" s="205"/>
      <c r="AA154" s="205"/>
      <c r="AB154" s="205"/>
      <c r="AC154" s="205"/>
      <c r="AD154" s="205"/>
      <c r="AE154" s="205"/>
      <c r="AF154" s="205"/>
      <c r="AG154" s="205"/>
      <c r="AH154" s="205"/>
      <c r="AI154" s="205"/>
      <c r="AJ154" s="205"/>
      <c r="AK154" s="205"/>
      <c r="AL154" s="205"/>
      <c r="AM154" s="205"/>
      <c r="AN154" s="205"/>
      <c r="AO154" s="205"/>
      <c r="AP154" s="205"/>
      <c r="AQ154" s="205"/>
      <c r="AR154" s="205"/>
      <c r="AS154" s="205"/>
      <c r="AT154" s="205"/>
      <c r="AU154" s="205"/>
      <c r="AV154" s="205"/>
      <c r="AW154" s="205"/>
      <c r="AX154" s="205"/>
      <c r="AY154" s="205"/>
      <c r="AZ154" s="205"/>
      <c r="BA154" s="205"/>
      <c r="BB154" s="205"/>
      <c r="BC154" s="205"/>
      <c r="BD154" s="205"/>
      <c r="BE154" s="205"/>
      <c r="BF154" s="205"/>
      <c r="BG154" s="205"/>
      <c r="BH154" s="205"/>
      <c r="BI154" s="205"/>
      <c r="BJ154" s="205"/>
      <c r="BK154" s="205"/>
      <c r="BL154" s="205"/>
      <c r="BM154" s="216">
        <v>16</v>
      </c>
    </row>
    <row r="155" spans="1:65">
      <c r="A155" s="30"/>
      <c r="B155" s="19">
        <v>1</v>
      </c>
      <c r="C155" s="9">
        <v>4</v>
      </c>
      <c r="D155" s="24">
        <v>5.2999999999999999E-2</v>
      </c>
      <c r="E155" s="228" t="s">
        <v>97</v>
      </c>
      <c r="F155" s="24">
        <v>0.04</v>
      </c>
      <c r="G155" s="24">
        <v>0.05</v>
      </c>
      <c r="H155" s="24">
        <v>0.05</v>
      </c>
      <c r="I155" s="24">
        <v>0.04</v>
      </c>
      <c r="J155" s="24">
        <v>0.04</v>
      </c>
      <c r="K155" s="24">
        <v>0.05</v>
      </c>
      <c r="L155" s="24">
        <v>4.5462293659997481E-2</v>
      </c>
      <c r="M155" s="24">
        <v>0.05</v>
      </c>
      <c r="N155" s="24">
        <v>0.06</v>
      </c>
      <c r="O155" s="228" t="s">
        <v>310</v>
      </c>
      <c r="P155" s="228" t="s">
        <v>109</v>
      </c>
      <c r="Q155" s="24">
        <v>0.06</v>
      </c>
      <c r="R155" s="204"/>
      <c r="S155" s="205"/>
      <c r="T155" s="205"/>
      <c r="U155" s="205"/>
      <c r="V155" s="205"/>
      <c r="W155" s="205"/>
      <c r="X155" s="205"/>
      <c r="Y155" s="205"/>
      <c r="Z155" s="205"/>
      <c r="AA155" s="205"/>
      <c r="AB155" s="205"/>
      <c r="AC155" s="205"/>
      <c r="AD155" s="205"/>
      <c r="AE155" s="205"/>
      <c r="AF155" s="205"/>
      <c r="AG155" s="205"/>
      <c r="AH155" s="205"/>
      <c r="AI155" s="205"/>
      <c r="AJ155" s="205"/>
      <c r="AK155" s="205"/>
      <c r="AL155" s="205"/>
      <c r="AM155" s="205"/>
      <c r="AN155" s="205"/>
      <c r="AO155" s="205"/>
      <c r="AP155" s="205"/>
      <c r="AQ155" s="205"/>
      <c r="AR155" s="205"/>
      <c r="AS155" s="205"/>
      <c r="AT155" s="205"/>
      <c r="AU155" s="205"/>
      <c r="AV155" s="205"/>
      <c r="AW155" s="205"/>
      <c r="AX155" s="205"/>
      <c r="AY155" s="205"/>
      <c r="AZ155" s="205"/>
      <c r="BA155" s="205"/>
      <c r="BB155" s="205"/>
      <c r="BC155" s="205"/>
      <c r="BD155" s="205"/>
      <c r="BE155" s="205"/>
      <c r="BF155" s="205"/>
      <c r="BG155" s="205"/>
      <c r="BH155" s="205"/>
      <c r="BI155" s="205"/>
      <c r="BJ155" s="205"/>
      <c r="BK155" s="205"/>
      <c r="BL155" s="205"/>
      <c r="BM155" s="216">
        <v>5.4420280623271505E-2</v>
      </c>
    </row>
    <row r="156" spans="1:65">
      <c r="A156" s="30"/>
      <c r="B156" s="19">
        <v>1</v>
      </c>
      <c r="C156" s="9">
        <v>5</v>
      </c>
      <c r="D156" s="24">
        <v>4.9000000000000002E-2</v>
      </c>
      <c r="E156" s="228" t="s">
        <v>97</v>
      </c>
      <c r="F156" s="24">
        <v>0.05</v>
      </c>
      <c r="G156" s="24">
        <v>0.05</v>
      </c>
      <c r="H156" s="24">
        <v>0.05</v>
      </c>
      <c r="I156" s="24">
        <v>7.0000000000000007E-2</v>
      </c>
      <c r="J156" s="24">
        <v>0.05</v>
      </c>
      <c r="K156" s="24">
        <v>0.06</v>
      </c>
      <c r="L156" s="24">
        <v>5.6034520099084599E-2</v>
      </c>
      <c r="M156" s="24">
        <v>0.06</v>
      </c>
      <c r="N156" s="24">
        <v>0.06</v>
      </c>
      <c r="O156" s="228" t="s">
        <v>310</v>
      </c>
      <c r="P156" s="228" t="s">
        <v>109</v>
      </c>
      <c r="Q156" s="24">
        <v>7.0000000000000007E-2</v>
      </c>
      <c r="R156" s="204"/>
      <c r="S156" s="205"/>
      <c r="T156" s="205"/>
      <c r="U156" s="205"/>
      <c r="V156" s="205"/>
      <c r="W156" s="205"/>
      <c r="X156" s="205"/>
      <c r="Y156" s="205"/>
      <c r="Z156" s="205"/>
      <c r="AA156" s="205"/>
      <c r="AB156" s="205"/>
      <c r="AC156" s="205"/>
      <c r="AD156" s="205"/>
      <c r="AE156" s="205"/>
      <c r="AF156" s="205"/>
      <c r="AG156" s="205"/>
      <c r="AH156" s="205"/>
      <c r="AI156" s="205"/>
      <c r="AJ156" s="205"/>
      <c r="AK156" s="205"/>
      <c r="AL156" s="205"/>
      <c r="AM156" s="205"/>
      <c r="AN156" s="205"/>
      <c r="AO156" s="205"/>
      <c r="AP156" s="205"/>
      <c r="AQ156" s="205"/>
      <c r="AR156" s="205"/>
      <c r="AS156" s="205"/>
      <c r="AT156" s="205"/>
      <c r="AU156" s="205"/>
      <c r="AV156" s="205"/>
      <c r="AW156" s="205"/>
      <c r="AX156" s="205"/>
      <c r="AY156" s="205"/>
      <c r="AZ156" s="205"/>
      <c r="BA156" s="205"/>
      <c r="BB156" s="205"/>
      <c r="BC156" s="205"/>
      <c r="BD156" s="205"/>
      <c r="BE156" s="205"/>
      <c r="BF156" s="205"/>
      <c r="BG156" s="205"/>
      <c r="BH156" s="205"/>
      <c r="BI156" s="205"/>
      <c r="BJ156" s="205"/>
      <c r="BK156" s="205"/>
      <c r="BL156" s="205"/>
      <c r="BM156" s="216">
        <v>85</v>
      </c>
    </row>
    <row r="157" spans="1:65">
      <c r="A157" s="30"/>
      <c r="B157" s="19">
        <v>1</v>
      </c>
      <c r="C157" s="9">
        <v>6</v>
      </c>
      <c r="D157" s="24">
        <v>6.3E-2</v>
      </c>
      <c r="E157" s="228" t="s">
        <v>97</v>
      </c>
      <c r="F157" s="24">
        <v>0.06</v>
      </c>
      <c r="G157" s="24">
        <v>0.04</v>
      </c>
      <c r="H157" s="24">
        <v>0.05</v>
      </c>
      <c r="I157" s="24">
        <v>0.06</v>
      </c>
      <c r="J157" s="24">
        <v>0.06</v>
      </c>
      <c r="K157" s="24">
        <v>0.05</v>
      </c>
      <c r="L157" s="24">
        <v>8.1409237759103567E-2</v>
      </c>
      <c r="M157" s="24">
        <v>0.05</v>
      </c>
      <c r="N157" s="24">
        <v>7.0000000000000007E-2</v>
      </c>
      <c r="O157" s="228" t="s">
        <v>310</v>
      </c>
      <c r="P157" s="228" t="s">
        <v>109</v>
      </c>
      <c r="Q157" s="24">
        <v>7.0000000000000007E-2</v>
      </c>
      <c r="R157" s="204"/>
      <c r="S157" s="205"/>
      <c r="T157" s="205"/>
      <c r="U157" s="205"/>
      <c r="V157" s="205"/>
      <c r="W157" s="205"/>
      <c r="X157" s="205"/>
      <c r="Y157" s="205"/>
      <c r="Z157" s="205"/>
      <c r="AA157" s="205"/>
      <c r="AB157" s="205"/>
      <c r="AC157" s="205"/>
      <c r="AD157" s="205"/>
      <c r="AE157" s="205"/>
      <c r="AF157" s="205"/>
      <c r="AG157" s="205"/>
      <c r="AH157" s="205"/>
      <c r="AI157" s="205"/>
      <c r="AJ157" s="205"/>
      <c r="AK157" s="205"/>
      <c r="AL157" s="205"/>
      <c r="AM157" s="205"/>
      <c r="AN157" s="205"/>
      <c r="AO157" s="205"/>
      <c r="AP157" s="205"/>
      <c r="AQ157" s="205"/>
      <c r="AR157" s="205"/>
      <c r="AS157" s="205"/>
      <c r="AT157" s="205"/>
      <c r="AU157" s="205"/>
      <c r="AV157" s="205"/>
      <c r="AW157" s="205"/>
      <c r="AX157" s="205"/>
      <c r="AY157" s="205"/>
      <c r="AZ157" s="205"/>
      <c r="BA157" s="205"/>
      <c r="BB157" s="205"/>
      <c r="BC157" s="205"/>
      <c r="BD157" s="205"/>
      <c r="BE157" s="205"/>
      <c r="BF157" s="205"/>
      <c r="BG157" s="205"/>
      <c r="BH157" s="205"/>
      <c r="BI157" s="205"/>
      <c r="BJ157" s="205"/>
      <c r="BK157" s="205"/>
      <c r="BL157" s="205"/>
      <c r="BM157" s="56"/>
    </row>
    <row r="158" spans="1:65">
      <c r="A158" s="30"/>
      <c r="B158" s="20" t="s">
        <v>267</v>
      </c>
      <c r="C158" s="12"/>
      <c r="D158" s="217">
        <v>0.1176666666666667</v>
      </c>
      <c r="E158" s="217" t="s">
        <v>714</v>
      </c>
      <c r="F158" s="217">
        <v>5.8333333333333341E-2</v>
      </c>
      <c r="G158" s="217">
        <v>4.6666666666666662E-2</v>
      </c>
      <c r="H158" s="217">
        <v>4.9999999999999996E-2</v>
      </c>
      <c r="I158" s="217">
        <v>5.000000000000001E-2</v>
      </c>
      <c r="J158" s="217">
        <v>5.000000000000001E-2</v>
      </c>
      <c r="K158" s="217">
        <v>5.3333333333333337E-2</v>
      </c>
      <c r="L158" s="217">
        <v>6.3423086855986507E-2</v>
      </c>
      <c r="M158" s="217">
        <v>5.4999999999999993E-2</v>
      </c>
      <c r="N158" s="217">
        <v>6.3333333333333339E-2</v>
      </c>
      <c r="O158" s="217" t="s">
        <v>714</v>
      </c>
      <c r="P158" s="217" t="s">
        <v>714</v>
      </c>
      <c r="Q158" s="217">
        <v>6.1666666666666668E-2</v>
      </c>
      <c r="R158" s="204"/>
      <c r="S158" s="205"/>
      <c r="T158" s="205"/>
      <c r="U158" s="205"/>
      <c r="V158" s="205"/>
      <c r="W158" s="205"/>
      <c r="X158" s="205"/>
      <c r="Y158" s="205"/>
      <c r="Z158" s="205"/>
      <c r="AA158" s="205"/>
      <c r="AB158" s="205"/>
      <c r="AC158" s="205"/>
      <c r="AD158" s="205"/>
      <c r="AE158" s="205"/>
      <c r="AF158" s="205"/>
      <c r="AG158" s="205"/>
      <c r="AH158" s="205"/>
      <c r="AI158" s="205"/>
      <c r="AJ158" s="205"/>
      <c r="AK158" s="205"/>
      <c r="AL158" s="205"/>
      <c r="AM158" s="205"/>
      <c r="AN158" s="205"/>
      <c r="AO158" s="205"/>
      <c r="AP158" s="205"/>
      <c r="AQ158" s="205"/>
      <c r="AR158" s="205"/>
      <c r="AS158" s="205"/>
      <c r="AT158" s="205"/>
      <c r="AU158" s="205"/>
      <c r="AV158" s="205"/>
      <c r="AW158" s="205"/>
      <c r="AX158" s="205"/>
      <c r="AY158" s="205"/>
      <c r="AZ158" s="205"/>
      <c r="BA158" s="205"/>
      <c r="BB158" s="205"/>
      <c r="BC158" s="205"/>
      <c r="BD158" s="205"/>
      <c r="BE158" s="205"/>
      <c r="BF158" s="205"/>
      <c r="BG158" s="205"/>
      <c r="BH158" s="205"/>
      <c r="BI158" s="205"/>
      <c r="BJ158" s="205"/>
      <c r="BK158" s="205"/>
      <c r="BL158" s="205"/>
      <c r="BM158" s="56"/>
    </row>
    <row r="159" spans="1:65">
      <c r="A159" s="30"/>
      <c r="B159" s="3" t="s">
        <v>268</v>
      </c>
      <c r="C159" s="29"/>
      <c r="D159" s="24">
        <v>5.7000000000000002E-2</v>
      </c>
      <c r="E159" s="24" t="s">
        <v>714</v>
      </c>
      <c r="F159" s="24">
        <v>5.5E-2</v>
      </c>
      <c r="G159" s="24">
        <v>0.05</v>
      </c>
      <c r="H159" s="24">
        <v>0.05</v>
      </c>
      <c r="I159" s="24">
        <v>0.05</v>
      </c>
      <c r="J159" s="24">
        <v>0.05</v>
      </c>
      <c r="K159" s="24">
        <v>0.05</v>
      </c>
      <c r="L159" s="24">
        <v>6.5109390310572113E-2</v>
      </c>
      <c r="M159" s="24">
        <v>5.5E-2</v>
      </c>
      <c r="N159" s="24">
        <v>0.06</v>
      </c>
      <c r="O159" s="24" t="s">
        <v>714</v>
      </c>
      <c r="P159" s="24" t="s">
        <v>714</v>
      </c>
      <c r="Q159" s="24">
        <v>0.06</v>
      </c>
      <c r="R159" s="204"/>
      <c r="S159" s="205"/>
      <c r="T159" s="205"/>
      <c r="U159" s="205"/>
      <c r="V159" s="205"/>
      <c r="W159" s="205"/>
      <c r="X159" s="205"/>
      <c r="Y159" s="205"/>
      <c r="Z159" s="205"/>
      <c r="AA159" s="205"/>
      <c r="AB159" s="205"/>
      <c r="AC159" s="205"/>
      <c r="AD159" s="205"/>
      <c r="AE159" s="205"/>
      <c r="AF159" s="205"/>
      <c r="AG159" s="205"/>
      <c r="AH159" s="205"/>
      <c r="AI159" s="205"/>
      <c r="AJ159" s="205"/>
      <c r="AK159" s="205"/>
      <c r="AL159" s="205"/>
      <c r="AM159" s="205"/>
      <c r="AN159" s="205"/>
      <c r="AO159" s="205"/>
      <c r="AP159" s="205"/>
      <c r="AQ159" s="205"/>
      <c r="AR159" s="205"/>
      <c r="AS159" s="205"/>
      <c r="AT159" s="205"/>
      <c r="AU159" s="205"/>
      <c r="AV159" s="205"/>
      <c r="AW159" s="205"/>
      <c r="AX159" s="205"/>
      <c r="AY159" s="205"/>
      <c r="AZ159" s="205"/>
      <c r="BA159" s="205"/>
      <c r="BB159" s="205"/>
      <c r="BC159" s="205"/>
      <c r="BD159" s="205"/>
      <c r="BE159" s="205"/>
      <c r="BF159" s="205"/>
      <c r="BG159" s="205"/>
      <c r="BH159" s="205"/>
      <c r="BI159" s="205"/>
      <c r="BJ159" s="205"/>
      <c r="BK159" s="205"/>
      <c r="BL159" s="205"/>
      <c r="BM159" s="56"/>
    </row>
    <row r="160" spans="1:65">
      <c r="A160" s="30"/>
      <c r="B160" s="3" t="s">
        <v>269</v>
      </c>
      <c r="C160" s="29"/>
      <c r="D160" s="24">
        <v>0.15813116918136874</v>
      </c>
      <c r="E160" s="24" t="s">
        <v>714</v>
      </c>
      <c r="F160" s="24">
        <v>1.7224014243685082E-2</v>
      </c>
      <c r="G160" s="24">
        <v>5.1639777949432242E-3</v>
      </c>
      <c r="H160" s="24">
        <v>7.6011774306101464E-18</v>
      </c>
      <c r="I160" s="24">
        <v>1.5491933384829631E-2</v>
      </c>
      <c r="J160" s="24">
        <v>6.3245553203367571E-3</v>
      </c>
      <c r="K160" s="24">
        <v>5.1639777949432199E-3</v>
      </c>
      <c r="L160" s="24">
        <v>2.0393589486673372E-2</v>
      </c>
      <c r="M160" s="24">
        <v>5.7735026918962545E-3</v>
      </c>
      <c r="N160" s="24">
        <v>5.1639777949432268E-3</v>
      </c>
      <c r="O160" s="24" t="s">
        <v>714</v>
      </c>
      <c r="P160" s="24" t="s">
        <v>714</v>
      </c>
      <c r="Q160" s="24">
        <v>7.5277265270908113E-3</v>
      </c>
      <c r="R160" s="204"/>
      <c r="S160" s="205"/>
      <c r="T160" s="205"/>
      <c r="U160" s="205"/>
      <c r="V160" s="205"/>
      <c r="W160" s="205"/>
      <c r="X160" s="205"/>
      <c r="Y160" s="205"/>
      <c r="Z160" s="205"/>
      <c r="AA160" s="205"/>
      <c r="AB160" s="205"/>
      <c r="AC160" s="205"/>
      <c r="AD160" s="205"/>
      <c r="AE160" s="205"/>
      <c r="AF160" s="205"/>
      <c r="AG160" s="205"/>
      <c r="AH160" s="205"/>
      <c r="AI160" s="205"/>
      <c r="AJ160" s="205"/>
      <c r="AK160" s="205"/>
      <c r="AL160" s="205"/>
      <c r="AM160" s="205"/>
      <c r="AN160" s="205"/>
      <c r="AO160" s="205"/>
      <c r="AP160" s="205"/>
      <c r="AQ160" s="205"/>
      <c r="AR160" s="205"/>
      <c r="AS160" s="205"/>
      <c r="AT160" s="205"/>
      <c r="AU160" s="205"/>
      <c r="AV160" s="205"/>
      <c r="AW160" s="205"/>
      <c r="AX160" s="205"/>
      <c r="AY160" s="205"/>
      <c r="AZ160" s="205"/>
      <c r="BA160" s="205"/>
      <c r="BB160" s="205"/>
      <c r="BC160" s="205"/>
      <c r="BD160" s="205"/>
      <c r="BE160" s="205"/>
      <c r="BF160" s="205"/>
      <c r="BG160" s="205"/>
      <c r="BH160" s="205"/>
      <c r="BI160" s="205"/>
      <c r="BJ160" s="205"/>
      <c r="BK160" s="205"/>
      <c r="BL160" s="205"/>
      <c r="BM160" s="56"/>
    </row>
    <row r="161" spans="1:65">
      <c r="A161" s="30"/>
      <c r="B161" s="3" t="s">
        <v>86</v>
      </c>
      <c r="C161" s="29"/>
      <c r="D161" s="13">
        <v>1.3438909562155981</v>
      </c>
      <c r="E161" s="13" t="s">
        <v>714</v>
      </c>
      <c r="F161" s="13">
        <v>0.29526881560602991</v>
      </c>
      <c r="G161" s="13">
        <v>0.11065666703449767</v>
      </c>
      <c r="H161" s="13">
        <v>1.5202354861220294E-16</v>
      </c>
      <c r="I161" s="13">
        <v>0.30983866769659257</v>
      </c>
      <c r="J161" s="13">
        <v>0.12649110640673511</v>
      </c>
      <c r="K161" s="13">
        <v>9.682458365518537E-2</v>
      </c>
      <c r="L161" s="13">
        <v>0.32154835877005916</v>
      </c>
      <c r="M161" s="13">
        <v>0.10497277621629555</v>
      </c>
      <c r="N161" s="13">
        <v>8.1536491499103581E-2</v>
      </c>
      <c r="O161" s="13" t="s">
        <v>714</v>
      </c>
      <c r="P161" s="13" t="s">
        <v>714</v>
      </c>
      <c r="Q161" s="13">
        <v>0.12207124097985099</v>
      </c>
      <c r="R161" s="152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270</v>
      </c>
      <c r="C162" s="29"/>
      <c r="D162" s="13">
        <v>1.1621841217839921</v>
      </c>
      <c r="E162" s="13" t="s">
        <v>714</v>
      </c>
      <c r="F162" s="13">
        <v>7.1904309666284805E-2</v>
      </c>
      <c r="G162" s="13">
        <v>-0.14247655226697231</v>
      </c>
      <c r="H162" s="13">
        <v>-8.1224877428898945E-2</v>
      </c>
      <c r="I162" s="13">
        <v>-8.1224877428898612E-2</v>
      </c>
      <c r="J162" s="13">
        <v>-8.1224877428898612E-2</v>
      </c>
      <c r="K162" s="13">
        <v>-1.9973202590825356E-2</v>
      </c>
      <c r="L162" s="13">
        <v>0.16543108799893202</v>
      </c>
      <c r="M162" s="13">
        <v>1.0652634828211216E-2</v>
      </c>
      <c r="N162" s="13">
        <v>0.16378182192339485</v>
      </c>
      <c r="O162" s="13" t="s">
        <v>714</v>
      </c>
      <c r="P162" s="13" t="s">
        <v>714</v>
      </c>
      <c r="Q162" s="13">
        <v>0.13315598450435817</v>
      </c>
      <c r="R162" s="152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46" t="s">
        <v>271</v>
      </c>
      <c r="C163" s="47"/>
      <c r="D163" s="45">
        <v>6.25</v>
      </c>
      <c r="E163" s="45">
        <v>4.47</v>
      </c>
      <c r="F163" s="45">
        <v>0.25</v>
      </c>
      <c r="G163" s="45">
        <v>0.93</v>
      </c>
      <c r="H163" s="45">
        <v>0.59</v>
      </c>
      <c r="I163" s="45">
        <v>0.59</v>
      </c>
      <c r="J163" s="45">
        <v>0.59</v>
      </c>
      <c r="K163" s="45">
        <v>0.25</v>
      </c>
      <c r="L163" s="45">
        <v>0.77</v>
      </c>
      <c r="M163" s="45">
        <v>1.1000000000000001</v>
      </c>
      <c r="N163" s="45">
        <v>0.76</v>
      </c>
      <c r="O163" s="45">
        <v>9.52</v>
      </c>
      <c r="P163" s="45">
        <v>0.59</v>
      </c>
      <c r="Q163" s="45">
        <v>0.59</v>
      </c>
      <c r="R163" s="152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1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BM164" s="55"/>
    </row>
    <row r="165" spans="1:65" ht="15">
      <c r="B165" s="8" t="s">
        <v>661</v>
      </c>
      <c r="BM165" s="28" t="s">
        <v>67</v>
      </c>
    </row>
    <row r="166" spans="1:65" ht="15">
      <c r="A166" s="25" t="s">
        <v>22</v>
      </c>
      <c r="B166" s="18" t="s">
        <v>114</v>
      </c>
      <c r="C166" s="15" t="s">
        <v>115</v>
      </c>
      <c r="D166" s="16" t="s">
        <v>233</v>
      </c>
      <c r="E166" s="17" t="s">
        <v>233</v>
      </c>
      <c r="F166" s="17" t="s">
        <v>233</v>
      </c>
      <c r="G166" s="17" t="s">
        <v>233</v>
      </c>
      <c r="H166" s="17" t="s">
        <v>233</v>
      </c>
      <c r="I166" s="17" t="s">
        <v>233</v>
      </c>
      <c r="J166" s="17" t="s">
        <v>233</v>
      </c>
      <c r="K166" s="17" t="s">
        <v>233</v>
      </c>
      <c r="L166" s="17" t="s">
        <v>233</v>
      </c>
      <c r="M166" s="17" t="s">
        <v>233</v>
      </c>
      <c r="N166" s="17" t="s">
        <v>233</v>
      </c>
      <c r="O166" s="17" t="s">
        <v>233</v>
      </c>
      <c r="P166" s="17" t="s">
        <v>233</v>
      </c>
      <c r="Q166" s="152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1</v>
      </c>
    </row>
    <row r="167" spans="1:65">
      <c r="A167" s="30"/>
      <c r="B167" s="19" t="s">
        <v>234</v>
      </c>
      <c r="C167" s="9" t="s">
        <v>234</v>
      </c>
      <c r="D167" s="150" t="s">
        <v>239</v>
      </c>
      <c r="E167" s="151" t="s">
        <v>240</v>
      </c>
      <c r="F167" s="151" t="s">
        <v>241</v>
      </c>
      <c r="G167" s="151" t="s">
        <v>244</v>
      </c>
      <c r="H167" s="151" t="s">
        <v>245</v>
      </c>
      <c r="I167" s="151" t="s">
        <v>246</v>
      </c>
      <c r="J167" s="151" t="s">
        <v>247</v>
      </c>
      <c r="K167" s="151" t="s">
        <v>287</v>
      </c>
      <c r="L167" s="151" t="s">
        <v>251</v>
      </c>
      <c r="M167" s="151" t="s">
        <v>252</v>
      </c>
      <c r="N167" s="151" t="s">
        <v>255</v>
      </c>
      <c r="O167" s="151" t="s">
        <v>257</v>
      </c>
      <c r="P167" s="151" t="s">
        <v>258</v>
      </c>
      <c r="Q167" s="152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 t="s">
        <v>3</v>
      </c>
    </row>
    <row r="168" spans="1:65">
      <c r="A168" s="30"/>
      <c r="B168" s="19"/>
      <c r="C168" s="9"/>
      <c r="D168" s="10" t="s">
        <v>325</v>
      </c>
      <c r="E168" s="11" t="s">
        <v>288</v>
      </c>
      <c r="F168" s="11" t="s">
        <v>325</v>
      </c>
      <c r="G168" s="11" t="s">
        <v>288</v>
      </c>
      <c r="H168" s="11" t="s">
        <v>288</v>
      </c>
      <c r="I168" s="11" t="s">
        <v>288</v>
      </c>
      <c r="J168" s="11" t="s">
        <v>288</v>
      </c>
      <c r="K168" s="11" t="s">
        <v>288</v>
      </c>
      <c r="L168" s="11" t="s">
        <v>325</v>
      </c>
      <c r="M168" s="11" t="s">
        <v>325</v>
      </c>
      <c r="N168" s="11" t="s">
        <v>288</v>
      </c>
      <c r="O168" s="11" t="s">
        <v>325</v>
      </c>
      <c r="P168" s="11" t="s">
        <v>325</v>
      </c>
      <c r="Q168" s="152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9"/>
      <c r="C169" s="9"/>
      <c r="D169" s="26" t="s">
        <v>326</v>
      </c>
      <c r="E169" s="26" t="s">
        <v>327</v>
      </c>
      <c r="F169" s="26" t="s">
        <v>328</v>
      </c>
      <c r="G169" s="26" t="s">
        <v>328</v>
      </c>
      <c r="H169" s="26" t="s">
        <v>328</v>
      </c>
      <c r="I169" s="26" t="s">
        <v>328</v>
      </c>
      <c r="J169" s="26" t="s">
        <v>328</v>
      </c>
      <c r="K169" s="26" t="s">
        <v>328</v>
      </c>
      <c r="L169" s="26" t="s">
        <v>329</v>
      </c>
      <c r="M169" s="26" t="s">
        <v>312</v>
      </c>
      <c r="N169" s="26" t="s">
        <v>329</v>
      </c>
      <c r="O169" s="26" t="s">
        <v>312</v>
      </c>
      <c r="P169" s="26" t="s">
        <v>328</v>
      </c>
      <c r="Q169" s="152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8">
        <v>1</v>
      </c>
      <c r="C170" s="14">
        <v>1</v>
      </c>
      <c r="D170" s="226">
        <v>39.639000000000003</v>
      </c>
      <c r="E170" s="226">
        <v>53.727696421327387</v>
      </c>
      <c r="F170" s="226">
        <v>55.5</v>
      </c>
      <c r="G170" s="226">
        <v>43.5</v>
      </c>
      <c r="H170" s="226">
        <v>44.4</v>
      </c>
      <c r="I170" s="226">
        <v>45.4</v>
      </c>
      <c r="J170" s="226">
        <v>57.9</v>
      </c>
      <c r="K170" s="226">
        <v>46.4</v>
      </c>
      <c r="L170" s="218">
        <v>68.7</v>
      </c>
      <c r="M170" s="226">
        <v>42.63</v>
      </c>
      <c r="N170" s="218">
        <v>68.3</v>
      </c>
      <c r="O170" s="226">
        <v>48</v>
      </c>
      <c r="P170" s="226">
        <v>37.6</v>
      </c>
      <c r="Q170" s="219"/>
      <c r="R170" s="220"/>
      <c r="S170" s="220"/>
      <c r="T170" s="220"/>
      <c r="U170" s="220"/>
      <c r="V170" s="220"/>
      <c r="W170" s="220"/>
      <c r="X170" s="220"/>
      <c r="Y170" s="220"/>
      <c r="Z170" s="220"/>
      <c r="AA170" s="220"/>
      <c r="AB170" s="220"/>
      <c r="AC170" s="220"/>
      <c r="AD170" s="220"/>
      <c r="AE170" s="220"/>
      <c r="AF170" s="220"/>
      <c r="AG170" s="220"/>
      <c r="AH170" s="220"/>
      <c r="AI170" s="220"/>
      <c r="AJ170" s="220"/>
      <c r="AK170" s="220"/>
      <c r="AL170" s="220"/>
      <c r="AM170" s="220"/>
      <c r="AN170" s="220"/>
      <c r="AO170" s="220"/>
      <c r="AP170" s="220"/>
      <c r="AQ170" s="220"/>
      <c r="AR170" s="220"/>
      <c r="AS170" s="220"/>
      <c r="AT170" s="220"/>
      <c r="AU170" s="220"/>
      <c r="AV170" s="220"/>
      <c r="AW170" s="220"/>
      <c r="AX170" s="220"/>
      <c r="AY170" s="220"/>
      <c r="AZ170" s="220"/>
      <c r="BA170" s="220"/>
      <c r="BB170" s="220"/>
      <c r="BC170" s="220"/>
      <c r="BD170" s="220"/>
      <c r="BE170" s="220"/>
      <c r="BF170" s="220"/>
      <c r="BG170" s="220"/>
      <c r="BH170" s="220"/>
      <c r="BI170" s="220"/>
      <c r="BJ170" s="220"/>
      <c r="BK170" s="220"/>
      <c r="BL170" s="220"/>
      <c r="BM170" s="221">
        <v>1</v>
      </c>
    </row>
    <row r="171" spans="1:65">
      <c r="A171" s="30"/>
      <c r="B171" s="19">
        <v>1</v>
      </c>
      <c r="C171" s="9">
        <v>2</v>
      </c>
      <c r="D171" s="225">
        <v>41.63</v>
      </c>
      <c r="E171" s="225">
        <v>53.011849364345025</v>
      </c>
      <c r="F171" s="225">
        <v>49.4</v>
      </c>
      <c r="G171" s="225">
        <v>41.2</v>
      </c>
      <c r="H171" s="225">
        <v>45.7</v>
      </c>
      <c r="I171" s="225">
        <v>48.6</v>
      </c>
      <c r="J171" s="225">
        <v>54.5</v>
      </c>
      <c r="K171" s="225">
        <v>46.9</v>
      </c>
      <c r="L171" s="222">
        <v>67.099999999999994</v>
      </c>
      <c r="M171" s="225">
        <v>42.32</v>
      </c>
      <c r="N171" s="222">
        <v>67.7</v>
      </c>
      <c r="O171" s="225">
        <v>47</v>
      </c>
      <c r="P171" s="225">
        <v>38.1</v>
      </c>
      <c r="Q171" s="219"/>
      <c r="R171" s="220"/>
      <c r="S171" s="220"/>
      <c r="T171" s="220"/>
      <c r="U171" s="220"/>
      <c r="V171" s="220"/>
      <c r="W171" s="220"/>
      <c r="X171" s="220"/>
      <c r="Y171" s="220"/>
      <c r="Z171" s="220"/>
      <c r="AA171" s="220"/>
      <c r="AB171" s="220"/>
      <c r="AC171" s="220"/>
      <c r="AD171" s="220"/>
      <c r="AE171" s="220"/>
      <c r="AF171" s="220"/>
      <c r="AG171" s="220"/>
      <c r="AH171" s="220"/>
      <c r="AI171" s="220"/>
      <c r="AJ171" s="220"/>
      <c r="AK171" s="220"/>
      <c r="AL171" s="220"/>
      <c r="AM171" s="220"/>
      <c r="AN171" s="220"/>
      <c r="AO171" s="220"/>
      <c r="AP171" s="220"/>
      <c r="AQ171" s="220"/>
      <c r="AR171" s="220"/>
      <c r="AS171" s="220"/>
      <c r="AT171" s="220"/>
      <c r="AU171" s="220"/>
      <c r="AV171" s="220"/>
      <c r="AW171" s="220"/>
      <c r="AX171" s="220"/>
      <c r="AY171" s="220"/>
      <c r="AZ171" s="220"/>
      <c r="BA171" s="220"/>
      <c r="BB171" s="220"/>
      <c r="BC171" s="220"/>
      <c r="BD171" s="220"/>
      <c r="BE171" s="220"/>
      <c r="BF171" s="220"/>
      <c r="BG171" s="220"/>
      <c r="BH171" s="220"/>
      <c r="BI171" s="220"/>
      <c r="BJ171" s="220"/>
      <c r="BK171" s="220"/>
      <c r="BL171" s="220"/>
      <c r="BM171" s="221">
        <v>10</v>
      </c>
    </row>
    <row r="172" spans="1:65">
      <c r="A172" s="30"/>
      <c r="B172" s="19">
        <v>1</v>
      </c>
      <c r="C172" s="9">
        <v>3</v>
      </c>
      <c r="D172" s="225">
        <v>38.524999999999999</v>
      </c>
      <c r="E172" s="225">
        <v>52.739870843434716</v>
      </c>
      <c r="F172" s="225">
        <v>53.6</v>
      </c>
      <c r="G172" s="225">
        <v>41.9</v>
      </c>
      <c r="H172" s="225">
        <v>44.9</v>
      </c>
      <c r="I172" s="225">
        <v>50.1</v>
      </c>
      <c r="J172" s="225">
        <v>54.5</v>
      </c>
      <c r="K172" s="225">
        <v>48.8</v>
      </c>
      <c r="L172" s="222">
        <v>67.099999999999994</v>
      </c>
      <c r="M172" s="225">
        <v>43.36</v>
      </c>
      <c r="N172" s="222">
        <v>68</v>
      </c>
      <c r="O172" s="225">
        <v>49</v>
      </c>
      <c r="P172" s="225">
        <v>38.299999999999997</v>
      </c>
      <c r="Q172" s="219"/>
      <c r="R172" s="220"/>
      <c r="S172" s="220"/>
      <c r="T172" s="220"/>
      <c r="U172" s="220"/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/>
      <c r="AH172" s="220"/>
      <c r="AI172" s="220"/>
      <c r="AJ172" s="220"/>
      <c r="AK172" s="220"/>
      <c r="AL172" s="220"/>
      <c r="AM172" s="220"/>
      <c r="AN172" s="220"/>
      <c r="AO172" s="220"/>
      <c r="AP172" s="220"/>
      <c r="AQ172" s="220"/>
      <c r="AR172" s="220"/>
      <c r="AS172" s="220"/>
      <c r="AT172" s="220"/>
      <c r="AU172" s="220"/>
      <c r="AV172" s="220"/>
      <c r="AW172" s="220"/>
      <c r="AX172" s="220"/>
      <c r="AY172" s="220"/>
      <c r="AZ172" s="220"/>
      <c r="BA172" s="220"/>
      <c r="BB172" s="220"/>
      <c r="BC172" s="220"/>
      <c r="BD172" s="220"/>
      <c r="BE172" s="220"/>
      <c r="BF172" s="220"/>
      <c r="BG172" s="220"/>
      <c r="BH172" s="220"/>
      <c r="BI172" s="220"/>
      <c r="BJ172" s="220"/>
      <c r="BK172" s="220"/>
      <c r="BL172" s="220"/>
      <c r="BM172" s="221">
        <v>16</v>
      </c>
    </row>
    <row r="173" spans="1:65">
      <c r="A173" s="30"/>
      <c r="B173" s="19">
        <v>1</v>
      </c>
      <c r="C173" s="9">
        <v>4</v>
      </c>
      <c r="D173" s="225">
        <v>41.381</v>
      </c>
      <c r="E173" s="225">
        <v>53.192450384755851</v>
      </c>
      <c r="F173" s="225">
        <v>50.3</v>
      </c>
      <c r="G173" s="225">
        <v>40.299999999999997</v>
      </c>
      <c r="H173" s="225">
        <v>43</v>
      </c>
      <c r="I173" s="225">
        <v>45.1</v>
      </c>
      <c r="J173" s="225">
        <v>53.3</v>
      </c>
      <c r="K173" s="225">
        <v>47</v>
      </c>
      <c r="L173" s="222">
        <v>68.3</v>
      </c>
      <c r="M173" s="225">
        <v>42.83</v>
      </c>
      <c r="N173" s="222">
        <v>67.599999999999994</v>
      </c>
      <c r="O173" s="225">
        <v>49</v>
      </c>
      <c r="P173" s="225">
        <v>36.5</v>
      </c>
      <c r="Q173" s="219"/>
      <c r="R173" s="220"/>
      <c r="S173" s="220"/>
      <c r="T173" s="220"/>
      <c r="U173" s="220"/>
      <c r="V173" s="220"/>
      <c r="W173" s="220"/>
      <c r="X173" s="220"/>
      <c r="Y173" s="220"/>
      <c r="Z173" s="220"/>
      <c r="AA173" s="220"/>
      <c r="AB173" s="220"/>
      <c r="AC173" s="220"/>
      <c r="AD173" s="220"/>
      <c r="AE173" s="220"/>
      <c r="AF173" s="220"/>
      <c r="AG173" s="220"/>
      <c r="AH173" s="220"/>
      <c r="AI173" s="220"/>
      <c r="AJ173" s="220"/>
      <c r="AK173" s="220"/>
      <c r="AL173" s="220"/>
      <c r="AM173" s="220"/>
      <c r="AN173" s="220"/>
      <c r="AO173" s="220"/>
      <c r="AP173" s="220"/>
      <c r="AQ173" s="220"/>
      <c r="AR173" s="220"/>
      <c r="AS173" s="220"/>
      <c r="AT173" s="220"/>
      <c r="AU173" s="220"/>
      <c r="AV173" s="220"/>
      <c r="AW173" s="220"/>
      <c r="AX173" s="220"/>
      <c r="AY173" s="220"/>
      <c r="AZ173" s="220"/>
      <c r="BA173" s="220"/>
      <c r="BB173" s="220"/>
      <c r="BC173" s="220"/>
      <c r="BD173" s="220"/>
      <c r="BE173" s="220"/>
      <c r="BF173" s="220"/>
      <c r="BG173" s="220"/>
      <c r="BH173" s="220"/>
      <c r="BI173" s="220"/>
      <c r="BJ173" s="220"/>
      <c r="BK173" s="220"/>
      <c r="BL173" s="220"/>
      <c r="BM173" s="221">
        <v>46.198932756594139</v>
      </c>
    </row>
    <row r="174" spans="1:65">
      <c r="A174" s="30"/>
      <c r="B174" s="19">
        <v>1</v>
      </c>
      <c r="C174" s="9">
        <v>5</v>
      </c>
      <c r="D174" s="225">
        <v>38.734000000000002</v>
      </c>
      <c r="E174" s="225">
        <v>51.715619286420171</v>
      </c>
      <c r="F174" s="225">
        <v>48.1</v>
      </c>
      <c r="G174" s="225">
        <v>42.3</v>
      </c>
      <c r="H174" s="225">
        <v>44.6</v>
      </c>
      <c r="I174" s="225">
        <v>44.8</v>
      </c>
      <c r="J174" s="225">
        <v>53</v>
      </c>
      <c r="K174" s="225">
        <v>48.7</v>
      </c>
      <c r="L174" s="222">
        <v>68.7</v>
      </c>
      <c r="M174" s="225">
        <v>42.05</v>
      </c>
      <c r="N174" s="222">
        <v>68.099999999999994</v>
      </c>
      <c r="O174" s="225">
        <v>48</v>
      </c>
      <c r="P174" s="225">
        <v>38.4</v>
      </c>
      <c r="Q174" s="219"/>
      <c r="R174" s="220"/>
      <c r="S174" s="220"/>
      <c r="T174" s="220"/>
      <c r="U174" s="220"/>
      <c r="V174" s="220"/>
      <c r="W174" s="220"/>
      <c r="X174" s="220"/>
      <c r="Y174" s="220"/>
      <c r="Z174" s="220"/>
      <c r="AA174" s="220"/>
      <c r="AB174" s="220"/>
      <c r="AC174" s="220"/>
      <c r="AD174" s="220"/>
      <c r="AE174" s="220"/>
      <c r="AF174" s="220"/>
      <c r="AG174" s="220"/>
      <c r="AH174" s="220"/>
      <c r="AI174" s="220"/>
      <c r="AJ174" s="220"/>
      <c r="AK174" s="220"/>
      <c r="AL174" s="220"/>
      <c r="AM174" s="220"/>
      <c r="AN174" s="220"/>
      <c r="AO174" s="220"/>
      <c r="AP174" s="220"/>
      <c r="AQ174" s="220"/>
      <c r="AR174" s="220"/>
      <c r="AS174" s="220"/>
      <c r="AT174" s="220"/>
      <c r="AU174" s="220"/>
      <c r="AV174" s="220"/>
      <c r="AW174" s="220"/>
      <c r="AX174" s="220"/>
      <c r="AY174" s="220"/>
      <c r="AZ174" s="220"/>
      <c r="BA174" s="220"/>
      <c r="BB174" s="220"/>
      <c r="BC174" s="220"/>
      <c r="BD174" s="220"/>
      <c r="BE174" s="220"/>
      <c r="BF174" s="220"/>
      <c r="BG174" s="220"/>
      <c r="BH174" s="220"/>
      <c r="BI174" s="220"/>
      <c r="BJ174" s="220"/>
      <c r="BK174" s="220"/>
      <c r="BL174" s="220"/>
      <c r="BM174" s="221">
        <v>86</v>
      </c>
    </row>
    <row r="175" spans="1:65">
      <c r="A175" s="30"/>
      <c r="B175" s="19">
        <v>1</v>
      </c>
      <c r="C175" s="9">
        <v>6</v>
      </c>
      <c r="D175" s="225">
        <v>41.694000000000003</v>
      </c>
      <c r="E175" s="225">
        <v>52.919075634929612</v>
      </c>
      <c r="F175" s="225">
        <v>50.8</v>
      </c>
      <c r="G175" s="225">
        <v>40</v>
      </c>
      <c r="H175" s="225">
        <v>44.6</v>
      </c>
      <c r="I175" s="225">
        <v>49.3</v>
      </c>
      <c r="J175" s="225">
        <v>56</v>
      </c>
      <c r="K175" s="225">
        <v>47.2</v>
      </c>
      <c r="L175" s="222">
        <v>69</v>
      </c>
      <c r="M175" s="225">
        <v>43.23</v>
      </c>
      <c r="N175" s="222">
        <v>69</v>
      </c>
      <c r="O175" s="225">
        <v>46</v>
      </c>
      <c r="P175" s="225">
        <v>36.299999999999997</v>
      </c>
      <c r="Q175" s="219"/>
      <c r="R175" s="220"/>
      <c r="S175" s="220"/>
      <c r="T175" s="220"/>
      <c r="U175" s="220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  <c r="AI175" s="220"/>
      <c r="AJ175" s="220"/>
      <c r="AK175" s="220"/>
      <c r="AL175" s="220"/>
      <c r="AM175" s="220"/>
      <c r="AN175" s="220"/>
      <c r="AO175" s="220"/>
      <c r="AP175" s="220"/>
      <c r="AQ175" s="220"/>
      <c r="AR175" s="220"/>
      <c r="AS175" s="220"/>
      <c r="AT175" s="220"/>
      <c r="AU175" s="220"/>
      <c r="AV175" s="220"/>
      <c r="AW175" s="220"/>
      <c r="AX175" s="220"/>
      <c r="AY175" s="220"/>
      <c r="AZ175" s="220"/>
      <c r="BA175" s="220"/>
      <c r="BB175" s="220"/>
      <c r="BC175" s="220"/>
      <c r="BD175" s="220"/>
      <c r="BE175" s="220"/>
      <c r="BF175" s="220"/>
      <c r="BG175" s="220"/>
      <c r="BH175" s="220"/>
      <c r="BI175" s="220"/>
      <c r="BJ175" s="220"/>
      <c r="BK175" s="220"/>
      <c r="BL175" s="220"/>
      <c r="BM175" s="223"/>
    </row>
    <row r="176" spans="1:65">
      <c r="A176" s="30"/>
      <c r="B176" s="20" t="s">
        <v>267</v>
      </c>
      <c r="C176" s="12"/>
      <c r="D176" s="224">
        <v>40.267166666666668</v>
      </c>
      <c r="E176" s="224">
        <v>52.884426989202133</v>
      </c>
      <c r="F176" s="224">
        <v>51.283333333333339</v>
      </c>
      <c r="G176" s="224">
        <v>41.533333333333331</v>
      </c>
      <c r="H176" s="224">
        <v>44.533333333333331</v>
      </c>
      <c r="I176" s="224">
        <v>47.216666666666669</v>
      </c>
      <c r="J176" s="224">
        <v>54.866666666666667</v>
      </c>
      <c r="K176" s="224">
        <v>47.5</v>
      </c>
      <c r="L176" s="224">
        <v>68.149999999999991</v>
      </c>
      <c r="M176" s="224">
        <v>42.736666666666672</v>
      </c>
      <c r="N176" s="224">
        <v>68.116666666666674</v>
      </c>
      <c r="O176" s="224">
        <v>47.833333333333336</v>
      </c>
      <c r="P176" s="224">
        <v>37.533333333333331</v>
      </c>
      <c r="Q176" s="219"/>
      <c r="R176" s="220"/>
      <c r="S176" s="220"/>
      <c r="T176" s="220"/>
      <c r="U176" s="220"/>
      <c r="V176" s="220"/>
      <c r="W176" s="220"/>
      <c r="X176" s="220"/>
      <c r="Y176" s="220"/>
      <c r="Z176" s="220"/>
      <c r="AA176" s="220"/>
      <c r="AB176" s="220"/>
      <c r="AC176" s="220"/>
      <c r="AD176" s="220"/>
      <c r="AE176" s="220"/>
      <c r="AF176" s="220"/>
      <c r="AG176" s="220"/>
      <c r="AH176" s="220"/>
      <c r="AI176" s="220"/>
      <c r="AJ176" s="220"/>
      <c r="AK176" s="220"/>
      <c r="AL176" s="220"/>
      <c r="AM176" s="220"/>
      <c r="AN176" s="220"/>
      <c r="AO176" s="220"/>
      <c r="AP176" s="220"/>
      <c r="AQ176" s="220"/>
      <c r="AR176" s="220"/>
      <c r="AS176" s="220"/>
      <c r="AT176" s="220"/>
      <c r="AU176" s="220"/>
      <c r="AV176" s="220"/>
      <c r="AW176" s="220"/>
      <c r="AX176" s="220"/>
      <c r="AY176" s="220"/>
      <c r="AZ176" s="220"/>
      <c r="BA176" s="220"/>
      <c r="BB176" s="220"/>
      <c r="BC176" s="220"/>
      <c r="BD176" s="220"/>
      <c r="BE176" s="220"/>
      <c r="BF176" s="220"/>
      <c r="BG176" s="220"/>
      <c r="BH176" s="220"/>
      <c r="BI176" s="220"/>
      <c r="BJ176" s="220"/>
      <c r="BK176" s="220"/>
      <c r="BL176" s="220"/>
      <c r="BM176" s="223"/>
    </row>
    <row r="177" spans="1:65">
      <c r="A177" s="30"/>
      <c r="B177" s="3" t="s">
        <v>268</v>
      </c>
      <c r="C177" s="29"/>
      <c r="D177" s="225">
        <v>40.510000000000005</v>
      </c>
      <c r="E177" s="225">
        <v>52.965462499637319</v>
      </c>
      <c r="F177" s="225">
        <v>50.55</v>
      </c>
      <c r="G177" s="225">
        <v>41.55</v>
      </c>
      <c r="H177" s="225">
        <v>44.6</v>
      </c>
      <c r="I177" s="225">
        <v>47</v>
      </c>
      <c r="J177" s="225">
        <v>54.5</v>
      </c>
      <c r="K177" s="225">
        <v>47.1</v>
      </c>
      <c r="L177" s="225">
        <v>68.5</v>
      </c>
      <c r="M177" s="225">
        <v>42.730000000000004</v>
      </c>
      <c r="N177" s="225">
        <v>68.05</v>
      </c>
      <c r="O177" s="225">
        <v>48</v>
      </c>
      <c r="P177" s="225">
        <v>37.85</v>
      </c>
      <c r="Q177" s="219"/>
      <c r="R177" s="220"/>
      <c r="S177" s="220"/>
      <c r="T177" s="220"/>
      <c r="U177" s="220"/>
      <c r="V177" s="220"/>
      <c r="W177" s="220"/>
      <c r="X177" s="220"/>
      <c r="Y177" s="220"/>
      <c r="Z177" s="220"/>
      <c r="AA177" s="220"/>
      <c r="AB177" s="220"/>
      <c r="AC177" s="220"/>
      <c r="AD177" s="220"/>
      <c r="AE177" s="220"/>
      <c r="AF177" s="220"/>
      <c r="AG177" s="220"/>
      <c r="AH177" s="220"/>
      <c r="AI177" s="220"/>
      <c r="AJ177" s="220"/>
      <c r="AK177" s="220"/>
      <c r="AL177" s="220"/>
      <c r="AM177" s="220"/>
      <c r="AN177" s="220"/>
      <c r="AO177" s="220"/>
      <c r="AP177" s="220"/>
      <c r="AQ177" s="220"/>
      <c r="AR177" s="220"/>
      <c r="AS177" s="220"/>
      <c r="AT177" s="220"/>
      <c r="AU177" s="220"/>
      <c r="AV177" s="220"/>
      <c r="AW177" s="220"/>
      <c r="AX177" s="220"/>
      <c r="AY177" s="220"/>
      <c r="AZ177" s="220"/>
      <c r="BA177" s="220"/>
      <c r="BB177" s="220"/>
      <c r="BC177" s="220"/>
      <c r="BD177" s="220"/>
      <c r="BE177" s="220"/>
      <c r="BF177" s="220"/>
      <c r="BG177" s="220"/>
      <c r="BH177" s="220"/>
      <c r="BI177" s="220"/>
      <c r="BJ177" s="220"/>
      <c r="BK177" s="220"/>
      <c r="BL177" s="220"/>
      <c r="BM177" s="223"/>
    </row>
    <row r="178" spans="1:65">
      <c r="A178" s="30"/>
      <c r="B178" s="3" t="s">
        <v>269</v>
      </c>
      <c r="C178" s="29"/>
      <c r="D178" s="225">
        <v>1.4774390568367513</v>
      </c>
      <c r="E178" s="225">
        <v>0.6648949786341708</v>
      </c>
      <c r="F178" s="225">
        <v>2.7578373169327208</v>
      </c>
      <c r="G178" s="225">
        <v>1.3094528119281987</v>
      </c>
      <c r="H178" s="225">
        <v>0.8801515021101014</v>
      </c>
      <c r="I178" s="225">
        <v>2.3743771113002814</v>
      </c>
      <c r="J178" s="225">
        <v>1.8272018680667623</v>
      </c>
      <c r="K178" s="225">
        <v>1.0039920318408908</v>
      </c>
      <c r="L178" s="225">
        <v>0.84320815935331528</v>
      </c>
      <c r="M178" s="225">
        <v>0.50933944149915045</v>
      </c>
      <c r="N178" s="225">
        <v>0.50365331992022766</v>
      </c>
      <c r="O178" s="225">
        <v>1.1690451944500122</v>
      </c>
      <c r="P178" s="225">
        <v>0.92231592562780085</v>
      </c>
      <c r="Q178" s="219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  <c r="AJ178" s="220"/>
      <c r="AK178" s="220"/>
      <c r="AL178" s="220"/>
      <c r="AM178" s="220"/>
      <c r="AN178" s="220"/>
      <c r="AO178" s="220"/>
      <c r="AP178" s="220"/>
      <c r="AQ178" s="220"/>
      <c r="AR178" s="220"/>
      <c r="AS178" s="220"/>
      <c r="AT178" s="220"/>
      <c r="AU178" s="220"/>
      <c r="AV178" s="220"/>
      <c r="AW178" s="220"/>
      <c r="AX178" s="220"/>
      <c r="AY178" s="220"/>
      <c r="AZ178" s="220"/>
      <c r="BA178" s="220"/>
      <c r="BB178" s="220"/>
      <c r="BC178" s="220"/>
      <c r="BD178" s="220"/>
      <c r="BE178" s="220"/>
      <c r="BF178" s="220"/>
      <c r="BG178" s="220"/>
      <c r="BH178" s="220"/>
      <c r="BI178" s="220"/>
      <c r="BJ178" s="220"/>
      <c r="BK178" s="220"/>
      <c r="BL178" s="220"/>
      <c r="BM178" s="223"/>
    </row>
    <row r="179" spans="1:65">
      <c r="A179" s="30"/>
      <c r="B179" s="3" t="s">
        <v>86</v>
      </c>
      <c r="C179" s="29"/>
      <c r="D179" s="13">
        <v>3.6690911706479257E-2</v>
      </c>
      <c r="E179" s="13">
        <v>1.2572604384461386E-2</v>
      </c>
      <c r="F179" s="13">
        <v>5.377648326810635E-2</v>
      </c>
      <c r="G179" s="13">
        <v>3.1527756306457433E-2</v>
      </c>
      <c r="H179" s="13">
        <v>1.976388103540647E-2</v>
      </c>
      <c r="I179" s="13">
        <v>5.0286843162025016E-2</v>
      </c>
      <c r="J179" s="13">
        <v>3.330258568772957E-2</v>
      </c>
      <c r="K179" s="13">
        <v>2.1136674354545068E-2</v>
      </c>
      <c r="L179" s="13">
        <v>1.2372826989777189E-2</v>
      </c>
      <c r="M179" s="13">
        <v>1.191809004365846E-2</v>
      </c>
      <c r="N179" s="13">
        <v>7.3939807181829355E-3</v>
      </c>
      <c r="O179" s="13">
        <v>2.4439969221951473E-2</v>
      </c>
      <c r="P179" s="13">
        <v>2.4573248462552422E-2</v>
      </c>
      <c r="Q179" s="152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270</v>
      </c>
      <c r="C180" s="29"/>
      <c r="D180" s="13">
        <v>-0.12839617142629356</v>
      </c>
      <c r="E180" s="13">
        <v>0.14471101027011812</v>
      </c>
      <c r="F180" s="13">
        <v>0.1100545028502522</v>
      </c>
      <c r="G180" s="13">
        <v>-0.10098933340824567</v>
      </c>
      <c r="H180" s="13">
        <v>-3.6052768405630986E-2</v>
      </c>
      <c r="I180" s="13">
        <v>2.2029381402263404E-2</v>
      </c>
      <c r="J180" s="13">
        <v>0.18761762215893074</v>
      </c>
      <c r="K180" s="13">
        <v>2.8162279208065799E-2</v>
      </c>
      <c r="L180" s="13">
        <v>0.47514230164273008</v>
      </c>
      <c r="M180" s="13">
        <v>-7.4942555668307875E-2</v>
      </c>
      <c r="N180" s="13">
        <v>0.4744207842538124</v>
      </c>
      <c r="O180" s="13">
        <v>3.5377453097245271E-2</v>
      </c>
      <c r="P180" s="13">
        <v>-0.18757142007839855</v>
      </c>
      <c r="Q180" s="152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271</v>
      </c>
      <c r="C181" s="47"/>
      <c r="D181" s="45">
        <v>0.91</v>
      </c>
      <c r="E181" s="45">
        <v>0.67</v>
      </c>
      <c r="F181" s="45">
        <v>0.47</v>
      </c>
      <c r="G181" s="45">
        <v>0.75</v>
      </c>
      <c r="H181" s="45">
        <v>0.37</v>
      </c>
      <c r="I181" s="45">
        <v>0.04</v>
      </c>
      <c r="J181" s="45">
        <v>0.92</v>
      </c>
      <c r="K181" s="45">
        <v>0</v>
      </c>
      <c r="L181" s="45">
        <v>2.59</v>
      </c>
      <c r="M181" s="45">
        <v>0.6</v>
      </c>
      <c r="N181" s="45">
        <v>2.58</v>
      </c>
      <c r="O181" s="45">
        <v>0.04</v>
      </c>
      <c r="P181" s="45">
        <v>1.25</v>
      </c>
      <c r="Q181" s="152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BM182" s="55"/>
    </row>
    <row r="183" spans="1:65" ht="15">
      <c r="B183" s="8" t="s">
        <v>662</v>
      </c>
      <c r="BM183" s="28" t="s">
        <v>67</v>
      </c>
    </row>
    <row r="184" spans="1:65" ht="15">
      <c r="A184" s="25" t="s">
        <v>25</v>
      </c>
      <c r="B184" s="18" t="s">
        <v>114</v>
      </c>
      <c r="C184" s="15" t="s">
        <v>115</v>
      </c>
      <c r="D184" s="16" t="s">
        <v>233</v>
      </c>
      <c r="E184" s="17" t="s">
        <v>233</v>
      </c>
      <c r="F184" s="17" t="s">
        <v>233</v>
      </c>
      <c r="G184" s="17" t="s">
        <v>233</v>
      </c>
      <c r="H184" s="17" t="s">
        <v>233</v>
      </c>
      <c r="I184" s="17" t="s">
        <v>233</v>
      </c>
      <c r="J184" s="17" t="s">
        <v>233</v>
      </c>
      <c r="K184" s="17" t="s">
        <v>233</v>
      </c>
      <c r="L184" s="17" t="s">
        <v>233</v>
      </c>
      <c r="M184" s="17" t="s">
        <v>233</v>
      </c>
      <c r="N184" s="17" t="s">
        <v>233</v>
      </c>
      <c r="O184" s="17" t="s">
        <v>233</v>
      </c>
      <c r="P184" s="17" t="s">
        <v>233</v>
      </c>
      <c r="Q184" s="17" t="s">
        <v>233</v>
      </c>
      <c r="R184" s="152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234</v>
      </c>
      <c r="C185" s="9" t="s">
        <v>234</v>
      </c>
      <c r="D185" s="150" t="s">
        <v>239</v>
      </c>
      <c r="E185" s="151" t="s">
        <v>240</v>
      </c>
      <c r="F185" s="151" t="s">
        <v>241</v>
      </c>
      <c r="G185" s="151" t="s">
        <v>244</v>
      </c>
      <c r="H185" s="151" t="s">
        <v>245</v>
      </c>
      <c r="I185" s="151" t="s">
        <v>246</v>
      </c>
      <c r="J185" s="151" t="s">
        <v>247</v>
      </c>
      <c r="K185" s="151" t="s">
        <v>287</v>
      </c>
      <c r="L185" s="151" t="s">
        <v>250</v>
      </c>
      <c r="M185" s="151" t="s">
        <v>251</v>
      </c>
      <c r="N185" s="151" t="s">
        <v>252</v>
      </c>
      <c r="O185" s="151" t="s">
        <v>255</v>
      </c>
      <c r="P185" s="151" t="s">
        <v>257</v>
      </c>
      <c r="Q185" s="151" t="s">
        <v>258</v>
      </c>
      <c r="R185" s="152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325</v>
      </c>
      <c r="E186" s="11" t="s">
        <v>288</v>
      </c>
      <c r="F186" s="11" t="s">
        <v>325</v>
      </c>
      <c r="G186" s="11" t="s">
        <v>288</v>
      </c>
      <c r="H186" s="11" t="s">
        <v>288</v>
      </c>
      <c r="I186" s="11" t="s">
        <v>288</v>
      </c>
      <c r="J186" s="11" t="s">
        <v>288</v>
      </c>
      <c r="K186" s="11" t="s">
        <v>288</v>
      </c>
      <c r="L186" s="11" t="s">
        <v>288</v>
      </c>
      <c r="M186" s="11" t="s">
        <v>325</v>
      </c>
      <c r="N186" s="11" t="s">
        <v>325</v>
      </c>
      <c r="O186" s="11" t="s">
        <v>288</v>
      </c>
      <c r="P186" s="11" t="s">
        <v>325</v>
      </c>
      <c r="Q186" s="11" t="s">
        <v>325</v>
      </c>
      <c r="R186" s="152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/>
      <c r="C187" s="9"/>
      <c r="D187" s="26" t="s">
        <v>326</v>
      </c>
      <c r="E187" s="26" t="s">
        <v>327</v>
      </c>
      <c r="F187" s="26" t="s">
        <v>328</v>
      </c>
      <c r="G187" s="26" t="s">
        <v>328</v>
      </c>
      <c r="H187" s="26" t="s">
        <v>328</v>
      </c>
      <c r="I187" s="26" t="s">
        <v>328</v>
      </c>
      <c r="J187" s="26" t="s">
        <v>328</v>
      </c>
      <c r="K187" s="26" t="s">
        <v>120</v>
      </c>
      <c r="L187" s="26" t="s">
        <v>329</v>
      </c>
      <c r="M187" s="26" t="s">
        <v>329</v>
      </c>
      <c r="N187" s="26" t="s">
        <v>312</v>
      </c>
      <c r="O187" s="26" t="s">
        <v>329</v>
      </c>
      <c r="P187" s="26" t="s">
        <v>312</v>
      </c>
      <c r="Q187" s="26" t="s">
        <v>328</v>
      </c>
      <c r="R187" s="152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6">
        <v>13.05</v>
      </c>
      <c r="E188" s="226">
        <v>14.157050213201153</v>
      </c>
      <c r="F188" s="226">
        <v>15.299999999999999</v>
      </c>
      <c r="G188" s="226">
        <v>15.400000000000002</v>
      </c>
      <c r="H188" s="226">
        <v>14.2</v>
      </c>
      <c r="I188" s="226">
        <v>13.2</v>
      </c>
      <c r="J188" s="226">
        <v>14.2</v>
      </c>
      <c r="K188" s="226">
        <v>14.5</v>
      </c>
      <c r="L188" s="226">
        <v>15.076407890821681</v>
      </c>
      <c r="M188" s="226">
        <v>14.4</v>
      </c>
      <c r="N188" s="226">
        <v>14.9</v>
      </c>
      <c r="O188" s="226">
        <v>13.8</v>
      </c>
      <c r="P188" s="226">
        <v>12</v>
      </c>
      <c r="Q188" s="226">
        <v>12.9</v>
      </c>
      <c r="R188" s="219"/>
      <c r="S188" s="220"/>
      <c r="T188" s="220"/>
      <c r="U188" s="220"/>
      <c r="V188" s="220"/>
      <c r="W188" s="220"/>
      <c r="X188" s="220"/>
      <c r="Y188" s="220"/>
      <c r="Z188" s="220"/>
      <c r="AA188" s="220"/>
      <c r="AB188" s="220"/>
      <c r="AC188" s="220"/>
      <c r="AD188" s="220"/>
      <c r="AE188" s="220"/>
      <c r="AF188" s="220"/>
      <c r="AG188" s="220"/>
      <c r="AH188" s="220"/>
      <c r="AI188" s="220"/>
      <c r="AJ188" s="220"/>
      <c r="AK188" s="220"/>
      <c r="AL188" s="220"/>
      <c r="AM188" s="220"/>
      <c r="AN188" s="220"/>
      <c r="AO188" s="220"/>
      <c r="AP188" s="220"/>
      <c r="AQ188" s="220"/>
      <c r="AR188" s="220"/>
      <c r="AS188" s="220"/>
      <c r="AT188" s="220"/>
      <c r="AU188" s="220"/>
      <c r="AV188" s="220"/>
      <c r="AW188" s="220"/>
      <c r="AX188" s="220"/>
      <c r="AY188" s="220"/>
      <c r="AZ188" s="220"/>
      <c r="BA188" s="220"/>
      <c r="BB188" s="220"/>
      <c r="BC188" s="220"/>
      <c r="BD188" s="220"/>
      <c r="BE188" s="220"/>
      <c r="BF188" s="220"/>
      <c r="BG188" s="220"/>
      <c r="BH188" s="220"/>
      <c r="BI188" s="220"/>
      <c r="BJ188" s="220"/>
      <c r="BK188" s="220"/>
      <c r="BL188" s="220"/>
      <c r="BM188" s="221">
        <v>1</v>
      </c>
    </row>
    <row r="189" spans="1:65">
      <c r="A189" s="30"/>
      <c r="B189" s="19">
        <v>1</v>
      </c>
      <c r="C189" s="9">
        <v>2</v>
      </c>
      <c r="D189" s="225">
        <v>13.651999999999999</v>
      </c>
      <c r="E189" s="225">
        <v>13.710804534323529</v>
      </c>
      <c r="F189" s="225">
        <v>14.8</v>
      </c>
      <c r="G189" s="225">
        <v>14.8</v>
      </c>
      <c r="H189" s="225">
        <v>14.4</v>
      </c>
      <c r="I189" s="225">
        <v>13.6</v>
      </c>
      <c r="J189" s="225">
        <v>14</v>
      </c>
      <c r="K189" s="225">
        <v>13.7</v>
      </c>
      <c r="L189" s="225">
        <v>14.485765948738761</v>
      </c>
      <c r="M189" s="225">
        <v>14.4</v>
      </c>
      <c r="N189" s="225">
        <v>14.9</v>
      </c>
      <c r="O189" s="225">
        <v>14.5</v>
      </c>
      <c r="P189" s="225">
        <v>12.5</v>
      </c>
      <c r="Q189" s="225">
        <v>12.8</v>
      </c>
      <c r="R189" s="219"/>
      <c r="S189" s="220"/>
      <c r="T189" s="220"/>
      <c r="U189" s="220"/>
      <c r="V189" s="220"/>
      <c r="W189" s="220"/>
      <c r="X189" s="220"/>
      <c r="Y189" s="220"/>
      <c r="Z189" s="220"/>
      <c r="AA189" s="220"/>
      <c r="AB189" s="220"/>
      <c r="AC189" s="220"/>
      <c r="AD189" s="220"/>
      <c r="AE189" s="220"/>
      <c r="AF189" s="220"/>
      <c r="AG189" s="220"/>
      <c r="AH189" s="220"/>
      <c r="AI189" s="220"/>
      <c r="AJ189" s="220"/>
      <c r="AK189" s="220"/>
      <c r="AL189" s="220"/>
      <c r="AM189" s="220"/>
      <c r="AN189" s="220"/>
      <c r="AO189" s="220"/>
      <c r="AP189" s="220"/>
      <c r="AQ189" s="220"/>
      <c r="AR189" s="220"/>
      <c r="AS189" s="220"/>
      <c r="AT189" s="220"/>
      <c r="AU189" s="220"/>
      <c r="AV189" s="220"/>
      <c r="AW189" s="220"/>
      <c r="AX189" s="220"/>
      <c r="AY189" s="220"/>
      <c r="AZ189" s="220"/>
      <c r="BA189" s="220"/>
      <c r="BB189" s="220"/>
      <c r="BC189" s="220"/>
      <c r="BD189" s="220"/>
      <c r="BE189" s="220"/>
      <c r="BF189" s="220"/>
      <c r="BG189" s="220"/>
      <c r="BH189" s="220"/>
      <c r="BI189" s="220"/>
      <c r="BJ189" s="220"/>
      <c r="BK189" s="220"/>
      <c r="BL189" s="220"/>
      <c r="BM189" s="221">
        <v>11</v>
      </c>
    </row>
    <row r="190" spans="1:65">
      <c r="A190" s="30"/>
      <c r="B190" s="19">
        <v>1</v>
      </c>
      <c r="C190" s="9">
        <v>3</v>
      </c>
      <c r="D190" s="225">
        <v>13.711</v>
      </c>
      <c r="E190" s="225">
        <v>14.199343350171365</v>
      </c>
      <c r="F190" s="225">
        <v>15.9</v>
      </c>
      <c r="G190" s="225">
        <v>14.5</v>
      </c>
      <c r="H190" s="225">
        <v>14.4</v>
      </c>
      <c r="I190" s="225">
        <v>13.6</v>
      </c>
      <c r="J190" s="225">
        <v>14.2</v>
      </c>
      <c r="K190" s="225">
        <v>13.5</v>
      </c>
      <c r="L190" s="225">
        <v>15.267249211503536</v>
      </c>
      <c r="M190" s="225">
        <v>14.3</v>
      </c>
      <c r="N190" s="225">
        <v>15.299999999999999</v>
      </c>
      <c r="O190" s="225">
        <v>13.9</v>
      </c>
      <c r="P190" s="225">
        <v>11.9</v>
      </c>
      <c r="Q190" s="225">
        <v>12.7</v>
      </c>
      <c r="R190" s="219"/>
      <c r="S190" s="220"/>
      <c r="T190" s="220"/>
      <c r="U190" s="220"/>
      <c r="V190" s="220"/>
      <c r="W190" s="220"/>
      <c r="X190" s="220"/>
      <c r="Y190" s="220"/>
      <c r="Z190" s="220"/>
      <c r="AA190" s="220"/>
      <c r="AB190" s="220"/>
      <c r="AC190" s="220"/>
      <c r="AD190" s="220"/>
      <c r="AE190" s="220"/>
      <c r="AF190" s="220"/>
      <c r="AG190" s="220"/>
      <c r="AH190" s="220"/>
      <c r="AI190" s="220"/>
      <c r="AJ190" s="220"/>
      <c r="AK190" s="220"/>
      <c r="AL190" s="220"/>
      <c r="AM190" s="220"/>
      <c r="AN190" s="220"/>
      <c r="AO190" s="220"/>
      <c r="AP190" s="220"/>
      <c r="AQ190" s="220"/>
      <c r="AR190" s="220"/>
      <c r="AS190" s="220"/>
      <c r="AT190" s="220"/>
      <c r="AU190" s="220"/>
      <c r="AV190" s="220"/>
      <c r="AW190" s="220"/>
      <c r="AX190" s="220"/>
      <c r="AY190" s="220"/>
      <c r="AZ190" s="220"/>
      <c r="BA190" s="220"/>
      <c r="BB190" s="220"/>
      <c r="BC190" s="220"/>
      <c r="BD190" s="220"/>
      <c r="BE190" s="220"/>
      <c r="BF190" s="220"/>
      <c r="BG190" s="220"/>
      <c r="BH190" s="220"/>
      <c r="BI190" s="220"/>
      <c r="BJ190" s="220"/>
      <c r="BK190" s="220"/>
      <c r="BL190" s="220"/>
      <c r="BM190" s="221">
        <v>16</v>
      </c>
    </row>
    <row r="191" spans="1:65">
      <c r="A191" s="30"/>
      <c r="B191" s="19">
        <v>1</v>
      </c>
      <c r="C191" s="9">
        <v>4</v>
      </c>
      <c r="D191" s="225">
        <v>13.585000000000001</v>
      </c>
      <c r="E191" s="225">
        <v>13.872912636331552</v>
      </c>
      <c r="F191" s="225">
        <v>14.3</v>
      </c>
      <c r="G191" s="225">
        <v>14.6</v>
      </c>
      <c r="H191" s="225">
        <v>14</v>
      </c>
      <c r="I191" s="225">
        <v>13.2</v>
      </c>
      <c r="J191" s="225">
        <v>14.2</v>
      </c>
      <c r="K191" s="225">
        <v>13.5</v>
      </c>
      <c r="L191" s="225">
        <v>15.00628116717704</v>
      </c>
      <c r="M191" s="225">
        <v>14.3</v>
      </c>
      <c r="N191" s="225">
        <v>15.2</v>
      </c>
      <c r="O191" s="225">
        <v>14</v>
      </c>
      <c r="P191" s="225">
        <v>12</v>
      </c>
      <c r="Q191" s="225">
        <v>12.4</v>
      </c>
      <c r="R191" s="219"/>
      <c r="S191" s="220"/>
      <c r="T191" s="220"/>
      <c r="U191" s="220"/>
      <c r="V191" s="220"/>
      <c r="W191" s="220"/>
      <c r="X191" s="220"/>
      <c r="Y191" s="220"/>
      <c r="Z191" s="220"/>
      <c r="AA191" s="220"/>
      <c r="AB191" s="220"/>
      <c r="AC191" s="220"/>
      <c r="AD191" s="220"/>
      <c r="AE191" s="220"/>
      <c r="AF191" s="220"/>
      <c r="AG191" s="220"/>
      <c r="AH191" s="220"/>
      <c r="AI191" s="220"/>
      <c r="AJ191" s="220"/>
      <c r="AK191" s="220"/>
      <c r="AL191" s="220"/>
      <c r="AM191" s="220"/>
      <c r="AN191" s="220"/>
      <c r="AO191" s="220"/>
      <c r="AP191" s="220"/>
      <c r="AQ191" s="220"/>
      <c r="AR191" s="220"/>
      <c r="AS191" s="220"/>
      <c r="AT191" s="220"/>
      <c r="AU191" s="220"/>
      <c r="AV191" s="220"/>
      <c r="AW191" s="220"/>
      <c r="AX191" s="220"/>
      <c r="AY191" s="220"/>
      <c r="AZ191" s="220"/>
      <c r="BA191" s="220"/>
      <c r="BB191" s="220"/>
      <c r="BC191" s="220"/>
      <c r="BD191" s="220"/>
      <c r="BE191" s="220"/>
      <c r="BF191" s="220"/>
      <c r="BG191" s="220"/>
      <c r="BH191" s="220"/>
      <c r="BI191" s="220"/>
      <c r="BJ191" s="220"/>
      <c r="BK191" s="220"/>
      <c r="BL191" s="220"/>
      <c r="BM191" s="221">
        <v>14.050073303317538</v>
      </c>
    </row>
    <row r="192" spans="1:65">
      <c r="A192" s="30"/>
      <c r="B192" s="19">
        <v>1</v>
      </c>
      <c r="C192" s="9">
        <v>5</v>
      </c>
      <c r="D192" s="225">
        <v>13.51</v>
      </c>
      <c r="E192" s="225">
        <v>14.136715371747858</v>
      </c>
      <c r="F192" s="225">
        <v>14.2</v>
      </c>
      <c r="G192" s="225">
        <v>15.299999999999999</v>
      </c>
      <c r="H192" s="225">
        <v>14.6</v>
      </c>
      <c r="I192" s="225">
        <v>12.8</v>
      </c>
      <c r="J192" s="225">
        <v>15.2</v>
      </c>
      <c r="K192" s="225">
        <v>14</v>
      </c>
      <c r="L192" s="225">
        <v>14.787613293457369</v>
      </c>
      <c r="M192" s="225">
        <v>14.3</v>
      </c>
      <c r="N192" s="225">
        <v>15</v>
      </c>
      <c r="O192" s="225">
        <v>14.3</v>
      </c>
      <c r="P192" s="225">
        <v>12.2</v>
      </c>
      <c r="Q192" s="225">
        <v>13</v>
      </c>
      <c r="R192" s="219"/>
      <c r="S192" s="220"/>
      <c r="T192" s="220"/>
      <c r="U192" s="220"/>
      <c r="V192" s="220"/>
      <c r="W192" s="220"/>
      <c r="X192" s="220"/>
      <c r="Y192" s="220"/>
      <c r="Z192" s="220"/>
      <c r="AA192" s="220"/>
      <c r="AB192" s="220"/>
      <c r="AC192" s="220"/>
      <c r="AD192" s="220"/>
      <c r="AE192" s="220"/>
      <c r="AF192" s="220"/>
      <c r="AG192" s="220"/>
      <c r="AH192" s="220"/>
      <c r="AI192" s="220"/>
      <c r="AJ192" s="220"/>
      <c r="AK192" s="220"/>
      <c r="AL192" s="220"/>
      <c r="AM192" s="220"/>
      <c r="AN192" s="220"/>
      <c r="AO192" s="220"/>
      <c r="AP192" s="220"/>
      <c r="AQ192" s="220"/>
      <c r="AR192" s="220"/>
      <c r="AS192" s="220"/>
      <c r="AT192" s="220"/>
      <c r="AU192" s="220"/>
      <c r="AV192" s="220"/>
      <c r="AW192" s="220"/>
      <c r="AX192" s="220"/>
      <c r="AY192" s="220"/>
      <c r="AZ192" s="220"/>
      <c r="BA192" s="220"/>
      <c r="BB192" s="220"/>
      <c r="BC192" s="220"/>
      <c r="BD192" s="220"/>
      <c r="BE192" s="220"/>
      <c r="BF192" s="220"/>
      <c r="BG192" s="220"/>
      <c r="BH192" s="220"/>
      <c r="BI192" s="220"/>
      <c r="BJ192" s="220"/>
      <c r="BK192" s="220"/>
      <c r="BL192" s="220"/>
      <c r="BM192" s="221">
        <v>87</v>
      </c>
    </row>
    <row r="193" spans="1:65">
      <c r="A193" s="30"/>
      <c r="B193" s="19">
        <v>1</v>
      </c>
      <c r="C193" s="9">
        <v>6</v>
      </c>
      <c r="D193" s="225">
        <v>13.948</v>
      </c>
      <c r="E193" s="225">
        <v>14.228133143837997</v>
      </c>
      <c r="F193" s="225">
        <v>15.8</v>
      </c>
      <c r="G193" s="225">
        <v>14.9</v>
      </c>
      <c r="H193" s="225">
        <v>14</v>
      </c>
      <c r="I193" s="225">
        <v>13.3</v>
      </c>
      <c r="J193" s="225">
        <v>14.8</v>
      </c>
      <c r="K193" s="225">
        <v>14.4</v>
      </c>
      <c r="L193" s="225">
        <v>15.021880717361441</v>
      </c>
      <c r="M193" s="225">
        <v>14.2</v>
      </c>
      <c r="N193" s="225">
        <v>15.7</v>
      </c>
      <c r="O193" s="225">
        <v>13</v>
      </c>
      <c r="P193" s="225">
        <v>12.3</v>
      </c>
      <c r="Q193" s="225">
        <v>12.4</v>
      </c>
      <c r="R193" s="219"/>
      <c r="S193" s="220"/>
      <c r="T193" s="220"/>
      <c r="U193" s="220"/>
      <c r="V193" s="220"/>
      <c r="W193" s="220"/>
      <c r="X193" s="220"/>
      <c r="Y193" s="220"/>
      <c r="Z193" s="220"/>
      <c r="AA193" s="220"/>
      <c r="AB193" s="220"/>
      <c r="AC193" s="220"/>
      <c r="AD193" s="220"/>
      <c r="AE193" s="220"/>
      <c r="AF193" s="220"/>
      <c r="AG193" s="220"/>
      <c r="AH193" s="220"/>
      <c r="AI193" s="220"/>
      <c r="AJ193" s="220"/>
      <c r="AK193" s="220"/>
      <c r="AL193" s="220"/>
      <c r="AM193" s="220"/>
      <c r="AN193" s="220"/>
      <c r="AO193" s="220"/>
      <c r="AP193" s="220"/>
      <c r="AQ193" s="220"/>
      <c r="AR193" s="220"/>
      <c r="AS193" s="220"/>
      <c r="AT193" s="220"/>
      <c r="AU193" s="220"/>
      <c r="AV193" s="220"/>
      <c r="AW193" s="220"/>
      <c r="AX193" s="220"/>
      <c r="AY193" s="220"/>
      <c r="AZ193" s="220"/>
      <c r="BA193" s="220"/>
      <c r="BB193" s="220"/>
      <c r="BC193" s="220"/>
      <c r="BD193" s="220"/>
      <c r="BE193" s="220"/>
      <c r="BF193" s="220"/>
      <c r="BG193" s="220"/>
      <c r="BH193" s="220"/>
      <c r="BI193" s="220"/>
      <c r="BJ193" s="220"/>
      <c r="BK193" s="220"/>
      <c r="BL193" s="220"/>
      <c r="BM193" s="223"/>
    </row>
    <row r="194" spans="1:65">
      <c r="A194" s="30"/>
      <c r="B194" s="20" t="s">
        <v>267</v>
      </c>
      <c r="C194" s="12"/>
      <c r="D194" s="224">
        <v>13.575999999999999</v>
      </c>
      <c r="E194" s="224">
        <v>14.050826541602241</v>
      </c>
      <c r="F194" s="224">
        <v>15.049999999999999</v>
      </c>
      <c r="G194" s="224">
        <v>14.91666666666667</v>
      </c>
      <c r="H194" s="224">
        <v>14.266666666666666</v>
      </c>
      <c r="I194" s="224">
        <v>13.283333333333331</v>
      </c>
      <c r="J194" s="224">
        <v>14.433333333333332</v>
      </c>
      <c r="K194" s="224">
        <v>13.933333333333335</v>
      </c>
      <c r="L194" s="224">
        <v>14.940866371509971</v>
      </c>
      <c r="M194" s="224">
        <v>14.316666666666668</v>
      </c>
      <c r="N194" s="224">
        <v>15.166666666666666</v>
      </c>
      <c r="O194" s="224">
        <v>13.916666666666666</v>
      </c>
      <c r="P194" s="224">
        <v>12.149999999999999</v>
      </c>
      <c r="Q194" s="224">
        <v>12.700000000000001</v>
      </c>
      <c r="R194" s="219"/>
      <c r="S194" s="220"/>
      <c r="T194" s="220"/>
      <c r="U194" s="220"/>
      <c r="V194" s="220"/>
      <c r="W194" s="220"/>
      <c r="X194" s="220"/>
      <c r="Y194" s="220"/>
      <c r="Z194" s="220"/>
      <c r="AA194" s="220"/>
      <c r="AB194" s="220"/>
      <c r="AC194" s="220"/>
      <c r="AD194" s="220"/>
      <c r="AE194" s="220"/>
      <c r="AF194" s="220"/>
      <c r="AG194" s="220"/>
      <c r="AH194" s="220"/>
      <c r="AI194" s="220"/>
      <c r="AJ194" s="220"/>
      <c r="AK194" s="220"/>
      <c r="AL194" s="220"/>
      <c r="AM194" s="220"/>
      <c r="AN194" s="220"/>
      <c r="AO194" s="220"/>
      <c r="AP194" s="220"/>
      <c r="AQ194" s="220"/>
      <c r="AR194" s="220"/>
      <c r="AS194" s="220"/>
      <c r="AT194" s="220"/>
      <c r="AU194" s="220"/>
      <c r="AV194" s="220"/>
      <c r="AW194" s="220"/>
      <c r="AX194" s="220"/>
      <c r="AY194" s="220"/>
      <c r="AZ194" s="220"/>
      <c r="BA194" s="220"/>
      <c r="BB194" s="220"/>
      <c r="BC194" s="220"/>
      <c r="BD194" s="220"/>
      <c r="BE194" s="220"/>
      <c r="BF194" s="220"/>
      <c r="BG194" s="220"/>
      <c r="BH194" s="220"/>
      <c r="BI194" s="220"/>
      <c r="BJ194" s="220"/>
      <c r="BK194" s="220"/>
      <c r="BL194" s="220"/>
      <c r="BM194" s="223"/>
    </row>
    <row r="195" spans="1:65">
      <c r="A195" s="30"/>
      <c r="B195" s="3" t="s">
        <v>268</v>
      </c>
      <c r="C195" s="29"/>
      <c r="D195" s="225">
        <v>13.618500000000001</v>
      </c>
      <c r="E195" s="225">
        <v>14.146882792474505</v>
      </c>
      <c r="F195" s="225">
        <v>15.05</v>
      </c>
      <c r="G195" s="225">
        <v>14.850000000000001</v>
      </c>
      <c r="H195" s="225">
        <v>14.3</v>
      </c>
      <c r="I195" s="225">
        <v>13.25</v>
      </c>
      <c r="J195" s="225">
        <v>14.2</v>
      </c>
      <c r="K195" s="225">
        <v>13.85</v>
      </c>
      <c r="L195" s="225">
        <v>15.01408094226924</v>
      </c>
      <c r="M195" s="225">
        <v>14.3</v>
      </c>
      <c r="N195" s="225">
        <v>15.1</v>
      </c>
      <c r="O195" s="225">
        <v>13.95</v>
      </c>
      <c r="P195" s="225">
        <v>12.1</v>
      </c>
      <c r="Q195" s="225">
        <v>12.75</v>
      </c>
      <c r="R195" s="219"/>
      <c r="S195" s="220"/>
      <c r="T195" s="220"/>
      <c r="U195" s="220"/>
      <c r="V195" s="220"/>
      <c r="W195" s="220"/>
      <c r="X195" s="220"/>
      <c r="Y195" s="220"/>
      <c r="Z195" s="220"/>
      <c r="AA195" s="220"/>
      <c r="AB195" s="220"/>
      <c r="AC195" s="220"/>
      <c r="AD195" s="220"/>
      <c r="AE195" s="220"/>
      <c r="AF195" s="220"/>
      <c r="AG195" s="220"/>
      <c r="AH195" s="220"/>
      <c r="AI195" s="220"/>
      <c r="AJ195" s="220"/>
      <c r="AK195" s="220"/>
      <c r="AL195" s="220"/>
      <c r="AM195" s="220"/>
      <c r="AN195" s="220"/>
      <c r="AO195" s="220"/>
      <c r="AP195" s="220"/>
      <c r="AQ195" s="220"/>
      <c r="AR195" s="220"/>
      <c r="AS195" s="220"/>
      <c r="AT195" s="220"/>
      <c r="AU195" s="220"/>
      <c r="AV195" s="220"/>
      <c r="AW195" s="220"/>
      <c r="AX195" s="220"/>
      <c r="AY195" s="220"/>
      <c r="AZ195" s="220"/>
      <c r="BA195" s="220"/>
      <c r="BB195" s="220"/>
      <c r="BC195" s="220"/>
      <c r="BD195" s="220"/>
      <c r="BE195" s="220"/>
      <c r="BF195" s="220"/>
      <c r="BG195" s="220"/>
      <c r="BH195" s="220"/>
      <c r="BI195" s="220"/>
      <c r="BJ195" s="220"/>
      <c r="BK195" s="220"/>
      <c r="BL195" s="220"/>
      <c r="BM195" s="223"/>
    </row>
    <row r="196" spans="1:65">
      <c r="A196" s="30"/>
      <c r="B196" s="3" t="s">
        <v>269</v>
      </c>
      <c r="C196" s="29"/>
      <c r="D196" s="24">
        <v>0.29782478070167351</v>
      </c>
      <c r="E196" s="24">
        <v>0.20948678063218906</v>
      </c>
      <c r="F196" s="24">
        <v>0.73416619371910619</v>
      </c>
      <c r="G196" s="24">
        <v>0.36560452221856737</v>
      </c>
      <c r="H196" s="24">
        <v>0.24221202832779937</v>
      </c>
      <c r="I196" s="24">
        <v>0.29944392908634249</v>
      </c>
      <c r="J196" s="24">
        <v>0.46332134277050824</v>
      </c>
      <c r="K196" s="24">
        <v>0.44121045620731475</v>
      </c>
      <c r="L196" s="24">
        <v>0.27068157756472039</v>
      </c>
      <c r="M196" s="24">
        <v>7.5277265270908389E-2</v>
      </c>
      <c r="N196" s="24">
        <v>0.30767948691238156</v>
      </c>
      <c r="O196" s="24">
        <v>0.51929439306299729</v>
      </c>
      <c r="P196" s="24">
        <v>0.22583179581272428</v>
      </c>
      <c r="Q196" s="24">
        <v>0.25298221281347028</v>
      </c>
      <c r="R196" s="152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3" t="s">
        <v>86</v>
      </c>
      <c r="C197" s="29"/>
      <c r="D197" s="13">
        <v>2.1937594335715495E-2</v>
      </c>
      <c r="E197" s="13">
        <v>1.4909214060249932E-2</v>
      </c>
      <c r="F197" s="13">
        <v>4.8781806891634964E-2</v>
      </c>
      <c r="G197" s="13">
        <v>2.4509800372194458E-2</v>
      </c>
      <c r="H197" s="13">
        <v>1.6977478621107434E-2</v>
      </c>
      <c r="I197" s="13">
        <v>2.2542830295082247E-2</v>
      </c>
      <c r="J197" s="13">
        <v>3.2100785873245379E-2</v>
      </c>
      <c r="K197" s="13">
        <v>3.1665822215835984E-2</v>
      </c>
      <c r="L197" s="13">
        <v>1.8116859547105665E-2</v>
      </c>
      <c r="M197" s="13">
        <v>5.2580162005291071E-3</v>
      </c>
      <c r="N197" s="13">
        <v>2.0286559576640543E-2</v>
      </c>
      <c r="O197" s="13">
        <v>3.7314567166203398E-2</v>
      </c>
      <c r="P197" s="13">
        <v>1.8586979079236569E-2</v>
      </c>
      <c r="Q197" s="13">
        <v>1.99198592766512E-2</v>
      </c>
      <c r="R197" s="152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270</v>
      </c>
      <c r="C198" s="29"/>
      <c r="D198" s="13">
        <v>-3.3741696081087347E-2</v>
      </c>
      <c r="E198" s="13">
        <v>5.3610986109564607E-5</v>
      </c>
      <c r="F198" s="13">
        <v>7.1168788596025045E-2</v>
      </c>
      <c r="G198" s="13">
        <v>6.1678921144454835E-2</v>
      </c>
      <c r="H198" s="13">
        <v>1.5415817318048086E-2</v>
      </c>
      <c r="I198" s="13">
        <v>-5.4571955137284744E-2</v>
      </c>
      <c r="J198" s="13">
        <v>2.7278151632511349E-2</v>
      </c>
      <c r="K198" s="13">
        <v>-8.308851310877996E-3</v>
      </c>
      <c r="L198" s="13">
        <v>6.3401311079430256E-2</v>
      </c>
      <c r="M198" s="13">
        <v>1.8974517612387221E-2</v>
      </c>
      <c r="N198" s="13">
        <v>7.9472422616149396E-2</v>
      </c>
      <c r="O198" s="13">
        <v>-9.4950847423245222E-3</v>
      </c>
      <c r="P198" s="13">
        <v>-0.13523582847563431</v>
      </c>
      <c r="Q198" s="13">
        <v>-9.609012523790561E-2</v>
      </c>
      <c r="R198" s="152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46" t="s">
        <v>271</v>
      </c>
      <c r="C199" s="47"/>
      <c r="D199" s="45">
        <v>0.59</v>
      </c>
      <c r="E199" s="45">
        <v>0.11</v>
      </c>
      <c r="F199" s="45">
        <v>0.9</v>
      </c>
      <c r="G199" s="45">
        <v>0.76</v>
      </c>
      <c r="H199" s="45">
        <v>0.11</v>
      </c>
      <c r="I199" s="45">
        <v>0.88</v>
      </c>
      <c r="J199" s="45">
        <v>0.28000000000000003</v>
      </c>
      <c r="K199" s="45">
        <v>0.23</v>
      </c>
      <c r="L199" s="45">
        <v>0.79</v>
      </c>
      <c r="M199" s="45">
        <v>0.16</v>
      </c>
      <c r="N199" s="45">
        <v>1.01</v>
      </c>
      <c r="O199" s="45">
        <v>0.24</v>
      </c>
      <c r="P199" s="45">
        <v>2.02</v>
      </c>
      <c r="Q199" s="45">
        <v>1.47</v>
      </c>
      <c r="R199" s="152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B200" s="31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BM200" s="55"/>
    </row>
    <row r="201" spans="1:65" ht="15">
      <c r="B201" s="8" t="s">
        <v>663</v>
      </c>
      <c r="BM201" s="28" t="s">
        <v>67</v>
      </c>
    </row>
    <row r="202" spans="1:65" ht="15">
      <c r="A202" s="25" t="s">
        <v>51</v>
      </c>
      <c r="B202" s="18" t="s">
        <v>114</v>
      </c>
      <c r="C202" s="15" t="s">
        <v>115</v>
      </c>
      <c r="D202" s="16" t="s">
        <v>233</v>
      </c>
      <c r="E202" s="17" t="s">
        <v>233</v>
      </c>
      <c r="F202" s="17" t="s">
        <v>233</v>
      </c>
      <c r="G202" s="17" t="s">
        <v>233</v>
      </c>
      <c r="H202" s="17" t="s">
        <v>233</v>
      </c>
      <c r="I202" s="17" t="s">
        <v>233</v>
      </c>
      <c r="J202" s="17" t="s">
        <v>233</v>
      </c>
      <c r="K202" s="17" t="s">
        <v>233</v>
      </c>
      <c r="L202" s="17" t="s">
        <v>233</v>
      </c>
      <c r="M202" s="17" t="s">
        <v>233</v>
      </c>
      <c r="N202" s="17" t="s">
        <v>233</v>
      </c>
      <c r="O202" s="17" t="s">
        <v>233</v>
      </c>
      <c r="P202" s="17" t="s">
        <v>233</v>
      </c>
      <c r="Q202" s="152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9" t="s">
        <v>234</v>
      </c>
      <c r="C203" s="9" t="s">
        <v>234</v>
      </c>
      <c r="D203" s="150" t="s">
        <v>239</v>
      </c>
      <c r="E203" s="151" t="s">
        <v>240</v>
      </c>
      <c r="F203" s="151" t="s">
        <v>241</v>
      </c>
      <c r="G203" s="151" t="s">
        <v>244</v>
      </c>
      <c r="H203" s="151" t="s">
        <v>245</v>
      </c>
      <c r="I203" s="151" t="s">
        <v>246</v>
      </c>
      <c r="J203" s="151" t="s">
        <v>247</v>
      </c>
      <c r="K203" s="151" t="s">
        <v>287</v>
      </c>
      <c r="L203" s="151" t="s">
        <v>250</v>
      </c>
      <c r="M203" s="151" t="s">
        <v>251</v>
      </c>
      <c r="N203" s="151" t="s">
        <v>252</v>
      </c>
      <c r="O203" s="151" t="s">
        <v>257</v>
      </c>
      <c r="P203" s="151" t="s">
        <v>258</v>
      </c>
      <c r="Q203" s="152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 t="s">
        <v>3</v>
      </c>
    </row>
    <row r="204" spans="1:65">
      <c r="A204" s="30"/>
      <c r="B204" s="19"/>
      <c r="C204" s="9"/>
      <c r="D204" s="10" t="s">
        <v>325</v>
      </c>
      <c r="E204" s="11" t="s">
        <v>288</v>
      </c>
      <c r="F204" s="11" t="s">
        <v>325</v>
      </c>
      <c r="G204" s="11" t="s">
        <v>288</v>
      </c>
      <c r="H204" s="11" t="s">
        <v>288</v>
      </c>
      <c r="I204" s="11" t="s">
        <v>288</v>
      </c>
      <c r="J204" s="11" t="s">
        <v>288</v>
      </c>
      <c r="K204" s="11" t="s">
        <v>288</v>
      </c>
      <c r="L204" s="11" t="s">
        <v>288</v>
      </c>
      <c r="M204" s="11" t="s">
        <v>325</v>
      </c>
      <c r="N204" s="11" t="s">
        <v>325</v>
      </c>
      <c r="O204" s="11" t="s">
        <v>325</v>
      </c>
      <c r="P204" s="11" t="s">
        <v>325</v>
      </c>
      <c r="Q204" s="152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0</v>
      </c>
    </row>
    <row r="205" spans="1:65">
      <c r="A205" s="30"/>
      <c r="B205" s="19"/>
      <c r="C205" s="9"/>
      <c r="D205" s="26" t="s">
        <v>326</v>
      </c>
      <c r="E205" s="26" t="s">
        <v>327</v>
      </c>
      <c r="F205" s="26" t="s">
        <v>328</v>
      </c>
      <c r="G205" s="26" t="s">
        <v>328</v>
      </c>
      <c r="H205" s="26" t="s">
        <v>328</v>
      </c>
      <c r="I205" s="26" t="s">
        <v>328</v>
      </c>
      <c r="J205" s="26" t="s">
        <v>328</v>
      </c>
      <c r="K205" s="26" t="s">
        <v>328</v>
      </c>
      <c r="L205" s="26" t="s">
        <v>329</v>
      </c>
      <c r="M205" s="26" t="s">
        <v>329</v>
      </c>
      <c r="N205" s="26" t="s">
        <v>312</v>
      </c>
      <c r="O205" s="26" t="s">
        <v>312</v>
      </c>
      <c r="P205" s="26" t="s">
        <v>328</v>
      </c>
      <c r="Q205" s="152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0</v>
      </c>
    </row>
    <row r="206" spans="1:65">
      <c r="A206" s="30"/>
      <c r="B206" s="18">
        <v>1</v>
      </c>
      <c r="C206" s="14">
        <v>1</v>
      </c>
      <c r="D206" s="206">
        <v>97.385000000000005</v>
      </c>
      <c r="E206" s="206">
        <v>100.71038458972265</v>
      </c>
      <c r="F206" s="206">
        <v>104</v>
      </c>
      <c r="G206" s="206">
        <v>99</v>
      </c>
      <c r="H206" s="206">
        <v>101</v>
      </c>
      <c r="I206" s="206">
        <v>98</v>
      </c>
      <c r="J206" s="206">
        <v>104</v>
      </c>
      <c r="K206" s="206">
        <v>104</v>
      </c>
      <c r="L206" s="206">
        <v>109.727145490913</v>
      </c>
      <c r="M206" s="206">
        <v>96</v>
      </c>
      <c r="N206" s="206">
        <v>99</v>
      </c>
      <c r="O206" s="206">
        <v>101</v>
      </c>
      <c r="P206" s="206">
        <v>103</v>
      </c>
      <c r="Q206" s="207"/>
      <c r="R206" s="208"/>
      <c r="S206" s="208"/>
      <c r="T206" s="208"/>
      <c r="U206" s="208"/>
      <c r="V206" s="208"/>
      <c r="W206" s="208"/>
      <c r="X206" s="208"/>
      <c r="Y206" s="208"/>
      <c r="Z206" s="208"/>
      <c r="AA206" s="208"/>
      <c r="AB206" s="208"/>
      <c r="AC206" s="208"/>
      <c r="AD206" s="208"/>
      <c r="AE206" s="208"/>
      <c r="AF206" s="208"/>
      <c r="AG206" s="208"/>
      <c r="AH206" s="208"/>
      <c r="AI206" s="208"/>
      <c r="AJ206" s="208"/>
      <c r="AK206" s="208"/>
      <c r="AL206" s="208"/>
      <c r="AM206" s="208"/>
      <c r="AN206" s="208"/>
      <c r="AO206" s="208"/>
      <c r="AP206" s="208"/>
      <c r="AQ206" s="208"/>
      <c r="AR206" s="208"/>
      <c r="AS206" s="208"/>
      <c r="AT206" s="208"/>
      <c r="AU206" s="208"/>
      <c r="AV206" s="208"/>
      <c r="AW206" s="208"/>
      <c r="AX206" s="208"/>
      <c r="AY206" s="208"/>
      <c r="AZ206" s="208"/>
      <c r="BA206" s="208"/>
      <c r="BB206" s="208"/>
      <c r="BC206" s="208"/>
      <c r="BD206" s="208"/>
      <c r="BE206" s="208"/>
      <c r="BF206" s="208"/>
      <c r="BG206" s="208"/>
      <c r="BH206" s="208"/>
      <c r="BI206" s="208"/>
      <c r="BJ206" s="208"/>
      <c r="BK206" s="208"/>
      <c r="BL206" s="208"/>
      <c r="BM206" s="209">
        <v>1</v>
      </c>
    </row>
    <row r="207" spans="1:65">
      <c r="A207" s="30"/>
      <c r="B207" s="19">
        <v>1</v>
      </c>
      <c r="C207" s="9">
        <v>2</v>
      </c>
      <c r="D207" s="210">
        <v>101.72</v>
      </c>
      <c r="E207" s="210">
        <v>100.69181207569551</v>
      </c>
      <c r="F207" s="210">
        <v>99</v>
      </c>
      <c r="G207" s="210">
        <v>97</v>
      </c>
      <c r="H207" s="210">
        <v>99</v>
      </c>
      <c r="I207" s="210">
        <v>98</v>
      </c>
      <c r="J207" s="210">
        <v>104</v>
      </c>
      <c r="K207" s="210">
        <v>104</v>
      </c>
      <c r="L207" s="210">
        <v>106.72292376203301</v>
      </c>
      <c r="M207" s="210">
        <v>97</v>
      </c>
      <c r="N207" s="210">
        <v>99</v>
      </c>
      <c r="O207" s="210">
        <v>102</v>
      </c>
      <c r="P207" s="210">
        <v>102</v>
      </c>
      <c r="Q207" s="207"/>
      <c r="R207" s="208"/>
      <c r="S207" s="208"/>
      <c r="T207" s="208"/>
      <c r="U207" s="208"/>
      <c r="V207" s="208"/>
      <c r="W207" s="208"/>
      <c r="X207" s="208"/>
      <c r="Y207" s="208"/>
      <c r="Z207" s="208"/>
      <c r="AA207" s="208"/>
      <c r="AB207" s="208"/>
      <c r="AC207" s="208"/>
      <c r="AD207" s="208"/>
      <c r="AE207" s="208"/>
      <c r="AF207" s="208"/>
      <c r="AG207" s="208"/>
      <c r="AH207" s="208"/>
      <c r="AI207" s="208"/>
      <c r="AJ207" s="208"/>
      <c r="AK207" s="208"/>
      <c r="AL207" s="208"/>
      <c r="AM207" s="208"/>
      <c r="AN207" s="208"/>
      <c r="AO207" s="208"/>
      <c r="AP207" s="208"/>
      <c r="AQ207" s="208"/>
      <c r="AR207" s="208"/>
      <c r="AS207" s="208"/>
      <c r="AT207" s="208"/>
      <c r="AU207" s="208"/>
      <c r="AV207" s="208"/>
      <c r="AW207" s="208"/>
      <c r="AX207" s="208"/>
      <c r="AY207" s="208"/>
      <c r="AZ207" s="208"/>
      <c r="BA207" s="208"/>
      <c r="BB207" s="208"/>
      <c r="BC207" s="208"/>
      <c r="BD207" s="208"/>
      <c r="BE207" s="208"/>
      <c r="BF207" s="208"/>
      <c r="BG207" s="208"/>
      <c r="BH207" s="208"/>
      <c r="BI207" s="208"/>
      <c r="BJ207" s="208"/>
      <c r="BK207" s="208"/>
      <c r="BL207" s="208"/>
      <c r="BM207" s="209">
        <v>12</v>
      </c>
    </row>
    <row r="208" spans="1:65">
      <c r="A208" s="30"/>
      <c r="B208" s="19">
        <v>1</v>
      </c>
      <c r="C208" s="9">
        <v>3</v>
      </c>
      <c r="D208" s="210">
        <v>100.58199999999999</v>
      </c>
      <c r="E208" s="210">
        <v>101.9604540292202</v>
      </c>
      <c r="F208" s="210">
        <v>104</v>
      </c>
      <c r="G208" s="210">
        <v>99</v>
      </c>
      <c r="H208" s="210">
        <v>100</v>
      </c>
      <c r="I208" s="210">
        <v>102</v>
      </c>
      <c r="J208" s="210">
        <v>102</v>
      </c>
      <c r="K208" s="210">
        <v>107</v>
      </c>
      <c r="L208" s="210">
        <v>108.853832154201</v>
      </c>
      <c r="M208" s="210">
        <v>96</v>
      </c>
      <c r="N208" s="210">
        <v>98</v>
      </c>
      <c r="O208" s="210">
        <v>101</v>
      </c>
      <c r="P208" s="210">
        <v>101</v>
      </c>
      <c r="Q208" s="207"/>
      <c r="R208" s="208"/>
      <c r="S208" s="208"/>
      <c r="T208" s="208"/>
      <c r="U208" s="208"/>
      <c r="V208" s="208"/>
      <c r="W208" s="208"/>
      <c r="X208" s="208"/>
      <c r="Y208" s="208"/>
      <c r="Z208" s="208"/>
      <c r="AA208" s="208"/>
      <c r="AB208" s="208"/>
      <c r="AC208" s="208"/>
      <c r="AD208" s="208"/>
      <c r="AE208" s="208"/>
      <c r="AF208" s="208"/>
      <c r="AG208" s="208"/>
      <c r="AH208" s="208"/>
      <c r="AI208" s="208"/>
      <c r="AJ208" s="208"/>
      <c r="AK208" s="208"/>
      <c r="AL208" s="208"/>
      <c r="AM208" s="208"/>
      <c r="AN208" s="208"/>
      <c r="AO208" s="208"/>
      <c r="AP208" s="208"/>
      <c r="AQ208" s="208"/>
      <c r="AR208" s="208"/>
      <c r="AS208" s="208"/>
      <c r="AT208" s="208"/>
      <c r="AU208" s="208"/>
      <c r="AV208" s="208"/>
      <c r="AW208" s="208"/>
      <c r="AX208" s="208"/>
      <c r="AY208" s="208"/>
      <c r="AZ208" s="208"/>
      <c r="BA208" s="208"/>
      <c r="BB208" s="208"/>
      <c r="BC208" s="208"/>
      <c r="BD208" s="208"/>
      <c r="BE208" s="208"/>
      <c r="BF208" s="208"/>
      <c r="BG208" s="208"/>
      <c r="BH208" s="208"/>
      <c r="BI208" s="208"/>
      <c r="BJ208" s="208"/>
      <c r="BK208" s="208"/>
      <c r="BL208" s="208"/>
      <c r="BM208" s="209">
        <v>16</v>
      </c>
    </row>
    <row r="209" spans="1:65">
      <c r="A209" s="30"/>
      <c r="B209" s="19">
        <v>1</v>
      </c>
      <c r="C209" s="9">
        <v>4</v>
      </c>
      <c r="D209" s="210">
        <v>101.027</v>
      </c>
      <c r="E209" s="210">
        <v>99.664777635609241</v>
      </c>
      <c r="F209" s="210">
        <v>100</v>
      </c>
      <c r="G209" s="210">
        <v>99</v>
      </c>
      <c r="H209" s="210">
        <v>99</v>
      </c>
      <c r="I209" s="210">
        <v>99</v>
      </c>
      <c r="J209" s="210">
        <v>103</v>
      </c>
      <c r="K209" s="210">
        <v>105</v>
      </c>
      <c r="L209" s="210">
        <v>107.74169306797199</v>
      </c>
      <c r="M209" s="210">
        <v>96</v>
      </c>
      <c r="N209" s="210">
        <v>99</v>
      </c>
      <c r="O209" s="210">
        <v>101</v>
      </c>
      <c r="P209" s="210">
        <v>101</v>
      </c>
      <c r="Q209" s="207"/>
      <c r="R209" s="208"/>
      <c r="S209" s="208"/>
      <c r="T209" s="208"/>
      <c r="U209" s="208"/>
      <c r="V209" s="208"/>
      <c r="W209" s="208"/>
      <c r="X209" s="208"/>
      <c r="Y209" s="208"/>
      <c r="Z209" s="208"/>
      <c r="AA209" s="208"/>
      <c r="AB209" s="208"/>
      <c r="AC209" s="208"/>
      <c r="AD209" s="208"/>
      <c r="AE209" s="208"/>
      <c r="AF209" s="208"/>
      <c r="AG209" s="208"/>
      <c r="AH209" s="208"/>
      <c r="AI209" s="208"/>
      <c r="AJ209" s="208"/>
      <c r="AK209" s="208"/>
      <c r="AL209" s="208"/>
      <c r="AM209" s="208"/>
      <c r="AN209" s="208"/>
      <c r="AO209" s="208"/>
      <c r="AP209" s="208"/>
      <c r="AQ209" s="208"/>
      <c r="AR209" s="208"/>
      <c r="AS209" s="208"/>
      <c r="AT209" s="208"/>
      <c r="AU209" s="208"/>
      <c r="AV209" s="208"/>
      <c r="AW209" s="208"/>
      <c r="AX209" s="208"/>
      <c r="AY209" s="208"/>
      <c r="AZ209" s="208"/>
      <c r="BA209" s="208"/>
      <c r="BB209" s="208"/>
      <c r="BC209" s="208"/>
      <c r="BD209" s="208"/>
      <c r="BE209" s="208"/>
      <c r="BF209" s="208"/>
      <c r="BG209" s="208"/>
      <c r="BH209" s="208"/>
      <c r="BI209" s="208"/>
      <c r="BJ209" s="208"/>
      <c r="BK209" s="208"/>
      <c r="BL209" s="208"/>
      <c r="BM209" s="209">
        <v>101.15074106667291</v>
      </c>
    </row>
    <row r="210" spans="1:65">
      <c r="A210" s="30"/>
      <c r="B210" s="19">
        <v>1</v>
      </c>
      <c r="C210" s="9">
        <v>5</v>
      </c>
      <c r="D210" s="210">
        <v>100.113</v>
      </c>
      <c r="E210" s="210">
        <v>101.0460191367315</v>
      </c>
      <c r="F210" s="210">
        <v>99</v>
      </c>
      <c r="G210" s="210">
        <v>99</v>
      </c>
      <c r="H210" s="210">
        <v>99</v>
      </c>
      <c r="I210" s="210">
        <v>98</v>
      </c>
      <c r="J210" s="210">
        <v>104</v>
      </c>
      <c r="K210" s="210">
        <v>105</v>
      </c>
      <c r="L210" s="210">
        <v>108.77521966784199</v>
      </c>
      <c r="M210" s="210">
        <v>97</v>
      </c>
      <c r="N210" s="210">
        <v>99</v>
      </c>
      <c r="O210" s="210">
        <v>102</v>
      </c>
      <c r="P210" s="210">
        <v>103</v>
      </c>
      <c r="Q210" s="207"/>
      <c r="R210" s="208"/>
      <c r="S210" s="208"/>
      <c r="T210" s="208"/>
      <c r="U210" s="208"/>
      <c r="V210" s="208"/>
      <c r="W210" s="208"/>
      <c r="X210" s="208"/>
      <c r="Y210" s="208"/>
      <c r="Z210" s="208"/>
      <c r="AA210" s="208"/>
      <c r="AB210" s="208"/>
      <c r="AC210" s="208"/>
      <c r="AD210" s="208"/>
      <c r="AE210" s="208"/>
      <c r="AF210" s="208"/>
      <c r="AG210" s="208"/>
      <c r="AH210" s="208"/>
      <c r="AI210" s="208"/>
      <c r="AJ210" s="208"/>
      <c r="AK210" s="208"/>
      <c r="AL210" s="208"/>
      <c r="AM210" s="208"/>
      <c r="AN210" s="208"/>
      <c r="AO210" s="208"/>
      <c r="AP210" s="208"/>
      <c r="AQ210" s="208"/>
      <c r="AR210" s="208"/>
      <c r="AS210" s="208"/>
      <c r="AT210" s="208"/>
      <c r="AU210" s="208"/>
      <c r="AV210" s="208"/>
      <c r="AW210" s="208"/>
      <c r="AX210" s="208"/>
      <c r="AY210" s="208"/>
      <c r="AZ210" s="208"/>
      <c r="BA210" s="208"/>
      <c r="BB210" s="208"/>
      <c r="BC210" s="208"/>
      <c r="BD210" s="208"/>
      <c r="BE210" s="208"/>
      <c r="BF210" s="208"/>
      <c r="BG210" s="208"/>
      <c r="BH210" s="208"/>
      <c r="BI210" s="208"/>
      <c r="BJ210" s="208"/>
      <c r="BK210" s="208"/>
      <c r="BL210" s="208"/>
      <c r="BM210" s="209">
        <v>88</v>
      </c>
    </row>
    <row r="211" spans="1:65">
      <c r="A211" s="30"/>
      <c r="B211" s="19">
        <v>1</v>
      </c>
      <c r="C211" s="9">
        <v>6</v>
      </c>
      <c r="D211" s="210">
        <v>105.07299999999999</v>
      </c>
      <c r="E211" s="210">
        <v>101.26164477568847</v>
      </c>
      <c r="F211" s="210">
        <v>102</v>
      </c>
      <c r="G211" s="210">
        <v>98</v>
      </c>
      <c r="H211" s="210">
        <v>100</v>
      </c>
      <c r="I211" s="210">
        <v>98</v>
      </c>
      <c r="J211" s="210">
        <v>103</v>
      </c>
      <c r="K211" s="210">
        <v>103</v>
      </c>
      <c r="L211" s="210">
        <v>109.70189681485699</v>
      </c>
      <c r="M211" s="210">
        <v>96</v>
      </c>
      <c r="N211" s="210">
        <v>98</v>
      </c>
      <c r="O211" s="210">
        <v>102</v>
      </c>
      <c r="P211" s="210">
        <v>100</v>
      </c>
      <c r="Q211" s="207"/>
      <c r="R211" s="208"/>
      <c r="S211" s="208"/>
      <c r="T211" s="208"/>
      <c r="U211" s="208"/>
      <c r="V211" s="208"/>
      <c r="W211" s="208"/>
      <c r="X211" s="208"/>
      <c r="Y211" s="208"/>
      <c r="Z211" s="208"/>
      <c r="AA211" s="208"/>
      <c r="AB211" s="208"/>
      <c r="AC211" s="208"/>
      <c r="AD211" s="208"/>
      <c r="AE211" s="208"/>
      <c r="AF211" s="208"/>
      <c r="AG211" s="208"/>
      <c r="AH211" s="208"/>
      <c r="AI211" s="208"/>
      <c r="AJ211" s="208"/>
      <c r="AK211" s="208"/>
      <c r="AL211" s="208"/>
      <c r="AM211" s="208"/>
      <c r="AN211" s="208"/>
      <c r="AO211" s="208"/>
      <c r="AP211" s="208"/>
      <c r="AQ211" s="208"/>
      <c r="AR211" s="208"/>
      <c r="AS211" s="208"/>
      <c r="AT211" s="208"/>
      <c r="AU211" s="208"/>
      <c r="AV211" s="208"/>
      <c r="AW211" s="208"/>
      <c r="AX211" s="208"/>
      <c r="AY211" s="208"/>
      <c r="AZ211" s="208"/>
      <c r="BA211" s="208"/>
      <c r="BB211" s="208"/>
      <c r="BC211" s="208"/>
      <c r="BD211" s="208"/>
      <c r="BE211" s="208"/>
      <c r="BF211" s="208"/>
      <c r="BG211" s="208"/>
      <c r="BH211" s="208"/>
      <c r="BI211" s="208"/>
      <c r="BJ211" s="208"/>
      <c r="BK211" s="208"/>
      <c r="BL211" s="208"/>
      <c r="BM211" s="211"/>
    </row>
    <row r="212" spans="1:65">
      <c r="A212" s="30"/>
      <c r="B212" s="20" t="s">
        <v>267</v>
      </c>
      <c r="C212" s="12"/>
      <c r="D212" s="212">
        <v>100.98333333333333</v>
      </c>
      <c r="E212" s="212">
        <v>100.8891820404446</v>
      </c>
      <c r="F212" s="212">
        <v>101.33333333333333</v>
      </c>
      <c r="G212" s="212">
        <v>98.5</v>
      </c>
      <c r="H212" s="212">
        <v>99.666666666666671</v>
      </c>
      <c r="I212" s="212">
        <v>98.833333333333329</v>
      </c>
      <c r="J212" s="212">
        <v>103.33333333333333</v>
      </c>
      <c r="K212" s="212">
        <v>104.66666666666667</v>
      </c>
      <c r="L212" s="212">
        <v>108.58711849296968</v>
      </c>
      <c r="M212" s="212">
        <v>96.333333333333329</v>
      </c>
      <c r="N212" s="212">
        <v>98.666666666666671</v>
      </c>
      <c r="O212" s="212">
        <v>101.5</v>
      </c>
      <c r="P212" s="212">
        <v>101.66666666666667</v>
      </c>
      <c r="Q212" s="207"/>
      <c r="R212" s="208"/>
      <c r="S212" s="208"/>
      <c r="T212" s="208"/>
      <c r="U212" s="208"/>
      <c r="V212" s="208"/>
      <c r="W212" s="208"/>
      <c r="X212" s="208"/>
      <c r="Y212" s="208"/>
      <c r="Z212" s="208"/>
      <c r="AA212" s="208"/>
      <c r="AB212" s="208"/>
      <c r="AC212" s="208"/>
      <c r="AD212" s="208"/>
      <c r="AE212" s="208"/>
      <c r="AF212" s="208"/>
      <c r="AG212" s="208"/>
      <c r="AH212" s="208"/>
      <c r="AI212" s="208"/>
      <c r="AJ212" s="208"/>
      <c r="AK212" s="208"/>
      <c r="AL212" s="208"/>
      <c r="AM212" s="208"/>
      <c r="AN212" s="208"/>
      <c r="AO212" s="208"/>
      <c r="AP212" s="208"/>
      <c r="AQ212" s="208"/>
      <c r="AR212" s="208"/>
      <c r="AS212" s="208"/>
      <c r="AT212" s="208"/>
      <c r="AU212" s="208"/>
      <c r="AV212" s="208"/>
      <c r="AW212" s="208"/>
      <c r="AX212" s="208"/>
      <c r="AY212" s="208"/>
      <c r="AZ212" s="208"/>
      <c r="BA212" s="208"/>
      <c r="BB212" s="208"/>
      <c r="BC212" s="208"/>
      <c r="BD212" s="208"/>
      <c r="BE212" s="208"/>
      <c r="BF212" s="208"/>
      <c r="BG212" s="208"/>
      <c r="BH212" s="208"/>
      <c r="BI212" s="208"/>
      <c r="BJ212" s="208"/>
      <c r="BK212" s="208"/>
      <c r="BL212" s="208"/>
      <c r="BM212" s="211"/>
    </row>
    <row r="213" spans="1:65">
      <c r="A213" s="30"/>
      <c r="B213" s="3" t="s">
        <v>268</v>
      </c>
      <c r="C213" s="29"/>
      <c r="D213" s="210">
        <v>100.80449999999999</v>
      </c>
      <c r="E213" s="210">
        <v>100.87820186322708</v>
      </c>
      <c r="F213" s="210">
        <v>101</v>
      </c>
      <c r="G213" s="210">
        <v>99</v>
      </c>
      <c r="H213" s="210">
        <v>99.5</v>
      </c>
      <c r="I213" s="210">
        <v>98</v>
      </c>
      <c r="J213" s="210">
        <v>103.5</v>
      </c>
      <c r="K213" s="210">
        <v>104.5</v>
      </c>
      <c r="L213" s="210">
        <v>108.81452591102149</v>
      </c>
      <c r="M213" s="210">
        <v>96</v>
      </c>
      <c r="N213" s="210">
        <v>99</v>
      </c>
      <c r="O213" s="210">
        <v>101.5</v>
      </c>
      <c r="P213" s="210">
        <v>101.5</v>
      </c>
      <c r="Q213" s="207"/>
      <c r="R213" s="208"/>
      <c r="S213" s="208"/>
      <c r="T213" s="208"/>
      <c r="U213" s="208"/>
      <c r="V213" s="208"/>
      <c r="W213" s="208"/>
      <c r="X213" s="208"/>
      <c r="Y213" s="208"/>
      <c r="Z213" s="208"/>
      <c r="AA213" s="208"/>
      <c r="AB213" s="208"/>
      <c r="AC213" s="208"/>
      <c r="AD213" s="208"/>
      <c r="AE213" s="208"/>
      <c r="AF213" s="208"/>
      <c r="AG213" s="208"/>
      <c r="AH213" s="208"/>
      <c r="AI213" s="208"/>
      <c r="AJ213" s="208"/>
      <c r="AK213" s="208"/>
      <c r="AL213" s="208"/>
      <c r="AM213" s="208"/>
      <c r="AN213" s="208"/>
      <c r="AO213" s="208"/>
      <c r="AP213" s="208"/>
      <c r="AQ213" s="208"/>
      <c r="AR213" s="208"/>
      <c r="AS213" s="208"/>
      <c r="AT213" s="208"/>
      <c r="AU213" s="208"/>
      <c r="AV213" s="208"/>
      <c r="AW213" s="208"/>
      <c r="AX213" s="208"/>
      <c r="AY213" s="208"/>
      <c r="AZ213" s="208"/>
      <c r="BA213" s="208"/>
      <c r="BB213" s="208"/>
      <c r="BC213" s="208"/>
      <c r="BD213" s="208"/>
      <c r="BE213" s="208"/>
      <c r="BF213" s="208"/>
      <c r="BG213" s="208"/>
      <c r="BH213" s="208"/>
      <c r="BI213" s="208"/>
      <c r="BJ213" s="208"/>
      <c r="BK213" s="208"/>
      <c r="BL213" s="208"/>
      <c r="BM213" s="211"/>
    </row>
    <row r="214" spans="1:65">
      <c r="A214" s="30"/>
      <c r="B214" s="3" t="s">
        <v>269</v>
      </c>
      <c r="C214" s="29"/>
      <c r="D214" s="210">
        <v>2.4954562441899575</v>
      </c>
      <c r="E214" s="210">
        <v>0.75908360749027359</v>
      </c>
      <c r="F214" s="210">
        <v>2.3380903889000244</v>
      </c>
      <c r="G214" s="210">
        <v>0.83666002653407556</v>
      </c>
      <c r="H214" s="210">
        <v>0.81649658092772603</v>
      </c>
      <c r="I214" s="210">
        <v>1.6020819787597218</v>
      </c>
      <c r="J214" s="210">
        <v>0.81649658092772603</v>
      </c>
      <c r="K214" s="210">
        <v>1.3662601021279464</v>
      </c>
      <c r="L214" s="210">
        <v>1.1695192718506096</v>
      </c>
      <c r="M214" s="210">
        <v>0.51639777949432231</v>
      </c>
      <c r="N214" s="210">
        <v>0.5163977794943222</v>
      </c>
      <c r="O214" s="210">
        <v>0.54772255750516607</v>
      </c>
      <c r="P214" s="210">
        <v>1.2110601416389968</v>
      </c>
      <c r="Q214" s="207"/>
      <c r="R214" s="208"/>
      <c r="S214" s="208"/>
      <c r="T214" s="208"/>
      <c r="U214" s="208"/>
      <c r="V214" s="208"/>
      <c r="W214" s="208"/>
      <c r="X214" s="208"/>
      <c r="Y214" s="208"/>
      <c r="Z214" s="208"/>
      <c r="AA214" s="208"/>
      <c r="AB214" s="208"/>
      <c r="AC214" s="208"/>
      <c r="AD214" s="208"/>
      <c r="AE214" s="208"/>
      <c r="AF214" s="208"/>
      <c r="AG214" s="208"/>
      <c r="AH214" s="208"/>
      <c r="AI214" s="208"/>
      <c r="AJ214" s="208"/>
      <c r="AK214" s="208"/>
      <c r="AL214" s="208"/>
      <c r="AM214" s="208"/>
      <c r="AN214" s="208"/>
      <c r="AO214" s="208"/>
      <c r="AP214" s="208"/>
      <c r="AQ214" s="208"/>
      <c r="AR214" s="208"/>
      <c r="AS214" s="208"/>
      <c r="AT214" s="208"/>
      <c r="AU214" s="208"/>
      <c r="AV214" s="208"/>
      <c r="AW214" s="208"/>
      <c r="AX214" s="208"/>
      <c r="AY214" s="208"/>
      <c r="AZ214" s="208"/>
      <c r="BA214" s="208"/>
      <c r="BB214" s="208"/>
      <c r="BC214" s="208"/>
      <c r="BD214" s="208"/>
      <c r="BE214" s="208"/>
      <c r="BF214" s="208"/>
      <c r="BG214" s="208"/>
      <c r="BH214" s="208"/>
      <c r="BI214" s="208"/>
      <c r="BJ214" s="208"/>
      <c r="BK214" s="208"/>
      <c r="BL214" s="208"/>
      <c r="BM214" s="211"/>
    </row>
    <row r="215" spans="1:65">
      <c r="A215" s="30"/>
      <c r="B215" s="3" t="s">
        <v>86</v>
      </c>
      <c r="C215" s="29"/>
      <c r="D215" s="13">
        <v>2.4711565382306889E-2</v>
      </c>
      <c r="E215" s="13">
        <v>7.5239345997073414E-3</v>
      </c>
      <c r="F215" s="13">
        <v>2.3073260416776559E-2</v>
      </c>
      <c r="G215" s="13">
        <v>8.494010421665742E-3</v>
      </c>
      <c r="H215" s="13">
        <v>8.1922733872347095E-3</v>
      </c>
      <c r="I215" s="13">
        <v>1.6209935704145584E-2</v>
      </c>
      <c r="J215" s="13">
        <v>7.9015798154296064E-3</v>
      </c>
      <c r="K215" s="13">
        <v>1.305344046619057E-2</v>
      </c>
      <c r="L215" s="13">
        <v>1.0770331583357454E-2</v>
      </c>
      <c r="M215" s="13">
        <v>5.3605305829860454E-3</v>
      </c>
      <c r="N215" s="13">
        <v>5.2337612786586708E-3</v>
      </c>
      <c r="O215" s="13">
        <v>5.3962813547306998E-3</v>
      </c>
      <c r="P215" s="13">
        <v>1.1912066966940952E-2</v>
      </c>
      <c r="Q215" s="152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3" t="s">
        <v>270</v>
      </c>
      <c r="C216" s="29"/>
      <c r="D216" s="13">
        <v>-1.65503219822416E-3</v>
      </c>
      <c r="E216" s="13">
        <v>-2.5858340084321529E-3</v>
      </c>
      <c r="F216" s="13">
        <v>1.8051500635083428E-3</v>
      </c>
      <c r="G216" s="13">
        <v>-2.6205849198135733E-2</v>
      </c>
      <c r="H216" s="13">
        <v>-1.4671908325693983E-2</v>
      </c>
      <c r="I216" s="13">
        <v>-2.2910437520295313E-2</v>
      </c>
      <c r="J216" s="13">
        <v>2.1577620130551312E-2</v>
      </c>
      <c r="K216" s="13">
        <v>3.4759266841913217E-2</v>
      </c>
      <c r="L216" s="13">
        <v>7.3517775034343424E-2</v>
      </c>
      <c r="M216" s="13">
        <v>-4.7626025104098968E-2</v>
      </c>
      <c r="N216" s="13">
        <v>-2.4558143359215467E-2</v>
      </c>
      <c r="O216" s="13">
        <v>3.4528559024287198E-3</v>
      </c>
      <c r="P216" s="13">
        <v>5.1005617413488746E-3</v>
      </c>
      <c r="Q216" s="152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46" t="s">
        <v>271</v>
      </c>
      <c r="C217" s="47"/>
      <c r="D217" s="45">
        <v>0</v>
      </c>
      <c r="E217" s="45">
        <v>0.03</v>
      </c>
      <c r="F217" s="45">
        <v>0.11</v>
      </c>
      <c r="G217" s="45">
        <v>0.78</v>
      </c>
      <c r="H217" s="45">
        <v>0.41</v>
      </c>
      <c r="I217" s="45">
        <v>0.67</v>
      </c>
      <c r="J217" s="45">
        <v>0.74</v>
      </c>
      <c r="K217" s="45">
        <v>1.1599999999999999</v>
      </c>
      <c r="L217" s="45">
        <v>2.38</v>
      </c>
      <c r="M217" s="45">
        <v>1.46</v>
      </c>
      <c r="N217" s="45">
        <v>0.73</v>
      </c>
      <c r="O217" s="45">
        <v>0.16</v>
      </c>
      <c r="P217" s="45">
        <v>0.21</v>
      </c>
      <c r="Q217" s="152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B218" s="31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BM218" s="55"/>
    </row>
    <row r="219" spans="1:65" ht="15">
      <c r="B219" s="8" t="s">
        <v>664</v>
      </c>
      <c r="BM219" s="28" t="s">
        <v>67</v>
      </c>
    </row>
    <row r="220" spans="1:65" ht="15">
      <c r="A220" s="25" t="s">
        <v>28</v>
      </c>
      <c r="B220" s="18" t="s">
        <v>114</v>
      </c>
      <c r="C220" s="15" t="s">
        <v>115</v>
      </c>
      <c r="D220" s="16" t="s">
        <v>233</v>
      </c>
      <c r="E220" s="17" t="s">
        <v>233</v>
      </c>
      <c r="F220" s="17" t="s">
        <v>233</v>
      </c>
      <c r="G220" s="17" t="s">
        <v>233</v>
      </c>
      <c r="H220" s="17" t="s">
        <v>233</v>
      </c>
      <c r="I220" s="17" t="s">
        <v>233</v>
      </c>
      <c r="J220" s="17" t="s">
        <v>233</v>
      </c>
      <c r="K220" s="17" t="s">
        <v>233</v>
      </c>
      <c r="L220" s="17" t="s">
        <v>233</v>
      </c>
      <c r="M220" s="17" t="s">
        <v>233</v>
      </c>
      <c r="N220" s="17" t="s">
        <v>233</v>
      </c>
      <c r="O220" s="17" t="s">
        <v>233</v>
      </c>
      <c r="P220" s="17" t="s">
        <v>233</v>
      </c>
      <c r="Q220" s="152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1</v>
      </c>
    </row>
    <row r="221" spans="1:65">
      <c r="A221" s="30"/>
      <c r="B221" s="19" t="s">
        <v>234</v>
      </c>
      <c r="C221" s="9" t="s">
        <v>234</v>
      </c>
      <c r="D221" s="150" t="s">
        <v>239</v>
      </c>
      <c r="E221" s="151" t="s">
        <v>240</v>
      </c>
      <c r="F221" s="151" t="s">
        <v>241</v>
      </c>
      <c r="G221" s="151" t="s">
        <v>244</v>
      </c>
      <c r="H221" s="151" t="s">
        <v>245</v>
      </c>
      <c r="I221" s="151" t="s">
        <v>246</v>
      </c>
      <c r="J221" s="151" t="s">
        <v>247</v>
      </c>
      <c r="K221" s="151" t="s">
        <v>287</v>
      </c>
      <c r="L221" s="151" t="s">
        <v>251</v>
      </c>
      <c r="M221" s="151" t="s">
        <v>252</v>
      </c>
      <c r="N221" s="151" t="s">
        <v>255</v>
      </c>
      <c r="O221" s="151" t="s">
        <v>257</v>
      </c>
      <c r="P221" s="151" t="s">
        <v>258</v>
      </c>
      <c r="Q221" s="152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 t="s">
        <v>3</v>
      </c>
    </row>
    <row r="222" spans="1:65">
      <c r="A222" s="30"/>
      <c r="B222" s="19"/>
      <c r="C222" s="9"/>
      <c r="D222" s="10" t="s">
        <v>325</v>
      </c>
      <c r="E222" s="11" t="s">
        <v>288</v>
      </c>
      <c r="F222" s="11" t="s">
        <v>325</v>
      </c>
      <c r="G222" s="11" t="s">
        <v>288</v>
      </c>
      <c r="H222" s="11" t="s">
        <v>288</v>
      </c>
      <c r="I222" s="11" t="s">
        <v>288</v>
      </c>
      <c r="J222" s="11" t="s">
        <v>288</v>
      </c>
      <c r="K222" s="11" t="s">
        <v>288</v>
      </c>
      <c r="L222" s="11" t="s">
        <v>325</v>
      </c>
      <c r="M222" s="11" t="s">
        <v>325</v>
      </c>
      <c r="N222" s="11" t="s">
        <v>288</v>
      </c>
      <c r="O222" s="11" t="s">
        <v>325</v>
      </c>
      <c r="P222" s="11" t="s">
        <v>325</v>
      </c>
      <c r="Q222" s="152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2</v>
      </c>
    </row>
    <row r="223" spans="1:65">
      <c r="A223" s="30"/>
      <c r="B223" s="19"/>
      <c r="C223" s="9"/>
      <c r="D223" s="26" t="s">
        <v>326</v>
      </c>
      <c r="E223" s="26" t="s">
        <v>327</v>
      </c>
      <c r="F223" s="26" t="s">
        <v>328</v>
      </c>
      <c r="G223" s="26" t="s">
        <v>328</v>
      </c>
      <c r="H223" s="26" t="s">
        <v>328</v>
      </c>
      <c r="I223" s="26" t="s">
        <v>328</v>
      </c>
      <c r="J223" s="26" t="s">
        <v>328</v>
      </c>
      <c r="K223" s="26" t="s">
        <v>328</v>
      </c>
      <c r="L223" s="26" t="s">
        <v>329</v>
      </c>
      <c r="M223" s="26" t="s">
        <v>312</v>
      </c>
      <c r="N223" s="26" t="s">
        <v>329</v>
      </c>
      <c r="O223" s="26" t="s">
        <v>312</v>
      </c>
      <c r="P223" s="26" t="s">
        <v>328</v>
      </c>
      <c r="Q223" s="152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3</v>
      </c>
    </row>
    <row r="224" spans="1:65">
      <c r="A224" s="30"/>
      <c r="B224" s="18">
        <v>1</v>
      </c>
      <c r="C224" s="14">
        <v>1</v>
      </c>
      <c r="D224" s="22">
        <v>7.8890000000000002</v>
      </c>
      <c r="E224" s="22">
        <v>7.5827289825537978</v>
      </c>
      <c r="F224" s="22">
        <v>7.74</v>
      </c>
      <c r="G224" s="22">
        <v>7.73</v>
      </c>
      <c r="H224" s="22">
        <v>8.3000000000000007</v>
      </c>
      <c r="I224" s="22">
        <v>7.33</v>
      </c>
      <c r="J224" s="22">
        <v>8.3000000000000007</v>
      </c>
      <c r="K224" s="22">
        <v>7.9200000000000008</v>
      </c>
      <c r="L224" s="22">
        <v>8.5299999999999994</v>
      </c>
      <c r="M224" s="22">
        <v>6.94</v>
      </c>
      <c r="N224" s="147">
        <v>11.68</v>
      </c>
      <c r="O224" s="22">
        <v>7</v>
      </c>
      <c r="P224" s="22">
        <v>7.22</v>
      </c>
      <c r="Q224" s="152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</v>
      </c>
    </row>
    <row r="225" spans="1:65">
      <c r="A225" s="30"/>
      <c r="B225" s="19">
        <v>1</v>
      </c>
      <c r="C225" s="9">
        <v>2</v>
      </c>
      <c r="D225" s="11">
        <v>8.3309999999999995</v>
      </c>
      <c r="E225" s="11">
        <v>7.4443096529982915</v>
      </c>
      <c r="F225" s="11">
        <v>7.8</v>
      </c>
      <c r="G225" s="11">
        <v>7.31</v>
      </c>
      <c r="H225" s="11">
        <v>8.51</v>
      </c>
      <c r="I225" s="11">
        <v>7.54</v>
      </c>
      <c r="J225" s="11">
        <v>7.7700000000000005</v>
      </c>
      <c r="K225" s="11">
        <v>8.0399999999999991</v>
      </c>
      <c r="L225" s="11">
        <v>8.48</v>
      </c>
      <c r="M225" s="11">
        <v>6.92</v>
      </c>
      <c r="N225" s="148">
        <v>11.61</v>
      </c>
      <c r="O225" s="11">
        <v>7</v>
      </c>
      <c r="P225" s="11">
        <v>7.31</v>
      </c>
      <c r="Q225" s="152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13</v>
      </c>
    </row>
    <row r="226" spans="1:65">
      <c r="A226" s="30"/>
      <c r="B226" s="19">
        <v>1</v>
      </c>
      <c r="C226" s="9">
        <v>3</v>
      </c>
      <c r="D226" s="11">
        <v>7.9</v>
      </c>
      <c r="E226" s="11">
        <v>7.6133673439753045</v>
      </c>
      <c r="F226" s="11">
        <v>7.9899999999999993</v>
      </c>
      <c r="G226" s="11">
        <v>7.56</v>
      </c>
      <c r="H226" s="11">
        <v>8.27</v>
      </c>
      <c r="I226" s="11">
        <v>7.6499999999999995</v>
      </c>
      <c r="J226" s="11">
        <v>8.09</v>
      </c>
      <c r="K226" s="11">
        <v>8.1300000000000008</v>
      </c>
      <c r="L226" s="11">
        <v>8.4</v>
      </c>
      <c r="M226" s="11">
        <v>7.07</v>
      </c>
      <c r="N226" s="148">
        <v>11.52</v>
      </c>
      <c r="O226" s="11">
        <v>7</v>
      </c>
      <c r="P226" s="11">
        <v>7.26</v>
      </c>
      <c r="Q226" s="152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16</v>
      </c>
    </row>
    <row r="227" spans="1:65">
      <c r="A227" s="30"/>
      <c r="B227" s="19">
        <v>1</v>
      </c>
      <c r="C227" s="9">
        <v>4</v>
      </c>
      <c r="D227" s="11">
        <v>7.669999999999999</v>
      </c>
      <c r="E227" s="11">
        <v>7.2008397216978999</v>
      </c>
      <c r="F227" s="11">
        <v>7.56</v>
      </c>
      <c r="G227" s="11">
        <v>7.7100000000000009</v>
      </c>
      <c r="H227" s="11">
        <v>7.94</v>
      </c>
      <c r="I227" s="11">
        <v>7.15</v>
      </c>
      <c r="J227" s="11">
        <v>7.55</v>
      </c>
      <c r="K227" s="11">
        <v>8.1</v>
      </c>
      <c r="L227" s="11">
        <v>8.33</v>
      </c>
      <c r="M227" s="11">
        <v>7.09</v>
      </c>
      <c r="N227" s="148">
        <v>11.58</v>
      </c>
      <c r="O227" s="11">
        <v>7</v>
      </c>
      <c r="P227" s="11">
        <v>7.06</v>
      </c>
      <c r="Q227" s="152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7.6843487754407676</v>
      </c>
    </row>
    <row r="228" spans="1:65">
      <c r="A228" s="30"/>
      <c r="B228" s="19">
        <v>1</v>
      </c>
      <c r="C228" s="9">
        <v>5</v>
      </c>
      <c r="D228" s="11">
        <v>8.4930000000000003</v>
      </c>
      <c r="E228" s="11">
        <v>7.3496922437321057</v>
      </c>
      <c r="F228" s="11">
        <v>7.42</v>
      </c>
      <c r="G228" s="11">
        <v>7.58</v>
      </c>
      <c r="H228" s="11">
        <v>8.35</v>
      </c>
      <c r="I228" s="11">
        <v>7.15</v>
      </c>
      <c r="J228" s="11">
        <v>8.08</v>
      </c>
      <c r="K228" s="11">
        <v>8.33</v>
      </c>
      <c r="L228" s="11">
        <v>8.4600000000000009</v>
      </c>
      <c r="M228" s="11">
        <v>6.87</v>
      </c>
      <c r="N228" s="148">
        <v>11.63</v>
      </c>
      <c r="O228" s="11">
        <v>7</v>
      </c>
      <c r="P228" s="11">
        <v>7.39</v>
      </c>
      <c r="Q228" s="152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89</v>
      </c>
    </row>
    <row r="229" spans="1:65">
      <c r="A229" s="30"/>
      <c r="B229" s="19">
        <v>1</v>
      </c>
      <c r="C229" s="9">
        <v>6</v>
      </c>
      <c r="D229" s="11">
        <v>8.5090000000000003</v>
      </c>
      <c r="E229" s="11">
        <v>7.6101738867778206</v>
      </c>
      <c r="F229" s="11">
        <v>7.79</v>
      </c>
      <c r="G229" s="11">
        <v>7.46</v>
      </c>
      <c r="H229" s="11">
        <v>8.4</v>
      </c>
      <c r="I229" s="11">
        <v>7.5</v>
      </c>
      <c r="J229" s="11">
        <v>7.84</v>
      </c>
      <c r="K229" s="11">
        <v>8.02</v>
      </c>
      <c r="L229" s="11">
        <v>8.42</v>
      </c>
      <c r="M229" s="11">
        <v>7.11</v>
      </c>
      <c r="N229" s="148">
        <v>11.37</v>
      </c>
      <c r="O229" s="11">
        <v>6.9</v>
      </c>
      <c r="P229" s="11">
        <v>7.01</v>
      </c>
      <c r="Q229" s="152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30"/>
      <c r="B230" s="20" t="s">
        <v>267</v>
      </c>
      <c r="C230" s="12"/>
      <c r="D230" s="23">
        <v>8.1319999999999997</v>
      </c>
      <c r="E230" s="23">
        <v>7.4668519719558697</v>
      </c>
      <c r="F230" s="23">
        <v>7.7166666666666659</v>
      </c>
      <c r="G230" s="23">
        <v>7.5583333333333336</v>
      </c>
      <c r="H230" s="23">
        <v>8.2949999999999999</v>
      </c>
      <c r="I230" s="23">
        <v>7.3866666666666667</v>
      </c>
      <c r="J230" s="23">
        <v>7.9383333333333326</v>
      </c>
      <c r="K230" s="23">
        <v>8.0900000000000016</v>
      </c>
      <c r="L230" s="23">
        <v>8.4366666666666656</v>
      </c>
      <c r="M230" s="23">
        <v>7</v>
      </c>
      <c r="N230" s="23">
        <v>11.565</v>
      </c>
      <c r="O230" s="23">
        <v>6.9833333333333334</v>
      </c>
      <c r="P230" s="23">
        <v>7.2083333333333321</v>
      </c>
      <c r="Q230" s="152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3" t="s">
        <v>268</v>
      </c>
      <c r="C231" s="29"/>
      <c r="D231" s="11">
        <v>8.1155000000000008</v>
      </c>
      <c r="E231" s="11">
        <v>7.5135193177760442</v>
      </c>
      <c r="F231" s="11">
        <v>7.7650000000000006</v>
      </c>
      <c r="G231" s="11">
        <v>7.57</v>
      </c>
      <c r="H231" s="11">
        <v>8.3249999999999993</v>
      </c>
      <c r="I231" s="11">
        <v>7.415</v>
      </c>
      <c r="J231" s="11">
        <v>7.96</v>
      </c>
      <c r="K231" s="11">
        <v>8.07</v>
      </c>
      <c r="L231" s="11">
        <v>8.4400000000000013</v>
      </c>
      <c r="M231" s="11">
        <v>7.0050000000000008</v>
      </c>
      <c r="N231" s="11">
        <v>11.594999999999999</v>
      </c>
      <c r="O231" s="11">
        <v>7</v>
      </c>
      <c r="P231" s="11">
        <v>7.24</v>
      </c>
      <c r="Q231" s="152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269</v>
      </c>
      <c r="C232" s="29"/>
      <c r="D232" s="24">
        <v>0.35731442736055341</v>
      </c>
      <c r="E232" s="24">
        <v>0.16759026370293498</v>
      </c>
      <c r="F232" s="24">
        <v>0.20006665555925759</v>
      </c>
      <c r="G232" s="24">
        <v>0.15765997166899021</v>
      </c>
      <c r="H232" s="24">
        <v>0.1933649399451719</v>
      </c>
      <c r="I232" s="24">
        <v>0.2102062479249048</v>
      </c>
      <c r="J232" s="24">
        <v>0.26932632004070223</v>
      </c>
      <c r="K232" s="24">
        <v>0.13827508813954881</v>
      </c>
      <c r="L232" s="24">
        <v>6.9474215840602704E-2</v>
      </c>
      <c r="M232" s="24">
        <v>0.10198039027185571</v>
      </c>
      <c r="N232" s="24">
        <v>0.10931605554537753</v>
      </c>
      <c r="O232" s="24">
        <v>4.0824829046386159E-2</v>
      </c>
      <c r="P232" s="24">
        <v>0.1466174159732283</v>
      </c>
      <c r="Q232" s="204"/>
      <c r="R232" s="205"/>
      <c r="S232" s="205"/>
      <c r="T232" s="205"/>
      <c r="U232" s="205"/>
      <c r="V232" s="205"/>
      <c r="W232" s="205"/>
      <c r="X232" s="205"/>
      <c r="Y232" s="205"/>
      <c r="Z232" s="205"/>
      <c r="AA232" s="205"/>
      <c r="AB232" s="205"/>
      <c r="AC232" s="205"/>
      <c r="AD232" s="205"/>
      <c r="AE232" s="205"/>
      <c r="AF232" s="205"/>
      <c r="AG232" s="205"/>
      <c r="AH232" s="205"/>
      <c r="AI232" s="205"/>
      <c r="AJ232" s="205"/>
      <c r="AK232" s="205"/>
      <c r="AL232" s="205"/>
      <c r="AM232" s="205"/>
      <c r="AN232" s="205"/>
      <c r="AO232" s="205"/>
      <c r="AP232" s="205"/>
      <c r="AQ232" s="205"/>
      <c r="AR232" s="205"/>
      <c r="AS232" s="205"/>
      <c r="AT232" s="205"/>
      <c r="AU232" s="205"/>
      <c r="AV232" s="205"/>
      <c r="AW232" s="205"/>
      <c r="AX232" s="205"/>
      <c r="AY232" s="205"/>
      <c r="AZ232" s="205"/>
      <c r="BA232" s="205"/>
      <c r="BB232" s="205"/>
      <c r="BC232" s="205"/>
      <c r="BD232" s="205"/>
      <c r="BE232" s="205"/>
      <c r="BF232" s="205"/>
      <c r="BG232" s="205"/>
      <c r="BH232" s="205"/>
      <c r="BI232" s="205"/>
      <c r="BJ232" s="205"/>
      <c r="BK232" s="205"/>
      <c r="BL232" s="205"/>
      <c r="BM232" s="56"/>
    </row>
    <row r="233" spans="1:65">
      <c r="A233" s="30"/>
      <c r="B233" s="3" t="s">
        <v>86</v>
      </c>
      <c r="C233" s="29"/>
      <c r="D233" s="13">
        <v>4.3939304889394175E-2</v>
      </c>
      <c r="E233" s="13">
        <v>2.2444567581140398E-2</v>
      </c>
      <c r="F233" s="13">
        <v>2.5926564435324959E-2</v>
      </c>
      <c r="G233" s="13">
        <v>2.0859092172303004E-2</v>
      </c>
      <c r="H233" s="13">
        <v>2.3311023501527656E-2</v>
      </c>
      <c r="I233" s="13">
        <v>2.8457524538570145E-2</v>
      </c>
      <c r="J233" s="13">
        <v>3.3927313043128564E-2</v>
      </c>
      <c r="K233" s="13">
        <v>1.7092099893640147E-2</v>
      </c>
      <c r="L233" s="13">
        <v>8.2347944496960947E-3</v>
      </c>
      <c r="M233" s="13">
        <v>1.4568627181693673E-2</v>
      </c>
      <c r="N233" s="13">
        <v>9.4523178162885888E-3</v>
      </c>
      <c r="O233" s="13">
        <v>5.8460375722748674E-3</v>
      </c>
      <c r="P233" s="13">
        <v>2.0339988343106821E-2</v>
      </c>
      <c r="Q233" s="152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270</v>
      </c>
      <c r="C234" s="29"/>
      <c r="D234" s="13">
        <v>5.8254933194850311E-2</v>
      </c>
      <c r="E234" s="13">
        <v>-2.8303869311608998E-2</v>
      </c>
      <c r="F234" s="13">
        <v>4.2056773020489047E-3</v>
      </c>
      <c r="G234" s="13">
        <v>-1.6398974824018975E-2</v>
      </c>
      <c r="H234" s="13">
        <v>7.946688033094973E-2</v>
      </c>
      <c r="I234" s="13">
        <v>-3.8738755550176918E-2</v>
      </c>
      <c r="J234" s="13">
        <v>3.3052190278544114E-2</v>
      </c>
      <c r="K234" s="13">
        <v>5.278927810456735E-2</v>
      </c>
      <c r="L234" s="13">
        <v>9.7902621706905224E-2</v>
      </c>
      <c r="M234" s="13">
        <v>-8.9057484952784982E-2</v>
      </c>
      <c r="N234" s="13">
        <v>0.50500716950300606</v>
      </c>
      <c r="O234" s="13">
        <v>-9.1226395702897367E-2</v>
      </c>
      <c r="P234" s="13">
        <v>-6.1946100576379837E-2</v>
      </c>
      <c r="Q234" s="152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46" t="s">
        <v>271</v>
      </c>
      <c r="C235" s="47"/>
      <c r="D235" s="45">
        <v>0.67</v>
      </c>
      <c r="E235" s="45">
        <v>0.41</v>
      </c>
      <c r="F235" s="45">
        <v>0</v>
      </c>
      <c r="G235" s="45">
        <v>0.26</v>
      </c>
      <c r="H235" s="45">
        <v>0.94</v>
      </c>
      <c r="I235" s="45">
        <v>0.54</v>
      </c>
      <c r="J235" s="45">
        <v>0.36</v>
      </c>
      <c r="K235" s="45">
        <v>0.61</v>
      </c>
      <c r="L235" s="45">
        <v>1.17</v>
      </c>
      <c r="M235" s="45">
        <v>1.1599999999999999</v>
      </c>
      <c r="N235" s="45">
        <v>6.25</v>
      </c>
      <c r="O235" s="45">
        <v>1.19</v>
      </c>
      <c r="P235" s="45">
        <v>0.83</v>
      </c>
      <c r="Q235" s="152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B236" s="31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BM236" s="55"/>
    </row>
    <row r="237" spans="1:65" ht="15">
      <c r="B237" s="8" t="s">
        <v>665</v>
      </c>
      <c r="BM237" s="28" t="s">
        <v>67</v>
      </c>
    </row>
    <row r="238" spans="1:65" ht="15">
      <c r="A238" s="25" t="s">
        <v>0</v>
      </c>
      <c r="B238" s="18" t="s">
        <v>114</v>
      </c>
      <c r="C238" s="15" t="s">
        <v>115</v>
      </c>
      <c r="D238" s="16" t="s">
        <v>233</v>
      </c>
      <c r="E238" s="17" t="s">
        <v>233</v>
      </c>
      <c r="F238" s="17" t="s">
        <v>233</v>
      </c>
      <c r="G238" s="17" t="s">
        <v>233</v>
      </c>
      <c r="H238" s="17" t="s">
        <v>233</v>
      </c>
      <c r="I238" s="17" t="s">
        <v>233</v>
      </c>
      <c r="J238" s="17" t="s">
        <v>233</v>
      </c>
      <c r="K238" s="17" t="s">
        <v>233</v>
      </c>
      <c r="L238" s="17" t="s">
        <v>233</v>
      </c>
      <c r="M238" s="17" t="s">
        <v>233</v>
      </c>
      <c r="N238" s="17" t="s">
        <v>233</v>
      </c>
      <c r="O238" s="17" t="s">
        <v>233</v>
      </c>
      <c r="P238" s="17" t="s">
        <v>233</v>
      </c>
      <c r="Q238" s="17" t="s">
        <v>233</v>
      </c>
      <c r="R238" s="17" t="s">
        <v>233</v>
      </c>
      <c r="S238" s="152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1</v>
      </c>
    </row>
    <row r="239" spans="1:65">
      <c r="A239" s="30"/>
      <c r="B239" s="19" t="s">
        <v>234</v>
      </c>
      <c r="C239" s="9" t="s">
        <v>234</v>
      </c>
      <c r="D239" s="150" t="s">
        <v>239</v>
      </c>
      <c r="E239" s="151" t="s">
        <v>240</v>
      </c>
      <c r="F239" s="151" t="s">
        <v>241</v>
      </c>
      <c r="G239" s="151" t="s">
        <v>244</v>
      </c>
      <c r="H239" s="151" t="s">
        <v>245</v>
      </c>
      <c r="I239" s="151" t="s">
        <v>246</v>
      </c>
      <c r="J239" s="151" t="s">
        <v>247</v>
      </c>
      <c r="K239" s="151" t="s">
        <v>287</v>
      </c>
      <c r="L239" s="151" t="s">
        <v>250</v>
      </c>
      <c r="M239" s="151" t="s">
        <v>251</v>
      </c>
      <c r="N239" s="151" t="s">
        <v>252</v>
      </c>
      <c r="O239" s="151" t="s">
        <v>254</v>
      </c>
      <c r="P239" s="151" t="s">
        <v>255</v>
      </c>
      <c r="Q239" s="151" t="s">
        <v>257</v>
      </c>
      <c r="R239" s="151" t="s">
        <v>258</v>
      </c>
      <c r="S239" s="152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 t="s">
        <v>3</v>
      </c>
    </row>
    <row r="240" spans="1:65">
      <c r="A240" s="30"/>
      <c r="B240" s="19"/>
      <c r="C240" s="9"/>
      <c r="D240" s="10" t="s">
        <v>325</v>
      </c>
      <c r="E240" s="11" t="s">
        <v>288</v>
      </c>
      <c r="F240" s="11" t="s">
        <v>325</v>
      </c>
      <c r="G240" s="11" t="s">
        <v>288</v>
      </c>
      <c r="H240" s="11" t="s">
        <v>288</v>
      </c>
      <c r="I240" s="11" t="s">
        <v>288</v>
      </c>
      <c r="J240" s="11" t="s">
        <v>288</v>
      </c>
      <c r="K240" s="11" t="s">
        <v>288</v>
      </c>
      <c r="L240" s="11" t="s">
        <v>288</v>
      </c>
      <c r="M240" s="11" t="s">
        <v>325</v>
      </c>
      <c r="N240" s="11" t="s">
        <v>325</v>
      </c>
      <c r="O240" s="11" t="s">
        <v>325</v>
      </c>
      <c r="P240" s="11" t="s">
        <v>288</v>
      </c>
      <c r="Q240" s="11" t="s">
        <v>325</v>
      </c>
      <c r="R240" s="11" t="s">
        <v>325</v>
      </c>
      <c r="S240" s="152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/>
      <c r="C241" s="9"/>
      <c r="D241" s="26" t="s">
        <v>326</v>
      </c>
      <c r="E241" s="26" t="s">
        <v>327</v>
      </c>
      <c r="F241" s="26" t="s">
        <v>328</v>
      </c>
      <c r="G241" s="26" t="s">
        <v>328</v>
      </c>
      <c r="H241" s="26" t="s">
        <v>328</v>
      </c>
      <c r="I241" s="26" t="s">
        <v>328</v>
      </c>
      <c r="J241" s="26" t="s">
        <v>328</v>
      </c>
      <c r="K241" s="26" t="s">
        <v>120</v>
      </c>
      <c r="L241" s="26" t="s">
        <v>329</v>
      </c>
      <c r="M241" s="26" t="s">
        <v>329</v>
      </c>
      <c r="N241" s="26" t="s">
        <v>312</v>
      </c>
      <c r="O241" s="26" t="s">
        <v>328</v>
      </c>
      <c r="P241" s="26" t="s">
        <v>329</v>
      </c>
      <c r="Q241" s="26" t="s">
        <v>312</v>
      </c>
      <c r="R241" s="26" t="s">
        <v>328</v>
      </c>
      <c r="S241" s="152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2</v>
      </c>
    </row>
    <row r="242" spans="1:65">
      <c r="A242" s="30"/>
      <c r="B242" s="18">
        <v>1</v>
      </c>
      <c r="C242" s="14">
        <v>1</v>
      </c>
      <c r="D242" s="226">
        <v>35.231999999999999</v>
      </c>
      <c r="E242" s="226">
        <v>35.315653596833343</v>
      </c>
      <c r="F242" s="218">
        <v>37.799999999999997</v>
      </c>
      <c r="G242" s="226">
        <v>35.9</v>
      </c>
      <c r="H242" s="226">
        <v>34.799999999999997</v>
      </c>
      <c r="I242" s="226">
        <v>34.4</v>
      </c>
      <c r="J242" s="226">
        <v>36.700000000000003</v>
      </c>
      <c r="K242" s="226">
        <v>36.1</v>
      </c>
      <c r="L242" s="218">
        <v>40.022599862062627</v>
      </c>
      <c r="M242" s="226">
        <v>34</v>
      </c>
      <c r="N242" s="226">
        <v>34.700000000000003</v>
      </c>
      <c r="O242" s="226">
        <v>38</v>
      </c>
      <c r="P242" s="226">
        <v>38.200000000000003</v>
      </c>
      <c r="Q242" s="226">
        <v>34.700000000000003</v>
      </c>
      <c r="R242" s="226">
        <v>33.799999999999997</v>
      </c>
      <c r="S242" s="219"/>
      <c r="T242" s="220"/>
      <c r="U242" s="220"/>
      <c r="V242" s="220"/>
      <c r="W242" s="220"/>
      <c r="X242" s="220"/>
      <c r="Y242" s="220"/>
      <c r="Z242" s="220"/>
      <c r="AA242" s="220"/>
      <c r="AB242" s="220"/>
      <c r="AC242" s="220"/>
      <c r="AD242" s="220"/>
      <c r="AE242" s="220"/>
      <c r="AF242" s="220"/>
      <c r="AG242" s="220"/>
      <c r="AH242" s="220"/>
      <c r="AI242" s="220"/>
      <c r="AJ242" s="220"/>
      <c r="AK242" s="220"/>
      <c r="AL242" s="220"/>
      <c r="AM242" s="220"/>
      <c r="AN242" s="220"/>
      <c r="AO242" s="220"/>
      <c r="AP242" s="220"/>
      <c r="AQ242" s="220"/>
      <c r="AR242" s="220"/>
      <c r="AS242" s="220"/>
      <c r="AT242" s="220"/>
      <c r="AU242" s="220"/>
      <c r="AV242" s="220"/>
      <c r="AW242" s="220"/>
      <c r="AX242" s="220"/>
      <c r="AY242" s="220"/>
      <c r="AZ242" s="220"/>
      <c r="BA242" s="220"/>
      <c r="BB242" s="220"/>
      <c r="BC242" s="220"/>
      <c r="BD242" s="220"/>
      <c r="BE242" s="220"/>
      <c r="BF242" s="220"/>
      <c r="BG242" s="220"/>
      <c r="BH242" s="220"/>
      <c r="BI242" s="220"/>
      <c r="BJ242" s="220"/>
      <c r="BK242" s="220"/>
      <c r="BL242" s="220"/>
      <c r="BM242" s="221">
        <v>1</v>
      </c>
    </row>
    <row r="243" spans="1:65">
      <c r="A243" s="30"/>
      <c r="B243" s="19">
        <v>1</v>
      </c>
      <c r="C243" s="9">
        <v>2</v>
      </c>
      <c r="D243" s="225">
        <v>34.860999999999997</v>
      </c>
      <c r="E243" s="225">
        <v>35.245250983336469</v>
      </c>
      <c r="F243" s="222">
        <v>38.299999999999997</v>
      </c>
      <c r="G243" s="225">
        <v>35.5</v>
      </c>
      <c r="H243" s="225">
        <v>35.9</v>
      </c>
      <c r="I243" s="225">
        <v>34.4</v>
      </c>
      <c r="J243" s="225">
        <v>36.9</v>
      </c>
      <c r="K243" s="225">
        <v>34.200000000000003</v>
      </c>
      <c r="L243" s="222">
        <v>39.667333974012251</v>
      </c>
      <c r="M243" s="225">
        <v>34</v>
      </c>
      <c r="N243" s="225">
        <v>34.299999999999997</v>
      </c>
      <c r="O243" s="225">
        <v>37</v>
      </c>
      <c r="P243" s="225">
        <v>34.4</v>
      </c>
      <c r="Q243" s="225">
        <v>35.700000000000003</v>
      </c>
      <c r="R243" s="225">
        <v>34</v>
      </c>
      <c r="S243" s="219"/>
      <c r="T243" s="220"/>
      <c r="U243" s="220"/>
      <c r="V243" s="220"/>
      <c r="W243" s="220"/>
      <c r="X243" s="220"/>
      <c r="Y243" s="220"/>
      <c r="Z243" s="220"/>
      <c r="AA243" s="220"/>
      <c r="AB243" s="220"/>
      <c r="AC243" s="220"/>
      <c r="AD243" s="220"/>
      <c r="AE243" s="220"/>
      <c r="AF243" s="220"/>
      <c r="AG243" s="220"/>
      <c r="AH243" s="220"/>
      <c r="AI243" s="220"/>
      <c r="AJ243" s="220"/>
      <c r="AK243" s="220"/>
      <c r="AL243" s="220"/>
      <c r="AM243" s="220"/>
      <c r="AN243" s="220"/>
      <c r="AO243" s="220"/>
      <c r="AP243" s="220"/>
      <c r="AQ243" s="220"/>
      <c r="AR243" s="220"/>
      <c r="AS243" s="220"/>
      <c r="AT243" s="220"/>
      <c r="AU243" s="220"/>
      <c r="AV243" s="220"/>
      <c r="AW243" s="220"/>
      <c r="AX243" s="220"/>
      <c r="AY243" s="220"/>
      <c r="AZ243" s="220"/>
      <c r="BA243" s="220"/>
      <c r="BB243" s="220"/>
      <c r="BC243" s="220"/>
      <c r="BD243" s="220"/>
      <c r="BE243" s="220"/>
      <c r="BF243" s="220"/>
      <c r="BG243" s="220"/>
      <c r="BH243" s="220"/>
      <c r="BI243" s="220"/>
      <c r="BJ243" s="220"/>
      <c r="BK243" s="220"/>
      <c r="BL243" s="220"/>
      <c r="BM243" s="221">
        <v>14</v>
      </c>
    </row>
    <row r="244" spans="1:65">
      <c r="A244" s="30"/>
      <c r="B244" s="19">
        <v>1</v>
      </c>
      <c r="C244" s="9">
        <v>3</v>
      </c>
      <c r="D244" s="225">
        <v>37.045000000000002</v>
      </c>
      <c r="E244" s="225">
        <v>35.299697289863289</v>
      </c>
      <c r="F244" s="222">
        <v>41.4</v>
      </c>
      <c r="G244" s="225">
        <v>36.299999999999997</v>
      </c>
      <c r="H244" s="225">
        <v>35.799999999999997</v>
      </c>
      <c r="I244" s="225">
        <v>35.6</v>
      </c>
      <c r="J244" s="225">
        <v>36.1</v>
      </c>
      <c r="K244" s="225">
        <v>33.6</v>
      </c>
      <c r="L244" s="222">
        <v>41.226429699915464</v>
      </c>
      <c r="M244" s="225">
        <v>34</v>
      </c>
      <c r="N244" s="225">
        <v>34.799999999999997</v>
      </c>
      <c r="O244" s="225">
        <v>37</v>
      </c>
      <c r="P244" s="225">
        <v>35.1</v>
      </c>
      <c r="Q244" s="225">
        <v>35.1</v>
      </c>
      <c r="R244" s="225">
        <v>33</v>
      </c>
      <c r="S244" s="219"/>
      <c r="T244" s="220"/>
      <c r="U244" s="220"/>
      <c r="V244" s="220"/>
      <c r="W244" s="220"/>
      <c r="X244" s="220"/>
      <c r="Y244" s="220"/>
      <c r="Z244" s="220"/>
      <c r="AA244" s="220"/>
      <c r="AB244" s="220"/>
      <c r="AC244" s="220"/>
      <c r="AD244" s="220"/>
      <c r="AE244" s="220"/>
      <c r="AF244" s="220"/>
      <c r="AG244" s="220"/>
      <c r="AH244" s="220"/>
      <c r="AI244" s="220"/>
      <c r="AJ244" s="220"/>
      <c r="AK244" s="220"/>
      <c r="AL244" s="220"/>
      <c r="AM244" s="220"/>
      <c r="AN244" s="220"/>
      <c r="AO244" s="220"/>
      <c r="AP244" s="220"/>
      <c r="AQ244" s="220"/>
      <c r="AR244" s="220"/>
      <c r="AS244" s="220"/>
      <c r="AT244" s="220"/>
      <c r="AU244" s="220"/>
      <c r="AV244" s="220"/>
      <c r="AW244" s="220"/>
      <c r="AX244" s="220"/>
      <c r="AY244" s="220"/>
      <c r="AZ244" s="220"/>
      <c r="BA244" s="220"/>
      <c r="BB244" s="220"/>
      <c r="BC244" s="220"/>
      <c r="BD244" s="220"/>
      <c r="BE244" s="220"/>
      <c r="BF244" s="220"/>
      <c r="BG244" s="220"/>
      <c r="BH244" s="220"/>
      <c r="BI244" s="220"/>
      <c r="BJ244" s="220"/>
      <c r="BK244" s="220"/>
      <c r="BL244" s="220"/>
      <c r="BM244" s="221">
        <v>16</v>
      </c>
    </row>
    <row r="245" spans="1:65">
      <c r="A245" s="30"/>
      <c r="B245" s="19">
        <v>1</v>
      </c>
      <c r="C245" s="9">
        <v>4</v>
      </c>
      <c r="D245" s="225">
        <v>36.018999999999998</v>
      </c>
      <c r="E245" s="225">
        <v>34.293488071874087</v>
      </c>
      <c r="F245" s="222">
        <v>36.1</v>
      </c>
      <c r="G245" s="225">
        <v>37</v>
      </c>
      <c r="H245" s="225">
        <v>34.9</v>
      </c>
      <c r="I245" s="225">
        <v>34.200000000000003</v>
      </c>
      <c r="J245" s="225">
        <v>36.799999999999997</v>
      </c>
      <c r="K245" s="225">
        <v>34.299999999999997</v>
      </c>
      <c r="L245" s="232">
        <v>31.778649927600732</v>
      </c>
      <c r="M245" s="225">
        <v>34</v>
      </c>
      <c r="N245" s="225">
        <v>35.299999999999997</v>
      </c>
      <c r="O245" s="225">
        <v>38</v>
      </c>
      <c r="P245" s="225">
        <v>33</v>
      </c>
      <c r="Q245" s="225">
        <v>35.5</v>
      </c>
      <c r="R245" s="225">
        <v>34</v>
      </c>
      <c r="S245" s="219"/>
      <c r="T245" s="220"/>
      <c r="U245" s="220"/>
      <c r="V245" s="220"/>
      <c r="W245" s="220"/>
      <c r="X245" s="220"/>
      <c r="Y245" s="220"/>
      <c r="Z245" s="220"/>
      <c r="AA245" s="220"/>
      <c r="AB245" s="220"/>
      <c r="AC245" s="220"/>
      <c r="AD245" s="220"/>
      <c r="AE245" s="220"/>
      <c r="AF245" s="220"/>
      <c r="AG245" s="220"/>
      <c r="AH245" s="220"/>
      <c r="AI245" s="220"/>
      <c r="AJ245" s="220"/>
      <c r="AK245" s="220"/>
      <c r="AL245" s="220"/>
      <c r="AM245" s="220"/>
      <c r="AN245" s="220"/>
      <c r="AO245" s="220"/>
      <c r="AP245" s="220"/>
      <c r="AQ245" s="220"/>
      <c r="AR245" s="220"/>
      <c r="AS245" s="220"/>
      <c r="AT245" s="220"/>
      <c r="AU245" s="220"/>
      <c r="AV245" s="220"/>
      <c r="AW245" s="220"/>
      <c r="AX245" s="220"/>
      <c r="AY245" s="220"/>
      <c r="AZ245" s="220"/>
      <c r="BA245" s="220"/>
      <c r="BB245" s="220"/>
      <c r="BC245" s="220"/>
      <c r="BD245" s="220"/>
      <c r="BE245" s="220"/>
      <c r="BF245" s="220"/>
      <c r="BG245" s="220"/>
      <c r="BH245" s="220"/>
      <c r="BI245" s="220"/>
      <c r="BJ245" s="220"/>
      <c r="BK245" s="220"/>
      <c r="BL245" s="220"/>
      <c r="BM245" s="221">
        <v>35.267691147217256</v>
      </c>
    </row>
    <row r="246" spans="1:65">
      <c r="A246" s="30"/>
      <c r="B246" s="19">
        <v>1</v>
      </c>
      <c r="C246" s="9">
        <v>5</v>
      </c>
      <c r="D246" s="225">
        <v>34.82</v>
      </c>
      <c r="E246" s="225">
        <v>35.467498315938677</v>
      </c>
      <c r="F246" s="222">
        <v>37.299999999999997</v>
      </c>
      <c r="G246" s="225">
        <v>35.9</v>
      </c>
      <c r="H246" s="225">
        <v>36.299999999999997</v>
      </c>
      <c r="I246" s="225">
        <v>33.200000000000003</v>
      </c>
      <c r="J246" s="232">
        <v>38</v>
      </c>
      <c r="K246" s="225">
        <v>34.9</v>
      </c>
      <c r="L246" s="222">
        <v>41.101525796129373</v>
      </c>
      <c r="M246" s="225">
        <v>34</v>
      </c>
      <c r="N246" s="225">
        <v>34.1</v>
      </c>
      <c r="O246" s="225">
        <v>36</v>
      </c>
      <c r="P246" s="225">
        <v>36.5</v>
      </c>
      <c r="Q246" s="225">
        <v>35.9</v>
      </c>
      <c r="R246" s="225">
        <v>33.9</v>
      </c>
      <c r="S246" s="219"/>
      <c r="T246" s="220"/>
      <c r="U246" s="220"/>
      <c r="V246" s="220"/>
      <c r="W246" s="220"/>
      <c r="X246" s="220"/>
      <c r="Y246" s="220"/>
      <c r="Z246" s="220"/>
      <c r="AA246" s="220"/>
      <c r="AB246" s="220"/>
      <c r="AC246" s="220"/>
      <c r="AD246" s="220"/>
      <c r="AE246" s="220"/>
      <c r="AF246" s="220"/>
      <c r="AG246" s="220"/>
      <c r="AH246" s="220"/>
      <c r="AI246" s="220"/>
      <c r="AJ246" s="220"/>
      <c r="AK246" s="220"/>
      <c r="AL246" s="220"/>
      <c r="AM246" s="220"/>
      <c r="AN246" s="220"/>
      <c r="AO246" s="220"/>
      <c r="AP246" s="220"/>
      <c r="AQ246" s="220"/>
      <c r="AR246" s="220"/>
      <c r="AS246" s="220"/>
      <c r="AT246" s="220"/>
      <c r="AU246" s="220"/>
      <c r="AV246" s="220"/>
      <c r="AW246" s="220"/>
      <c r="AX246" s="220"/>
      <c r="AY246" s="220"/>
      <c r="AZ246" s="220"/>
      <c r="BA246" s="220"/>
      <c r="BB246" s="220"/>
      <c r="BC246" s="220"/>
      <c r="BD246" s="220"/>
      <c r="BE246" s="220"/>
      <c r="BF246" s="220"/>
      <c r="BG246" s="220"/>
      <c r="BH246" s="220"/>
      <c r="BI246" s="220"/>
      <c r="BJ246" s="220"/>
      <c r="BK246" s="220"/>
      <c r="BL246" s="220"/>
      <c r="BM246" s="221">
        <v>90</v>
      </c>
    </row>
    <row r="247" spans="1:65">
      <c r="A247" s="30"/>
      <c r="B247" s="19">
        <v>1</v>
      </c>
      <c r="C247" s="9">
        <v>6</v>
      </c>
      <c r="D247" s="225">
        <v>35.448999999999998</v>
      </c>
      <c r="E247" s="225">
        <v>35.072321225099685</v>
      </c>
      <c r="F247" s="222">
        <v>39.200000000000003</v>
      </c>
      <c r="G247" s="225">
        <v>34.700000000000003</v>
      </c>
      <c r="H247" s="225">
        <v>35</v>
      </c>
      <c r="I247" s="225">
        <v>34</v>
      </c>
      <c r="J247" s="225">
        <v>36.799999999999997</v>
      </c>
      <c r="K247" s="225">
        <v>35.6</v>
      </c>
      <c r="L247" s="222">
        <v>39.554037141652884</v>
      </c>
      <c r="M247" s="225">
        <v>34</v>
      </c>
      <c r="N247" s="225">
        <v>35.200000000000003</v>
      </c>
      <c r="O247" s="225">
        <v>37</v>
      </c>
      <c r="P247" s="225">
        <v>37.5</v>
      </c>
      <c r="Q247" s="225">
        <v>35.6</v>
      </c>
      <c r="R247" s="225">
        <v>33</v>
      </c>
      <c r="S247" s="219"/>
      <c r="T247" s="220"/>
      <c r="U247" s="220"/>
      <c r="V247" s="220"/>
      <c r="W247" s="220"/>
      <c r="X247" s="220"/>
      <c r="Y247" s="220"/>
      <c r="Z247" s="220"/>
      <c r="AA247" s="220"/>
      <c r="AB247" s="220"/>
      <c r="AC247" s="220"/>
      <c r="AD247" s="220"/>
      <c r="AE247" s="220"/>
      <c r="AF247" s="220"/>
      <c r="AG247" s="220"/>
      <c r="AH247" s="220"/>
      <c r="AI247" s="220"/>
      <c r="AJ247" s="220"/>
      <c r="AK247" s="220"/>
      <c r="AL247" s="220"/>
      <c r="AM247" s="220"/>
      <c r="AN247" s="220"/>
      <c r="AO247" s="220"/>
      <c r="AP247" s="220"/>
      <c r="AQ247" s="220"/>
      <c r="AR247" s="220"/>
      <c r="AS247" s="220"/>
      <c r="AT247" s="220"/>
      <c r="AU247" s="220"/>
      <c r="AV247" s="220"/>
      <c r="AW247" s="220"/>
      <c r="AX247" s="220"/>
      <c r="AY247" s="220"/>
      <c r="AZ247" s="220"/>
      <c r="BA247" s="220"/>
      <c r="BB247" s="220"/>
      <c r="BC247" s="220"/>
      <c r="BD247" s="220"/>
      <c r="BE247" s="220"/>
      <c r="BF247" s="220"/>
      <c r="BG247" s="220"/>
      <c r="BH247" s="220"/>
      <c r="BI247" s="220"/>
      <c r="BJ247" s="220"/>
      <c r="BK247" s="220"/>
      <c r="BL247" s="220"/>
      <c r="BM247" s="223"/>
    </row>
    <row r="248" spans="1:65">
      <c r="A248" s="30"/>
      <c r="B248" s="20" t="s">
        <v>267</v>
      </c>
      <c r="C248" s="12"/>
      <c r="D248" s="224">
        <v>35.570999999999998</v>
      </c>
      <c r="E248" s="224">
        <v>35.115651580490926</v>
      </c>
      <c r="F248" s="224">
        <v>38.349999999999994</v>
      </c>
      <c r="G248" s="224">
        <v>35.883333333333333</v>
      </c>
      <c r="H248" s="224">
        <v>35.449999999999996</v>
      </c>
      <c r="I248" s="224">
        <v>34.300000000000004</v>
      </c>
      <c r="J248" s="224">
        <v>36.883333333333333</v>
      </c>
      <c r="K248" s="224">
        <v>34.783333333333331</v>
      </c>
      <c r="L248" s="224">
        <v>38.891762733562224</v>
      </c>
      <c r="M248" s="224">
        <v>34</v>
      </c>
      <c r="N248" s="224">
        <v>34.733333333333327</v>
      </c>
      <c r="O248" s="224">
        <v>37.166666666666664</v>
      </c>
      <c r="P248" s="224">
        <v>35.783333333333331</v>
      </c>
      <c r="Q248" s="224">
        <v>35.416666666666664</v>
      </c>
      <c r="R248" s="224">
        <v>33.616666666666667</v>
      </c>
      <c r="S248" s="219"/>
      <c r="T248" s="220"/>
      <c r="U248" s="220"/>
      <c r="V248" s="220"/>
      <c r="W248" s="220"/>
      <c r="X248" s="220"/>
      <c r="Y248" s="220"/>
      <c r="Z248" s="220"/>
      <c r="AA248" s="220"/>
      <c r="AB248" s="220"/>
      <c r="AC248" s="220"/>
      <c r="AD248" s="220"/>
      <c r="AE248" s="220"/>
      <c r="AF248" s="220"/>
      <c r="AG248" s="220"/>
      <c r="AH248" s="220"/>
      <c r="AI248" s="220"/>
      <c r="AJ248" s="220"/>
      <c r="AK248" s="220"/>
      <c r="AL248" s="220"/>
      <c r="AM248" s="220"/>
      <c r="AN248" s="220"/>
      <c r="AO248" s="220"/>
      <c r="AP248" s="220"/>
      <c r="AQ248" s="220"/>
      <c r="AR248" s="220"/>
      <c r="AS248" s="220"/>
      <c r="AT248" s="220"/>
      <c r="AU248" s="220"/>
      <c r="AV248" s="220"/>
      <c r="AW248" s="220"/>
      <c r="AX248" s="220"/>
      <c r="AY248" s="220"/>
      <c r="AZ248" s="220"/>
      <c r="BA248" s="220"/>
      <c r="BB248" s="220"/>
      <c r="BC248" s="220"/>
      <c r="BD248" s="220"/>
      <c r="BE248" s="220"/>
      <c r="BF248" s="220"/>
      <c r="BG248" s="220"/>
      <c r="BH248" s="220"/>
      <c r="BI248" s="220"/>
      <c r="BJ248" s="220"/>
      <c r="BK248" s="220"/>
      <c r="BL248" s="220"/>
      <c r="BM248" s="223"/>
    </row>
    <row r="249" spans="1:65">
      <c r="A249" s="30"/>
      <c r="B249" s="3" t="s">
        <v>268</v>
      </c>
      <c r="C249" s="29"/>
      <c r="D249" s="225">
        <v>35.340499999999999</v>
      </c>
      <c r="E249" s="225">
        <v>35.272474136599882</v>
      </c>
      <c r="F249" s="225">
        <v>38.049999999999997</v>
      </c>
      <c r="G249" s="225">
        <v>35.9</v>
      </c>
      <c r="H249" s="225">
        <v>35.4</v>
      </c>
      <c r="I249" s="225">
        <v>34.299999999999997</v>
      </c>
      <c r="J249" s="225">
        <v>36.799999999999997</v>
      </c>
      <c r="K249" s="225">
        <v>34.599999999999994</v>
      </c>
      <c r="L249" s="225">
        <v>39.844966918037443</v>
      </c>
      <c r="M249" s="225">
        <v>34</v>
      </c>
      <c r="N249" s="225">
        <v>34.75</v>
      </c>
      <c r="O249" s="225">
        <v>37</v>
      </c>
      <c r="P249" s="225">
        <v>35.799999999999997</v>
      </c>
      <c r="Q249" s="225">
        <v>35.549999999999997</v>
      </c>
      <c r="R249" s="225">
        <v>33.849999999999994</v>
      </c>
      <c r="S249" s="219"/>
      <c r="T249" s="220"/>
      <c r="U249" s="220"/>
      <c r="V249" s="220"/>
      <c r="W249" s="220"/>
      <c r="X249" s="220"/>
      <c r="Y249" s="220"/>
      <c r="Z249" s="220"/>
      <c r="AA249" s="220"/>
      <c r="AB249" s="220"/>
      <c r="AC249" s="220"/>
      <c r="AD249" s="220"/>
      <c r="AE249" s="220"/>
      <c r="AF249" s="220"/>
      <c r="AG249" s="220"/>
      <c r="AH249" s="220"/>
      <c r="AI249" s="220"/>
      <c r="AJ249" s="220"/>
      <c r="AK249" s="220"/>
      <c r="AL249" s="220"/>
      <c r="AM249" s="220"/>
      <c r="AN249" s="220"/>
      <c r="AO249" s="220"/>
      <c r="AP249" s="220"/>
      <c r="AQ249" s="220"/>
      <c r="AR249" s="220"/>
      <c r="AS249" s="220"/>
      <c r="AT249" s="220"/>
      <c r="AU249" s="220"/>
      <c r="AV249" s="220"/>
      <c r="AW249" s="220"/>
      <c r="AX249" s="220"/>
      <c r="AY249" s="220"/>
      <c r="AZ249" s="220"/>
      <c r="BA249" s="220"/>
      <c r="BB249" s="220"/>
      <c r="BC249" s="220"/>
      <c r="BD249" s="220"/>
      <c r="BE249" s="220"/>
      <c r="BF249" s="220"/>
      <c r="BG249" s="220"/>
      <c r="BH249" s="220"/>
      <c r="BI249" s="220"/>
      <c r="BJ249" s="220"/>
      <c r="BK249" s="220"/>
      <c r="BL249" s="220"/>
      <c r="BM249" s="223"/>
    </row>
    <row r="250" spans="1:65">
      <c r="A250" s="30"/>
      <c r="B250" s="3" t="s">
        <v>269</v>
      </c>
      <c r="C250" s="29"/>
      <c r="D250" s="24">
        <v>0.84513738528123439</v>
      </c>
      <c r="E250" s="24">
        <v>0.42244434301859268</v>
      </c>
      <c r="F250" s="24">
        <v>1.8163149506624672</v>
      </c>
      <c r="G250" s="24">
        <v>0.77049767466661756</v>
      </c>
      <c r="H250" s="24">
        <v>0.62849025449882623</v>
      </c>
      <c r="I250" s="24">
        <v>0.77717436910901738</v>
      </c>
      <c r="J250" s="24">
        <v>0.61779176642835421</v>
      </c>
      <c r="K250" s="24">
        <v>0.93683865562148261</v>
      </c>
      <c r="L250" s="24">
        <v>3.5566559344030066</v>
      </c>
      <c r="M250" s="24">
        <v>0</v>
      </c>
      <c r="N250" s="24">
        <v>0.47609522856952324</v>
      </c>
      <c r="O250" s="24">
        <v>0.752772652709081</v>
      </c>
      <c r="P250" s="24">
        <v>1.9712094426180771</v>
      </c>
      <c r="Q250" s="24">
        <v>0.44007575105504942</v>
      </c>
      <c r="R250" s="24">
        <v>0.48339080118126609</v>
      </c>
      <c r="S250" s="152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3" t="s">
        <v>86</v>
      </c>
      <c r="C251" s="29"/>
      <c r="D251" s="13">
        <v>2.3759168572186174E-2</v>
      </c>
      <c r="E251" s="13">
        <v>1.2030086984155195E-2</v>
      </c>
      <c r="F251" s="13">
        <v>4.7361537175031748E-2</v>
      </c>
      <c r="G251" s="13">
        <v>2.1472299340453811E-2</v>
      </c>
      <c r="H251" s="13">
        <v>1.7728921142421052E-2</v>
      </c>
      <c r="I251" s="13">
        <v>2.2658144871983012E-2</v>
      </c>
      <c r="J251" s="13">
        <v>1.6749889735969838E-2</v>
      </c>
      <c r="K251" s="13">
        <v>2.6933550233487761E-2</v>
      </c>
      <c r="L251" s="13">
        <v>9.1450108825582688E-2</v>
      </c>
      <c r="M251" s="13">
        <v>0</v>
      </c>
      <c r="N251" s="13">
        <v>1.370715629278858E-2</v>
      </c>
      <c r="O251" s="13">
        <v>2.0253972718629984E-2</v>
      </c>
      <c r="P251" s="13">
        <v>5.5087362159797218E-2</v>
      </c>
      <c r="Q251" s="13">
        <v>1.2425668265083749E-2</v>
      </c>
      <c r="R251" s="13">
        <v>1.4379498299888927E-2</v>
      </c>
      <c r="S251" s="152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3" t="s">
        <v>270</v>
      </c>
      <c r="C252" s="29"/>
      <c r="D252" s="13">
        <v>8.6001902284060794E-3</v>
      </c>
      <c r="E252" s="13">
        <v>-4.31101560041669E-3</v>
      </c>
      <c r="F252" s="13">
        <v>8.7397523130060106E-2</v>
      </c>
      <c r="G252" s="13">
        <v>1.7456265666675241E-2</v>
      </c>
      <c r="H252" s="13">
        <v>5.169288004188699E-3</v>
      </c>
      <c r="I252" s="13">
        <v>-2.743846040779474E-2</v>
      </c>
      <c r="J252" s="13">
        <v>4.5810829503182715E-2</v>
      </c>
      <c r="K252" s="13">
        <v>-1.3733754553482913E-2</v>
      </c>
      <c r="L252" s="13">
        <v>0.10275896914309124</v>
      </c>
      <c r="M252" s="13">
        <v>-3.5944829558747005E-2</v>
      </c>
      <c r="N252" s="13">
        <v>-1.515148274530842E-2</v>
      </c>
      <c r="O252" s="13">
        <v>5.3844622590193181E-2</v>
      </c>
      <c r="P252" s="13">
        <v>1.462080928302445E-2</v>
      </c>
      <c r="Q252" s="13">
        <v>4.2241358763051018E-3</v>
      </c>
      <c r="R252" s="13">
        <v>-4.6814079029408262E-2</v>
      </c>
      <c r="S252" s="152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46" t="s">
        <v>271</v>
      </c>
      <c r="C253" s="47"/>
      <c r="D253" s="45">
        <v>0.11</v>
      </c>
      <c r="E253" s="45">
        <v>0.31</v>
      </c>
      <c r="F253" s="45">
        <v>2.73</v>
      </c>
      <c r="G253" s="45">
        <v>0.41</v>
      </c>
      <c r="H253" s="45">
        <v>0</v>
      </c>
      <c r="I253" s="45">
        <v>1.08</v>
      </c>
      <c r="J253" s="45">
        <v>1.35</v>
      </c>
      <c r="K253" s="45">
        <v>0.63</v>
      </c>
      <c r="L253" s="45">
        <v>3.24</v>
      </c>
      <c r="M253" s="45">
        <v>1.36</v>
      </c>
      <c r="N253" s="45">
        <v>0.67</v>
      </c>
      <c r="O253" s="45">
        <v>1.62</v>
      </c>
      <c r="P253" s="45">
        <v>0.31</v>
      </c>
      <c r="Q253" s="45">
        <v>0.03</v>
      </c>
      <c r="R253" s="45">
        <v>1.72</v>
      </c>
      <c r="S253" s="152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B254" s="31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BM254" s="55"/>
    </row>
    <row r="255" spans="1:65" ht="15">
      <c r="B255" s="8" t="s">
        <v>666</v>
      </c>
      <c r="BM255" s="28" t="s">
        <v>295</v>
      </c>
    </row>
    <row r="256" spans="1:65" ht="15">
      <c r="A256" s="25" t="s">
        <v>33</v>
      </c>
      <c r="B256" s="18" t="s">
        <v>114</v>
      </c>
      <c r="C256" s="15" t="s">
        <v>115</v>
      </c>
      <c r="D256" s="16" t="s">
        <v>233</v>
      </c>
      <c r="E256" s="17" t="s">
        <v>233</v>
      </c>
      <c r="F256" s="152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1</v>
      </c>
    </row>
    <row r="257" spans="1:65">
      <c r="A257" s="30"/>
      <c r="B257" s="19" t="s">
        <v>234</v>
      </c>
      <c r="C257" s="9" t="s">
        <v>234</v>
      </c>
      <c r="D257" s="150" t="s">
        <v>240</v>
      </c>
      <c r="E257" s="151" t="s">
        <v>241</v>
      </c>
      <c r="F257" s="152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 t="s">
        <v>3</v>
      </c>
    </row>
    <row r="258" spans="1:65">
      <c r="A258" s="30"/>
      <c r="B258" s="19"/>
      <c r="C258" s="9"/>
      <c r="D258" s="10" t="s">
        <v>288</v>
      </c>
      <c r="E258" s="11" t="s">
        <v>325</v>
      </c>
      <c r="F258" s="152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2</v>
      </c>
    </row>
    <row r="259" spans="1:65">
      <c r="A259" s="30"/>
      <c r="B259" s="19"/>
      <c r="C259" s="9"/>
      <c r="D259" s="26" t="s">
        <v>327</v>
      </c>
      <c r="E259" s="26" t="s">
        <v>328</v>
      </c>
      <c r="F259" s="152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</v>
      </c>
    </row>
    <row r="260" spans="1:65">
      <c r="A260" s="30"/>
      <c r="B260" s="18">
        <v>1</v>
      </c>
      <c r="C260" s="14">
        <v>1</v>
      </c>
      <c r="D260" s="22">
        <v>2.2774216361713164</v>
      </c>
      <c r="E260" s="22">
        <v>2</v>
      </c>
      <c r="F260" s="152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</v>
      </c>
    </row>
    <row r="261" spans="1:65">
      <c r="A261" s="30"/>
      <c r="B261" s="19">
        <v>1</v>
      </c>
      <c r="C261" s="9">
        <v>2</v>
      </c>
      <c r="D261" s="11">
        <v>2.2467130594491431</v>
      </c>
      <c r="E261" s="11">
        <v>2</v>
      </c>
      <c r="F261" s="152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15</v>
      </c>
    </row>
    <row r="262" spans="1:65">
      <c r="A262" s="30"/>
      <c r="B262" s="19">
        <v>1</v>
      </c>
      <c r="C262" s="9">
        <v>3</v>
      </c>
      <c r="D262" s="11">
        <v>2.1802903551939021</v>
      </c>
      <c r="E262" s="11">
        <v>2.2000000000000002</v>
      </c>
      <c r="F262" s="152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16</v>
      </c>
    </row>
    <row r="263" spans="1:65">
      <c r="A263" s="30"/>
      <c r="B263" s="19">
        <v>1</v>
      </c>
      <c r="C263" s="9">
        <v>4</v>
      </c>
      <c r="D263" s="11">
        <v>2.2501704857060716</v>
      </c>
      <c r="E263" s="11">
        <v>1.9</v>
      </c>
      <c r="F263" s="152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2.1199798377602899</v>
      </c>
    </row>
    <row r="264" spans="1:65">
      <c r="A264" s="30"/>
      <c r="B264" s="19">
        <v>1</v>
      </c>
      <c r="C264" s="9">
        <v>5</v>
      </c>
      <c r="D264" s="11">
        <v>2.2084012872733334</v>
      </c>
      <c r="E264" s="11">
        <v>2</v>
      </c>
      <c r="F264" s="152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57</v>
      </c>
    </row>
    <row r="265" spans="1:65">
      <c r="A265" s="30"/>
      <c r="B265" s="19">
        <v>1</v>
      </c>
      <c r="C265" s="9">
        <v>6</v>
      </c>
      <c r="D265" s="11">
        <v>2.2767612293296811</v>
      </c>
      <c r="E265" s="11">
        <v>1.9</v>
      </c>
      <c r="F265" s="152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30"/>
      <c r="B266" s="20" t="s">
        <v>267</v>
      </c>
      <c r="C266" s="12"/>
      <c r="D266" s="23">
        <v>2.2399596755205744</v>
      </c>
      <c r="E266" s="23">
        <v>2</v>
      </c>
      <c r="F266" s="152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3" t="s">
        <v>268</v>
      </c>
      <c r="C267" s="29"/>
      <c r="D267" s="11">
        <v>2.2484417725776074</v>
      </c>
      <c r="E267" s="11">
        <v>2</v>
      </c>
      <c r="F267" s="152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269</v>
      </c>
      <c r="C268" s="29"/>
      <c r="D268" s="24">
        <v>3.8636721793402308E-2</v>
      </c>
      <c r="E268" s="24">
        <v>0.10954451150103332</v>
      </c>
      <c r="F268" s="152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86</v>
      </c>
      <c r="C269" s="29"/>
      <c r="D269" s="13">
        <v>1.724884702865153E-2</v>
      </c>
      <c r="E269" s="13">
        <v>5.4772255750516662E-2</v>
      </c>
      <c r="F269" s="152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270</v>
      </c>
      <c r="C270" s="29"/>
      <c r="D270" s="13">
        <v>5.6594801338790246E-2</v>
      </c>
      <c r="E270" s="13">
        <v>-5.65948013387928E-2</v>
      </c>
      <c r="F270" s="152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46" t="s">
        <v>271</v>
      </c>
      <c r="C271" s="47"/>
      <c r="D271" s="45">
        <v>0.67</v>
      </c>
      <c r="E271" s="45">
        <v>0.67</v>
      </c>
      <c r="F271" s="152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B272" s="31"/>
      <c r="C272" s="20"/>
      <c r="D272" s="20"/>
      <c r="E272" s="20"/>
      <c r="BM272" s="55"/>
    </row>
    <row r="273" spans="1:65" ht="15">
      <c r="B273" s="8" t="s">
        <v>667</v>
      </c>
      <c r="BM273" s="28" t="s">
        <v>295</v>
      </c>
    </row>
    <row r="274" spans="1:65" ht="15">
      <c r="A274" s="25" t="s">
        <v>36</v>
      </c>
      <c r="B274" s="18" t="s">
        <v>114</v>
      </c>
      <c r="C274" s="15" t="s">
        <v>115</v>
      </c>
      <c r="D274" s="16" t="s">
        <v>233</v>
      </c>
      <c r="E274" s="17" t="s">
        <v>233</v>
      </c>
      <c r="F274" s="152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1</v>
      </c>
    </row>
    <row r="275" spans="1:65">
      <c r="A275" s="30"/>
      <c r="B275" s="19" t="s">
        <v>234</v>
      </c>
      <c r="C275" s="9" t="s">
        <v>234</v>
      </c>
      <c r="D275" s="150" t="s">
        <v>240</v>
      </c>
      <c r="E275" s="151" t="s">
        <v>241</v>
      </c>
      <c r="F275" s="152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 t="s">
        <v>3</v>
      </c>
    </row>
    <row r="276" spans="1:65">
      <c r="A276" s="30"/>
      <c r="B276" s="19"/>
      <c r="C276" s="9"/>
      <c r="D276" s="10" t="s">
        <v>288</v>
      </c>
      <c r="E276" s="11" t="s">
        <v>325</v>
      </c>
      <c r="F276" s="152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2</v>
      </c>
    </row>
    <row r="277" spans="1:65">
      <c r="A277" s="30"/>
      <c r="B277" s="19"/>
      <c r="C277" s="9"/>
      <c r="D277" s="26" t="s">
        <v>327</v>
      </c>
      <c r="E277" s="26" t="s">
        <v>328</v>
      </c>
      <c r="F277" s="152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2</v>
      </c>
    </row>
    <row r="278" spans="1:65">
      <c r="A278" s="30"/>
      <c r="B278" s="18">
        <v>1</v>
      </c>
      <c r="C278" s="14">
        <v>1</v>
      </c>
      <c r="D278" s="22">
        <v>0.96012542869249018</v>
      </c>
      <c r="E278" s="22">
        <v>0.9</v>
      </c>
      <c r="F278" s="152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</v>
      </c>
    </row>
    <row r="279" spans="1:65">
      <c r="A279" s="30"/>
      <c r="B279" s="19">
        <v>1</v>
      </c>
      <c r="C279" s="9">
        <v>2</v>
      </c>
      <c r="D279" s="11">
        <v>0.94200601905551196</v>
      </c>
      <c r="E279" s="11">
        <v>1</v>
      </c>
      <c r="F279" s="152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16</v>
      </c>
    </row>
    <row r="280" spans="1:65">
      <c r="A280" s="30"/>
      <c r="B280" s="19">
        <v>1</v>
      </c>
      <c r="C280" s="9">
        <v>3</v>
      </c>
      <c r="D280" s="11">
        <v>0.9596196029958296</v>
      </c>
      <c r="E280" s="11">
        <v>1</v>
      </c>
      <c r="F280" s="152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16</v>
      </c>
    </row>
    <row r="281" spans="1:65">
      <c r="A281" s="30"/>
      <c r="B281" s="19">
        <v>1</v>
      </c>
      <c r="C281" s="9">
        <v>4</v>
      </c>
      <c r="D281" s="11">
        <v>0.92219336185517098</v>
      </c>
      <c r="E281" s="11">
        <v>0.9</v>
      </c>
      <c r="F281" s="152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0.935958060839997</v>
      </c>
    </row>
    <row r="282" spans="1:65">
      <c r="A282" s="30"/>
      <c r="B282" s="19">
        <v>1</v>
      </c>
      <c r="C282" s="9">
        <v>5</v>
      </c>
      <c r="D282" s="11">
        <v>0.92785577104191708</v>
      </c>
      <c r="E282" s="11">
        <v>0.9</v>
      </c>
      <c r="F282" s="152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58</v>
      </c>
    </row>
    <row r="283" spans="1:65">
      <c r="A283" s="30"/>
      <c r="B283" s="19">
        <v>1</v>
      </c>
      <c r="C283" s="9">
        <v>6</v>
      </c>
      <c r="D283" s="11">
        <v>0.91969654643903898</v>
      </c>
      <c r="E283" s="11">
        <v>0.9</v>
      </c>
      <c r="F283" s="152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30"/>
      <c r="B284" s="20" t="s">
        <v>267</v>
      </c>
      <c r="C284" s="12"/>
      <c r="D284" s="23">
        <v>0.93858278834665976</v>
      </c>
      <c r="E284" s="23">
        <v>0.93333333333333346</v>
      </c>
      <c r="F284" s="152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3" t="s">
        <v>268</v>
      </c>
      <c r="C285" s="29"/>
      <c r="D285" s="11">
        <v>0.93493089504871452</v>
      </c>
      <c r="E285" s="11">
        <v>0.9</v>
      </c>
      <c r="F285" s="152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269</v>
      </c>
      <c r="C286" s="29"/>
      <c r="D286" s="24">
        <v>1.8213861570291409E-2</v>
      </c>
      <c r="E286" s="24">
        <v>5.1639777949432218E-2</v>
      </c>
      <c r="F286" s="152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86</v>
      </c>
      <c r="C287" s="29"/>
      <c r="D287" s="13">
        <v>1.9405705917935747E-2</v>
      </c>
      <c r="E287" s="13">
        <v>5.53283335172488E-2</v>
      </c>
      <c r="F287" s="152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270</v>
      </c>
      <c r="C288" s="29"/>
      <c r="D288" s="13">
        <v>2.8043217067943438E-3</v>
      </c>
      <c r="E288" s="13">
        <v>-2.804321706795232E-3</v>
      </c>
      <c r="F288" s="152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46" t="s">
        <v>271</v>
      </c>
      <c r="C289" s="47"/>
      <c r="D289" s="45">
        <v>0.67</v>
      </c>
      <c r="E289" s="45">
        <v>0.67</v>
      </c>
      <c r="F289" s="152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B290" s="31"/>
      <c r="C290" s="20"/>
      <c r="D290" s="20"/>
      <c r="E290" s="20"/>
      <c r="BM290" s="55"/>
    </row>
    <row r="291" spans="1:65" ht="15">
      <c r="B291" s="8" t="s">
        <v>668</v>
      </c>
      <c r="BM291" s="28" t="s">
        <v>295</v>
      </c>
    </row>
    <row r="292" spans="1:65" ht="15">
      <c r="A292" s="25" t="s">
        <v>39</v>
      </c>
      <c r="B292" s="18" t="s">
        <v>114</v>
      </c>
      <c r="C292" s="15" t="s">
        <v>115</v>
      </c>
      <c r="D292" s="16" t="s">
        <v>233</v>
      </c>
      <c r="E292" s="17" t="s">
        <v>233</v>
      </c>
      <c r="F292" s="152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>
        <v>1</v>
      </c>
    </row>
    <row r="293" spans="1:65">
      <c r="A293" s="30"/>
      <c r="B293" s="19" t="s">
        <v>234</v>
      </c>
      <c r="C293" s="9" t="s">
        <v>234</v>
      </c>
      <c r="D293" s="150" t="s">
        <v>240</v>
      </c>
      <c r="E293" s="151" t="s">
        <v>241</v>
      </c>
      <c r="F293" s="152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 t="s">
        <v>3</v>
      </c>
    </row>
    <row r="294" spans="1:65">
      <c r="A294" s="30"/>
      <c r="B294" s="19"/>
      <c r="C294" s="9"/>
      <c r="D294" s="10" t="s">
        <v>288</v>
      </c>
      <c r="E294" s="11" t="s">
        <v>325</v>
      </c>
      <c r="F294" s="152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2</v>
      </c>
    </row>
    <row r="295" spans="1:65">
      <c r="A295" s="30"/>
      <c r="B295" s="19"/>
      <c r="C295" s="9"/>
      <c r="D295" s="26" t="s">
        <v>327</v>
      </c>
      <c r="E295" s="26" t="s">
        <v>328</v>
      </c>
      <c r="F295" s="152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2</v>
      </c>
    </row>
    <row r="296" spans="1:65">
      <c r="A296" s="30"/>
      <c r="B296" s="18">
        <v>1</v>
      </c>
      <c r="C296" s="14">
        <v>1</v>
      </c>
      <c r="D296" s="22">
        <v>0.68830916381948937</v>
      </c>
      <c r="E296" s="22">
        <v>0.6</v>
      </c>
      <c r="F296" s="152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>
        <v>1</v>
      </c>
      <c r="C297" s="9">
        <v>2</v>
      </c>
      <c r="D297" s="11">
        <v>0.67254562854311528</v>
      </c>
      <c r="E297" s="11">
        <v>0.6</v>
      </c>
      <c r="F297" s="152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17</v>
      </c>
    </row>
    <row r="298" spans="1:65">
      <c r="A298" s="30"/>
      <c r="B298" s="19">
        <v>1</v>
      </c>
      <c r="C298" s="9">
        <v>3</v>
      </c>
      <c r="D298" s="11">
        <v>0.65938242541438186</v>
      </c>
      <c r="E298" s="11">
        <v>0.6</v>
      </c>
      <c r="F298" s="152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16</v>
      </c>
    </row>
    <row r="299" spans="1:65">
      <c r="A299" s="30"/>
      <c r="B299" s="19">
        <v>1</v>
      </c>
      <c r="C299" s="9">
        <v>4</v>
      </c>
      <c r="D299" s="11">
        <v>0.66456847851914658</v>
      </c>
      <c r="E299" s="11">
        <v>0.6</v>
      </c>
      <c r="F299" s="152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0.63313429081478001</v>
      </c>
    </row>
    <row r="300" spans="1:65">
      <c r="A300" s="30"/>
      <c r="B300" s="19">
        <v>1</v>
      </c>
      <c r="C300" s="9">
        <v>5</v>
      </c>
      <c r="D300" s="11">
        <v>0.6444041042748776</v>
      </c>
      <c r="E300" s="11">
        <v>0.6</v>
      </c>
      <c r="F300" s="152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59</v>
      </c>
    </row>
    <row r="301" spans="1:65">
      <c r="A301" s="30"/>
      <c r="B301" s="19">
        <v>1</v>
      </c>
      <c r="C301" s="9">
        <v>6</v>
      </c>
      <c r="D301" s="11">
        <v>0.6684016892063549</v>
      </c>
      <c r="E301" s="11">
        <v>0.6</v>
      </c>
      <c r="F301" s="152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5"/>
    </row>
    <row r="302" spans="1:65">
      <c r="A302" s="30"/>
      <c r="B302" s="20" t="s">
        <v>267</v>
      </c>
      <c r="C302" s="12"/>
      <c r="D302" s="23">
        <v>0.66626858162956093</v>
      </c>
      <c r="E302" s="23">
        <v>0.6</v>
      </c>
      <c r="F302" s="152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3" t="s">
        <v>268</v>
      </c>
      <c r="C303" s="29"/>
      <c r="D303" s="11">
        <v>0.66648508386275074</v>
      </c>
      <c r="E303" s="11">
        <v>0.6</v>
      </c>
      <c r="F303" s="152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269</v>
      </c>
      <c r="C304" s="29"/>
      <c r="D304" s="24">
        <v>1.4547189399739585E-2</v>
      </c>
      <c r="E304" s="24">
        <v>0</v>
      </c>
      <c r="F304" s="152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86</v>
      </c>
      <c r="C305" s="29"/>
      <c r="D305" s="13">
        <v>2.1833821676177562E-2</v>
      </c>
      <c r="E305" s="13">
        <v>0</v>
      </c>
      <c r="F305" s="152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270</v>
      </c>
      <c r="C306" s="29"/>
      <c r="D306" s="13">
        <v>5.233374861459561E-2</v>
      </c>
      <c r="E306" s="13">
        <v>-5.2333748614594167E-2</v>
      </c>
      <c r="F306" s="152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271</v>
      </c>
      <c r="C307" s="47"/>
      <c r="D307" s="45">
        <v>0.67</v>
      </c>
      <c r="E307" s="45">
        <v>0.67</v>
      </c>
      <c r="F307" s="152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E308" s="20"/>
      <c r="BM308" s="55"/>
    </row>
    <row r="309" spans="1:65" ht="15">
      <c r="B309" s="8" t="s">
        <v>669</v>
      </c>
      <c r="BM309" s="28" t="s">
        <v>67</v>
      </c>
    </row>
    <row r="310" spans="1:65" ht="15">
      <c r="A310" s="25" t="s">
        <v>52</v>
      </c>
      <c r="B310" s="18" t="s">
        <v>114</v>
      </c>
      <c r="C310" s="15" t="s">
        <v>115</v>
      </c>
      <c r="D310" s="16" t="s">
        <v>233</v>
      </c>
      <c r="E310" s="17" t="s">
        <v>233</v>
      </c>
      <c r="F310" s="17" t="s">
        <v>233</v>
      </c>
      <c r="G310" s="17" t="s">
        <v>233</v>
      </c>
      <c r="H310" s="17" t="s">
        <v>233</v>
      </c>
      <c r="I310" s="17" t="s">
        <v>233</v>
      </c>
      <c r="J310" s="17" t="s">
        <v>233</v>
      </c>
      <c r="K310" s="17" t="s">
        <v>233</v>
      </c>
      <c r="L310" s="17" t="s">
        <v>233</v>
      </c>
      <c r="M310" s="17" t="s">
        <v>233</v>
      </c>
      <c r="N310" s="17" t="s">
        <v>233</v>
      </c>
      <c r="O310" s="17" t="s">
        <v>233</v>
      </c>
      <c r="P310" s="17" t="s">
        <v>233</v>
      </c>
      <c r="Q310" s="17" t="s">
        <v>233</v>
      </c>
      <c r="R310" s="17" t="s">
        <v>233</v>
      </c>
      <c r="S310" s="152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234</v>
      </c>
      <c r="C311" s="9" t="s">
        <v>234</v>
      </c>
      <c r="D311" s="150" t="s">
        <v>239</v>
      </c>
      <c r="E311" s="151" t="s">
        <v>240</v>
      </c>
      <c r="F311" s="151" t="s">
        <v>241</v>
      </c>
      <c r="G311" s="151" t="s">
        <v>244</v>
      </c>
      <c r="H311" s="151" t="s">
        <v>245</v>
      </c>
      <c r="I311" s="151" t="s">
        <v>246</v>
      </c>
      <c r="J311" s="151" t="s">
        <v>247</v>
      </c>
      <c r="K311" s="151" t="s">
        <v>287</v>
      </c>
      <c r="L311" s="151" t="s">
        <v>250</v>
      </c>
      <c r="M311" s="151" t="s">
        <v>251</v>
      </c>
      <c r="N311" s="151" t="s">
        <v>252</v>
      </c>
      <c r="O311" s="151" t="s">
        <v>254</v>
      </c>
      <c r="P311" s="151" t="s">
        <v>255</v>
      </c>
      <c r="Q311" s="151" t="s">
        <v>257</v>
      </c>
      <c r="R311" s="151" t="s">
        <v>258</v>
      </c>
      <c r="S311" s="152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325</v>
      </c>
      <c r="E312" s="11" t="s">
        <v>288</v>
      </c>
      <c r="F312" s="11" t="s">
        <v>325</v>
      </c>
      <c r="G312" s="11" t="s">
        <v>288</v>
      </c>
      <c r="H312" s="11" t="s">
        <v>288</v>
      </c>
      <c r="I312" s="11" t="s">
        <v>288</v>
      </c>
      <c r="J312" s="11" t="s">
        <v>288</v>
      </c>
      <c r="K312" s="11" t="s">
        <v>288</v>
      </c>
      <c r="L312" s="11" t="s">
        <v>288</v>
      </c>
      <c r="M312" s="11" t="s">
        <v>325</v>
      </c>
      <c r="N312" s="11" t="s">
        <v>325</v>
      </c>
      <c r="O312" s="11" t="s">
        <v>325</v>
      </c>
      <c r="P312" s="11" t="s">
        <v>288</v>
      </c>
      <c r="Q312" s="11" t="s">
        <v>325</v>
      </c>
      <c r="R312" s="11" t="s">
        <v>325</v>
      </c>
      <c r="S312" s="152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2</v>
      </c>
    </row>
    <row r="313" spans="1:65">
      <c r="A313" s="30"/>
      <c r="B313" s="19"/>
      <c r="C313" s="9"/>
      <c r="D313" s="26" t="s">
        <v>326</v>
      </c>
      <c r="E313" s="26" t="s">
        <v>327</v>
      </c>
      <c r="F313" s="26" t="s">
        <v>328</v>
      </c>
      <c r="G313" s="26" t="s">
        <v>328</v>
      </c>
      <c r="H313" s="26" t="s">
        <v>328</v>
      </c>
      <c r="I313" s="26" t="s">
        <v>328</v>
      </c>
      <c r="J313" s="26" t="s">
        <v>328</v>
      </c>
      <c r="K313" s="26" t="s">
        <v>120</v>
      </c>
      <c r="L313" s="26" t="s">
        <v>329</v>
      </c>
      <c r="M313" s="26" t="s">
        <v>329</v>
      </c>
      <c r="N313" s="26" t="s">
        <v>312</v>
      </c>
      <c r="O313" s="26" t="s">
        <v>328</v>
      </c>
      <c r="P313" s="26" t="s">
        <v>329</v>
      </c>
      <c r="Q313" s="26" t="s">
        <v>312</v>
      </c>
      <c r="R313" s="26" t="s">
        <v>328</v>
      </c>
      <c r="S313" s="152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2">
        <v>3.5753155000000003</v>
      </c>
      <c r="E314" s="22">
        <v>3.8693528522448797</v>
      </c>
      <c r="F314" s="147">
        <v>4.09</v>
      </c>
      <c r="G314" s="22">
        <v>3.72</v>
      </c>
      <c r="H314" s="22">
        <v>3.81</v>
      </c>
      <c r="I314" s="22">
        <v>3.62</v>
      </c>
      <c r="J314" s="22">
        <v>3.8699999999999997</v>
      </c>
      <c r="K314" s="22">
        <v>3.8900000000000006</v>
      </c>
      <c r="L314" s="22">
        <v>3.8611916762543599</v>
      </c>
      <c r="M314" s="22">
        <v>3.85</v>
      </c>
      <c r="N314" s="22">
        <v>3.82</v>
      </c>
      <c r="O314" s="22">
        <v>3.8119000000000001</v>
      </c>
      <c r="P314" s="22">
        <v>3.7900000000000005</v>
      </c>
      <c r="Q314" s="22">
        <v>3.7599999999999993</v>
      </c>
      <c r="R314" s="22">
        <v>3.83</v>
      </c>
      <c r="S314" s="152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1</v>
      </c>
    </row>
    <row r="315" spans="1:65">
      <c r="A315" s="30"/>
      <c r="B315" s="19">
        <v>1</v>
      </c>
      <c r="C315" s="9">
        <v>2</v>
      </c>
      <c r="D315" s="11">
        <v>3.5766930999999995</v>
      </c>
      <c r="E315" s="11">
        <v>3.8790028580144513</v>
      </c>
      <c r="F315" s="148">
        <v>4.13</v>
      </c>
      <c r="G315" s="11">
        <v>3.71</v>
      </c>
      <c r="H315" s="11">
        <v>3.72</v>
      </c>
      <c r="I315" s="11">
        <v>3.64</v>
      </c>
      <c r="J315" s="11">
        <v>3.88</v>
      </c>
      <c r="K315" s="11">
        <v>3.8</v>
      </c>
      <c r="L315" s="11">
        <v>3.7407081080108902</v>
      </c>
      <c r="M315" s="11">
        <v>3.8600000000000003</v>
      </c>
      <c r="N315" s="11">
        <v>3.81</v>
      </c>
      <c r="O315" s="11">
        <v>3.7518999999999996</v>
      </c>
      <c r="P315" s="11">
        <v>3.75</v>
      </c>
      <c r="Q315" s="11">
        <v>3.75</v>
      </c>
      <c r="R315" s="11">
        <v>3.8599999999999994</v>
      </c>
      <c r="S315" s="152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18</v>
      </c>
    </row>
    <row r="316" spans="1:65">
      <c r="A316" s="30"/>
      <c r="B316" s="19">
        <v>1</v>
      </c>
      <c r="C316" s="9">
        <v>3</v>
      </c>
      <c r="D316" s="11">
        <v>3.7733457999999995</v>
      </c>
      <c r="E316" s="11">
        <v>3.9130648677547808</v>
      </c>
      <c r="F316" s="148">
        <v>4.25</v>
      </c>
      <c r="G316" s="11">
        <v>3.7000000000000006</v>
      </c>
      <c r="H316" s="11">
        <v>3.81</v>
      </c>
      <c r="I316" s="11">
        <v>3.7900000000000005</v>
      </c>
      <c r="J316" s="11">
        <v>3.88</v>
      </c>
      <c r="K316" s="11">
        <v>3.6900000000000004</v>
      </c>
      <c r="L316" s="11">
        <v>3.81556867068391</v>
      </c>
      <c r="M316" s="11">
        <v>3.8899999999999997</v>
      </c>
      <c r="N316" s="11">
        <v>3.83</v>
      </c>
      <c r="O316" s="11">
        <v>3.73</v>
      </c>
      <c r="P316" s="11">
        <v>3.75</v>
      </c>
      <c r="Q316" s="11">
        <v>3.7000000000000006</v>
      </c>
      <c r="R316" s="11">
        <v>3.84</v>
      </c>
      <c r="S316" s="152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16</v>
      </c>
    </row>
    <row r="317" spans="1:65">
      <c r="A317" s="30"/>
      <c r="B317" s="19">
        <v>1</v>
      </c>
      <c r="C317" s="9">
        <v>4</v>
      </c>
      <c r="D317" s="11">
        <v>3.6791661000000002</v>
      </c>
      <c r="E317" s="11">
        <v>3.8324648375512798</v>
      </c>
      <c r="F317" s="148">
        <v>4.01</v>
      </c>
      <c r="G317" s="11">
        <v>3.72</v>
      </c>
      <c r="H317" s="11">
        <v>3.7699999999999996</v>
      </c>
      <c r="I317" s="11">
        <v>3.6799999999999997</v>
      </c>
      <c r="J317" s="11">
        <v>3.8900000000000006</v>
      </c>
      <c r="K317" s="11">
        <v>3.6799999999999997</v>
      </c>
      <c r="L317" s="11">
        <v>3.7763604241418598</v>
      </c>
      <c r="M317" s="11">
        <v>3.91</v>
      </c>
      <c r="N317" s="11">
        <v>3.8</v>
      </c>
      <c r="O317" s="11">
        <v>3.7135000000000002</v>
      </c>
      <c r="P317" s="11">
        <v>3.75</v>
      </c>
      <c r="Q317" s="11">
        <v>3.71</v>
      </c>
      <c r="R317" s="11">
        <v>3.73</v>
      </c>
      <c r="S317" s="152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3.779637224132681</v>
      </c>
    </row>
    <row r="318" spans="1:65">
      <c r="A318" s="30"/>
      <c r="B318" s="19">
        <v>1</v>
      </c>
      <c r="C318" s="9">
        <v>5</v>
      </c>
      <c r="D318" s="11">
        <v>3.5954868000000002</v>
      </c>
      <c r="E318" s="11">
        <v>3.9208096641078978</v>
      </c>
      <c r="F318" s="148">
        <v>3.93</v>
      </c>
      <c r="G318" s="11">
        <v>3.75</v>
      </c>
      <c r="H318" s="11">
        <v>3.75</v>
      </c>
      <c r="I318" s="11">
        <v>3.66</v>
      </c>
      <c r="J318" s="11">
        <v>3.9</v>
      </c>
      <c r="K318" s="11">
        <v>3.72</v>
      </c>
      <c r="L318" s="11">
        <v>3.8196801629374901</v>
      </c>
      <c r="M318" s="11">
        <v>3.82</v>
      </c>
      <c r="N318" s="11">
        <v>3.83</v>
      </c>
      <c r="O318" s="11">
        <v>3.7207999999999997</v>
      </c>
      <c r="P318" s="11">
        <v>3.73</v>
      </c>
      <c r="Q318" s="11">
        <v>3.73</v>
      </c>
      <c r="R318" s="11">
        <v>3.7800000000000002</v>
      </c>
      <c r="S318" s="152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91</v>
      </c>
    </row>
    <row r="319" spans="1:65">
      <c r="A319" s="30"/>
      <c r="B319" s="19">
        <v>1</v>
      </c>
      <c r="C319" s="9">
        <v>6</v>
      </c>
      <c r="D319" s="11">
        <v>3.8843394999999994</v>
      </c>
      <c r="E319" s="11">
        <v>3.8818568399910713</v>
      </c>
      <c r="F319" s="148">
        <v>4.22</v>
      </c>
      <c r="G319" s="11">
        <v>3.6900000000000004</v>
      </c>
      <c r="H319" s="11">
        <v>3.7699999999999996</v>
      </c>
      <c r="I319" s="11">
        <v>3.63</v>
      </c>
      <c r="J319" s="11">
        <v>3.8699999999999997</v>
      </c>
      <c r="K319" s="11">
        <v>3.8900000000000006</v>
      </c>
      <c r="L319" s="11">
        <v>3.8796190654523199</v>
      </c>
      <c r="M319" s="11">
        <v>3.81</v>
      </c>
      <c r="N319" s="11">
        <v>3.8</v>
      </c>
      <c r="O319" s="11">
        <v>3.6974</v>
      </c>
      <c r="P319" s="11">
        <v>3.82</v>
      </c>
      <c r="Q319" s="11">
        <v>3.74</v>
      </c>
      <c r="R319" s="11">
        <v>3.84</v>
      </c>
      <c r="S319" s="152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20" t="s">
        <v>267</v>
      </c>
      <c r="C320" s="12"/>
      <c r="D320" s="23">
        <v>3.6807244666666663</v>
      </c>
      <c r="E320" s="23">
        <v>3.8827586532773934</v>
      </c>
      <c r="F320" s="23">
        <v>4.1049999999999995</v>
      </c>
      <c r="G320" s="23">
        <v>3.7150000000000003</v>
      </c>
      <c r="H320" s="23">
        <v>3.7716666666666665</v>
      </c>
      <c r="I320" s="23">
        <v>3.67</v>
      </c>
      <c r="J320" s="23">
        <v>3.8816666666666664</v>
      </c>
      <c r="K320" s="23">
        <v>3.7783333333333338</v>
      </c>
      <c r="L320" s="23">
        <v>3.8155213512468049</v>
      </c>
      <c r="M320" s="23">
        <v>3.8566666666666669</v>
      </c>
      <c r="N320" s="23">
        <v>3.8150000000000008</v>
      </c>
      <c r="O320" s="23">
        <v>3.7375833333333333</v>
      </c>
      <c r="P320" s="23">
        <v>3.7650000000000001</v>
      </c>
      <c r="Q320" s="23">
        <v>3.7316666666666669</v>
      </c>
      <c r="R320" s="23">
        <v>3.813333333333333</v>
      </c>
      <c r="S320" s="152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3" t="s">
        <v>268</v>
      </c>
      <c r="C321" s="29"/>
      <c r="D321" s="11">
        <v>3.6373264500000002</v>
      </c>
      <c r="E321" s="11">
        <v>3.8804298490027613</v>
      </c>
      <c r="F321" s="11">
        <v>4.1099999999999994</v>
      </c>
      <c r="G321" s="11">
        <v>3.7149999999999999</v>
      </c>
      <c r="H321" s="11">
        <v>3.7699999999999996</v>
      </c>
      <c r="I321" s="11">
        <v>3.6500000000000004</v>
      </c>
      <c r="J321" s="11">
        <v>3.88</v>
      </c>
      <c r="K321" s="11">
        <v>3.76</v>
      </c>
      <c r="L321" s="11">
        <v>3.8176244168107001</v>
      </c>
      <c r="M321" s="11">
        <v>3.8550000000000004</v>
      </c>
      <c r="N321" s="11">
        <v>3.8149999999999999</v>
      </c>
      <c r="O321" s="11">
        <v>3.7253999999999996</v>
      </c>
      <c r="P321" s="11">
        <v>3.75</v>
      </c>
      <c r="Q321" s="11">
        <v>3.7350000000000003</v>
      </c>
      <c r="R321" s="11">
        <v>3.835</v>
      </c>
      <c r="S321" s="152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3" t="s">
        <v>269</v>
      </c>
      <c r="C322" s="29"/>
      <c r="D322" s="24">
        <v>0.12588824966413109</v>
      </c>
      <c r="E322" s="24">
        <v>3.1907518637614908E-2</v>
      </c>
      <c r="F322" s="24">
        <v>0.12227019260637478</v>
      </c>
      <c r="G322" s="24">
        <v>2.0736441353327556E-2</v>
      </c>
      <c r="H322" s="24">
        <v>3.4880749227427225E-2</v>
      </c>
      <c r="I322" s="24">
        <v>6.2609903369994266E-2</v>
      </c>
      <c r="J322" s="24">
        <v>1.1690451944500316E-2</v>
      </c>
      <c r="K322" s="24">
        <v>9.6211572415519267E-2</v>
      </c>
      <c r="L322" s="24">
        <v>5.1656931929161772E-2</v>
      </c>
      <c r="M322" s="24">
        <v>3.8815804341359034E-2</v>
      </c>
      <c r="N322" s="24">
        <v>1.3784048752090314E-2</v>
      </c>
      <c r="O322" s="24">
        <v>4.0649300936998485E-2</v>
      </c>
      <c r="P322" s="24">
        <v>3.3316662497915386E-2</v>
      </c>
      <c r="Q322" s="24">
        <v>2.3166067138525096E-2</v>
      </c>
      <c r="R322" s="24">
        <v>4.8853522561496533E-2</v>
      </c>
      <c r="S322" s="204"/>
      <c r="T322" s="205"/>
      <c r="U322" s="205"/>
      <c r="V322" s="205"/>
      <c r="W322" s="205"/>
      <c r="X322" s="205"/>
      <c r="Y322" s="205"/>
      <c r="Z322" s="205"/>
      <c r="AA322" s="205"/>
      <c r="AB322" s="205"/>
      <c r="AC322" s="205"/>
      <c r="AD322" s="205"/>
      <c r="AE322" s="205"/>
      <c r="AF322" s="205"/>
      <c r="AG322" s="205"/>
      <c r="AH322" s="205"/>
      <c r="AI322" s="205"/>
      <c r="AJ322" s="205"/>
      <c r="AK322" s="205"/>
      <c r="AL322" s="205"/>
      <c r="AM322" s="205"/>
      <c r="AN322" s="205"/>
      <c r="AO322" s="205"/>
      <c r="AP322" s="205"/>
      <c r="AQ322" s="205"/>
      <c r="AR322" s="205"/>
      <c r="AS322" s="205"/>
      <c r="AT322" s="205"/>
      <c r="AU322" s="205"/>
      <c r="AV322" s="205"/>
      <c r="AW322" s="205"/>
      <c r="AX322" s="205"/>
      <c r="AY322" s="205"/>
      <c r="AZ322" s="205"/>
      <c r="BA322" s="205"/>
      <c r="BB322" s="205"/>
      <c r="BC322" s="205"/>
      <c r="BD322" s="205"/>
      <c r="BE322" s="205"/>
      <c r="BF322" s="205"/>
      <c r="BG322" s="205"/>
      <c r="BH322" s="205"/>
      <c r="BI322" s="205"/>
      <c r="BJ322" s="205"/>
      <c r="BK322" s="205"/>
      <c r="BL322" s="205"/>
      <c r="BM322" s="56"/>
    </row>
    <row r="323" spans="1:65">
      <c r="A323" s="30"/>
      <c r="B323" s="3" t="s">
        <v>86</v>
      </c>
      <c r="C323" s="29"/>
      <c r="D323" s="13">
        <v>3.4202030280777271E-2</v>
      </c>
      <c r="E323" s="13">
        <v>8.2177445179813392E-3</v>
      </c>
      <c r="F323" s="13">
        <v>2.9785674203745383E-2</v>
      </c>
      <c r="G323" s="13">
        <v>5.5818146307745776E-3</v>
      </c>
      <c r="H323" s="13">
        <v>9.2480996625967024E-3</v>
      </c>
      <c r="I323" s="13">
        <v>1.705991917438536E-2</v>
      </c>
      <c r="J323" s="13">
        <v>3.0117093888794291E-3</v>
      </c>
      <c r="K323" s="13">
        <v>2.5464024459334607E-2</v>
      </c>
      <c r="L323" s="13">
        <v>1.3538630025561708E-2</v>
      </c>
      <c r="M323" s="13">
        <v>1.0064599224207181E-2</v>
      </c>
      <c r="N323" s="13">
        <v>3.6131189389489674E-3</v>
      </c>
      <c r="O323" s="13">
        <v>1.0875824647030876E-2</v>
      </c>
      <c r="P323" s="13">
        <v>8.8490471442006328E-3</v>
      </c>
      <c r="Q323" s="13">
        <v>6.2079679692340585E-3</v>
      </c>
      <c r="R323" s="13">
        <v>1.2811238433958882E-2</v>
      </c>
      <c r="S323" s="152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270</v>
      </c>
      <c r="C324" s="29"/>
      <c r="D324" s="13">
        <v>-2.6169907745236642E-2</v>
      </c>
      <c r="E324" s="13">
        <v>2.7283419817724974E-2</v>
      </c>
      <c r="F324" s="13">
        <v>8.6083070033786013E-2</v>
      </c>
      <c r="G324" s="13">
        <v>-1.7101436010836468E-2</v>
      </c>
      <c r="H324" s="13">
        <v>-2.1088154744384191E-3</v>
      </c>
      <c r="I324" s="13">
        <v>-2.900734055444687E-2</v>
      </c>
      <c r="J324" s="13">
        <v>2.6994506743275748E-2</v>
      </c>
      <c r="K324" s="13">
        <v>-3.4497776427377946E-4</v>
      </c>
      <c r="L324" s="13">
        <v>9.4940664900342586E-3</v>
      </c>
      <c r="M324" s="13">
        <v>2.0380115330159043E-2</v>
      </c>
      <c r="N324" s="13">
        <v>9.3561296416311279E-3</v>
      </c>
      <c r="O324" s="13">
        <v>-1.1126435767654375E-2</v>
      </c>
      <c r="P324" s="13">
        <v>-3.8726531846028367E-3</v>
      </c>
      <c r="Q324" s="13">
        <v>-1.2691841735425258E-2</v>
      </c>
      <c r="R324" s="13">
        <v>8.9151702140897182E-3</v>
      </c>
      <c r="S324" s="152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46" t="s">
        <v>271</v>
      </c>
      <c r="C325" s="47"/>
      <c r="D325" s="45">
        <v>1.41</v>
      </c>
      <c r="E325" s="45">
        <v>1.51</v>
      </c>
      <c r="F325" s="45">
        <v>4.72</v>
      </c>
      <c r="G325" s="45">
        <v>0.92</v>
      </c>
      <c r="H325" s="45">
        <v>0.1</v>
      </c>
      <c r="I325" s="45">
        <v>1.57</v>
      </c>
      <c r="J325" s="45">
        <v>1.49</v>
      </c>
      <c r="K325" s="45">
        <v>0</v>
      </c>
      <c r="L325" s="45">
        <v>0.54</v>
      </c>
      <c r="M325" s="45">
        <v>1.1299999999999999</v>
      </c>
      <c r="N325" s="45">
        <v>0.53</v>
      </c>
      <c r="O325" s="45">
        <v>0.59</v>
      </c>
      <c r="P325" s="45">
        <v>0.19</v>
      </c>
      <c r="Q325" s="45">
        <v>0.67</v>
      </c>
      <c r="R325" s="45">
        <v>0.51</v>
      </c>
      <c r="S325" s="152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B326" s="31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BM326" s="55"/>
    </row>
    <row r="327" spans="1:65" ht="15">
      <c r="B327" s="8" t="s">
        <v>670</v>
      </c>
      <c r="BM327" s="28" t="s">
        <v>67</v>
      </c>
    </row>
    <row r="328" spans="1:65" ht="15">
      <c r="A328" s="25" t="s">
        <v>42</v>
      </c>
      <c r="B328" s="18" t="s">
        <v>114</v>
      </c>
      <c r="C328" s="15" t="s">
        <v>115</v>
      </c>
      <c r="D328" s="16" t="s">
        <v>233</v>
      </c>
      <c r="E328" s="17" t="s">
        <v>233</v>
      </c>
      <c r="F328" s="17" t="s">
        <v>233</v>
      </c>
      <c r="G328" s="17" t="s">
        <v>233</v>
      </c>
      <c r="H328" s="17" t="s">
        <v>233</v>
      </c>
      <c r="I328" s="17" t="s">
        <v>233</v>
      </c>
      <c r="J328" s="17" t="s">
        <v>233</v>
      </c>
      <c r="K328" s="17" t="s">
        <v>233</v>
      </c>
      <c r="L328" s="17" t="s">
        <v>233</v>
      </c>
      <c r="M328" s="17" t="s">
        <v>233</v>
      </c>
      <c r="N328" s="17" t="s">
        <v>233</v>
      </c>
      <c r="O328" s="17" t="s">
        <v>233</v>
      </c>
      <c r="P328" s="17" t="s">
        <v>233</v>
      </c>
      <c r="Q328" s="152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 t="s">
        <v>234</v>
      </c>
      <c r="C329" s="9" t="s">
        <v>234</v>
      </c>
      <c r="D329" s="150" t="s">
        <v>240</v>
      </c>
      <c r="E329" s="151" t="s">
        <v>241</v>
      </c>
      <c r="F329" s="151" t="s">
        <v>244</v>
      </c>
      <c r="G329" s="151" t="s">
        <v>245</v>
      </c>
      <c r="H329" s="151" t="s">
        <v>246</v>
      </c>
      <c r="I329" s="151" t="s">
        <v>247</v>
      </c>
      <c r="J329" s="151" t="s">
        <v>287</v>
      </c>
      <c r="K329" s="151" t="s">
        <v>250</v>
      </c>
      <c r="L329" s="151" t="s">
        <v>251</v>
      </c>
      <c r="M329" s="151" t="s">
        <v>252</v>
      </c>
      <c r="N329" s="151" t="s">
        <v>255</v>
      </c>
      <c r="O329" s="151" t="s">
        <v>257</v>
      </c>
      <c r="P329" s="151" t="s">
        <v>258</v>
      </c>
      <c r="Q329" s="152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 t="s">
        <v>3</v>
      </c>
    </row>
    <row r="330" spans="1:65">
      <c r="A330" s="30"/>
      <c r="B330" s="19"/>
      <c r="C330" s="9"/>
      <c r="D330" s="10" t="s">
        <v>288</v>
      </c>
      <c r="E330" s="11" t="s">
        <v>325</v>
      </c>
      <c r="F330" s="11" t="s">
        <v>288</v>
      </c>
      <c r="G330" s="11" t="s">
        <v>288</v>
      </c>
      <c r="H330" s="11" t="s">
        <v>288</v>
      </c>
      <c r="I330" s="11" t="s">
        <v>288</v>
      </c>
      <c r="J330" s="11" t="s">
        <v>288</v>
      </c>
      <c r="K330" s="11" t="s">
        <v>288</v>
      </c>
      <c r="L330" s="11" t="s">
        <v>325</v>
      </c>
      <c r="M330" s="11" t="s">
        <v>325</v>
      </c>
      <c r="N330" s="11" t="s">
        <v>288</v>
      </c>
      <c r="O330" s="11" t="s">
        <v>325</v>
      </c>
      <c r="P330" s="11" t="s">
        <v>325</v>
      </c>
      <c r="Q330" s="152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2</v>
      </c>
    </row>
    <row r="331" spans="1:65">
      <c r="A331" s="30"/>
      <c r="B331" s="19"/>
      <c r="C331" s="9"/>
      <c r="D331" s="26" t="s">
        <v>327</v>
      </c>
      <c r="E331" s="26" t="s">
        <v>328</v>
      </c>
      <c r="F331" s="26" t="s">
        <v>328</v>
      </c>
      <c r="G331" s="26" t="s">
        <v>328</v>
      </c>
      <c r="H331" s="26" t="s">
        <v>328</v>
      </c>
      <c r="I331" s="26" t="s">
        <v>328</v>
      </c>
      <c r="J331" s="26" t="s">
        <v>328</v>
      </c>
      <c r="K331" s="26" t="s">
        <v>329</v>
      </c>
      <c r="L331" s="26" t="s">
        <v>329</v>
      </c>
      <c r="M331" s="26" t="s">
        <v>312</v>
      </c>
      <c r="N331" s="26" t="s">
        <v>329</v>
      </c>
      <c r="O331" s="26" t="s">
        <v>312</v>
      </c>
      <c r="P331" s="26" t="s">
        <v>328</v>
      </c>
      <c r="Q331" s="152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3</v>
      </c>
    </row>
    <row r="332" spans="1:65">
      <c r="A332" s="30"/>
      <c r="B332" s="18">
        <v>1</v>
      </c>
      <c r="C332" s="14">
        <v>1</v>
      </c>
      <c r="D332" s="22">
        <v>8.1241700397765797</v>
      </c>
      <c r="E332" s="22">
        <v>8.7200000000000006</v>
      </c>
      <c r="F332" s="22">
        <v>7.11</v>
      </c>
      <c r="G332" s="22">
        <v>7.85</v>
      </c>
      <c r="H332" s="22">
        <v>7.52</v>
      </c>
      <c r="I332" s="22">
        <v>7.9799999999999995</v>
      </c>
      <c r="J332" s="22">
        <v>7.9300000000000006</v>
      </c>
      <c r="K332" s="147">
        <v>9.5807291676592392</v>
      </c>
      <c r="L332" s="22">
        <v>8.6999999999999993</v>
      </c>
      <c r="M332" s="22">
        <v>7.5</v>
      </c>
      <c r="N332" s="147">
        <v>17.100000000000001</v>
      </c>
      <c r="O332" s="147">
        <v>8</v>
      </c>
      <c r="P332" s="22">
        <v>7.16</v>
      </c>
      <c r="Q332" s="152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1</v>
      </c>
    </row>
    <row r="333" spans="1:65">
      <c r="A333" s="30"/>
      <c r="B333" s="19">
        <v>1</v>
      </c>
      <c r="C333" s="9">
        <v>2</v>
      </c>
      <c r="D333" s="11">
        <v>8.1648085486399253</v>
      </c>
      <c r="E333" s="11">
        <v>8.48</v>
      </c>
      <c r="F333" s="11">
        <v>6.93</v>
      </c>
      <c r="G333" s="11">
        <v>7.8899999999999988</v>
      </c>
      <c r="H333" s="11">
        <v>7.7600000000000007</v>
      </c>
      <c r="I333" s="11">
        <v>7.84</v>
      </c>
      <c r="J333" s="11">
        <v>7.94</v>
      </c>
      <c r="K333" s="148">
        <v>10.807987933744799</v>
      </c>
      <c r="L333" s="11">
        <v>8.6999999999999993</v>
      </c>
      <c r="M333" s="11">
        <v>7.3</v>
      </c>
      <c r="N333" s="148">
        <v>17.5</v>
      </c>
      <c r="O333" s="148">
        <v>9</v>
      </c>
      <c r="P333" s="11">
        <v>7.07</v>
      </c>
      <c r="Q333" s="152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19</v>
      </c>
    </row>
    <row r="334" spans="1:65">
      <c r="A334" s="30"/>
      <c r="B334" s="19">
        <v>1</v>
      </c>
      <c r="C334" s="9">
        <v>3</v>
      </c>
      <c r="D334" s="11">
        <v>8.1365032775311334</v>
      </c>
      <c r="E334" s="11">
        <v>8.8800000000000008</v>
      </c>
      <c r="F334" s="11">
        <v>6.82</v>
      </c>
      <c r="G334" s="11">
        <v>7.81</v>
      </c>
      <c r="H334" s="11">
        <v>8.0299999999999994</v>
      </c>
      <c r="I334" s="11">
        <v>7.84</v>
      </c>
      <c r="J334" s="11">
        <v>8</v>
      </c>
      <c r="K334" s="148">
        <v>9.3837969307627098</v>
      </c>
      <c r="L334" s="11">
        <v>8.9</v>
      </c>
      <c r="M334" s="11">
        <v>7.6</v>
      </c>
      <c r="N334" s="148">
        <v>17.3</v>
      </c>
      <c r="O334" s="148">
        <v>8</v>
      </c>
      <c r="P334" s="11">
        <v>6.93</v>
      </c>
      <c r="Q334" s="152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16</v>
      </c>
    </row>
    <row r="335" spans="1:65">
      <c r="A335" s="30"/>
      <c r="B335" s="19">
        <v>1</v>
      </c>
      <c r="C335" s="9">
        <v>4</v>
      </c>
      <c r="D335" s="11">
        <v>8.0608623687379684</v>
      </c>
      <c r="E335" s="11">
        <v>8.4499999999999993</v>
      </c>
      <c r="F335" s="11">
        <v>6.95</v>
      </c>
      <c r="G335" s="11">
        <v>7.6499999999999995</v>
      </c>
      <c r="H335" s="11">
        <v>7.7100000000000009</v>
      </c>
      <c r="I335" s="11">
        <v>7.78</v>
      </c>
      <c r="J335" s="11">
        <v>7.91</v>
      </c>
      <c r="K335" s="148">
        <v>10.7682278109219</v>
      </c>
      <c r="L335" s="11">
        <v>8.9</v>
      </c>
      <c r="M335" s="11">
        <v>7.7000000000000011</v>
      </c>
      <c r="N335" s="148">
        <v>17.3</v>
      </c>
      <c r="O335" s="148">
        <v>8</v>
      </c>
      <c r="P335" s="11">
        <v>6.93</v>
      </c>
      <c r="Q335" s="152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7.8538749512599608</v>
      </c>
    </row>
    <row r="336" spans="1:65">
      <c r="A336" s="30"/>
      <c r="B336" s="19">
        <v>1</v>
      </c>
      <c r="C336" s="9">
        <v>5</v>
      </c>
      <c r="D336" s="11">
        <v>8.0255787396723388</v>
      </c>
      <c r="E336" s="11">
        <v>8.4600000000000009</v>
      </c>
      <c r="F336" s="11">
        <v>6.96</v>
      </c>
      <c r="G336" s="11">
        <v>7.91</v>
      </c>
      <c r="H336" s="11">
        <v>7.55</v>
      </c>
      <c r="I336" s="11">
        <v>7.870000000000001</v>
      </c>
      <c r="J336" s="11">
        <v>8.3699999999999992</v>
      </c>
      <c r="K336" s="148">
        <v>8.9540655420357798</v>
      </c>
      <c r="L336" s="11">
        <v>9</v>
      </c>
      <c r="M336" s="11">
        <v>7.3</v>
      </c>
      <c r="N336" s="148">
        <v>17.600000000000001</v>
      </c>
      <c r="O336" s="148">
        <v>8</v>
      </c>
      <c r="P336" s="11">
        <v>7.17</v>
      </c>
      <c r="Q336" s="152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92</v>
      </c>
    </row>
    <row r="337" spans="1:65">
      <c r="A337" s="30"/>
      <c r="B337" s="19">
        <v>1</v>
      </c>
      <c r="C337" s="9">
        <v>6</v>
      </c>
      <c r="D337" s="11">
        <v>8.3805741012397377</v>
      </c>
      <c r="E337" s="11">
        <v>9.01</v>
      </c>
      <c r="F337" s="11">
        <v>6.86</v>
      </c>
      <c r="G337" s="11">
        <v>7.8</v>
      </c>
      <c r="H337" s="11">
        <v>7.7100000000000009</v>
      </c>
      <c r="I337" s="11">
        <v>7.7700000000000005</v>
      </c>
      <c r="J337" s="11">
        <v>7.94</v>
      </c>
      <c r="K337" s="148">
        <v>9.0722610665520893</v>
      </c>
      <c r="L337" s="11">
        <v>8.9</v>
      </c>
      <c r="M337" s="11">
        <v>7.8</v>
      </c>
      <c r="N337" s="148">
        <v>17.3</v>
      </c>
      <c r="O337" s="148">
        <v>8</v>
      </c>
      <c r="P337" s="11">
        <v>6.79</v>
      </c>
      <c r="Q337" s="152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5"/>
    </row>
    <row r="338" spans="1:65">
      <c r="A338" s="30"/>
      <c r="B338" s="20" t="s">
        <v>267</v>
      </c>
      <c r="C338" s="12"/>
      <c r="D338" s="23">
        <v>8.148749512599613</v>
      </c>
      <c r="E338" s="23">
        <v>8.6666666666666661</v>
      </c>
      <c r="F338" s="23">
        <v>6.9383333333333326</v>
      </c>
      <c r="G338" s="23">
        <v>7.8183333333333325</v>
      </c>
      <c r="H338" s="23">
        <v>7.7133333333333338</v>
      </c>
      <c r="I338" s="23">
        <v>7.8466666666666676</v>
      </c>
      <c r="J338" s="23">
        <v>8.0149999999999988</v>
      </c>
      <c r="K338" s="23">
        <v>9.7611780752794193</v>
      </c>
      <c r="L338" s="23">
        <v>8.85</v>
      </c>
      <c r="M338" s="23">
        <v>7.5333333333333323</v>
      </c>
      <c r="N338" s="23">
        <v>17.350000000000001</v>
      </c>
      <c r="O338" s="23">
        <v>8.1666666666666661</v>
      </c>
      <c r="P338" s="23">
        <v>7.0083333333333329</v>
      </c>
      <c r="Q338" s="152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30"/>
      <c r="B339" s="3" t="s">
        <v>268</v>
      </c>
      <c r="C339" s="29"/>
      <c r="D339" s="11">
        <v>8.1303366586538566</v>
      </c>
      <c r="E339" s="11">
        <v>8.6000000000000014</v>
      </c>
      <c r="F339" s="11">
        <v>6.9399999999999995</v>
      </c>
      <c r="G339" s="11">
        <v>7.83</v>
      </c>
      <c r="H339" s="11">
        <v>7.7100000000000009</v>
      </c>
      <c r="I339" s="11">
        <v>7.84</v>
      </c>
      <c r="J339" s="11">
        <v>7.94</v>
      </c>
      <c r="K339" s="11">
        <v>9.4822630492109745</v>
      </c>
      <c r="L339" s="11">
        <v>8.9</v>
      </c>
      <c r="M339" s="11">
        <v>7.55</v>
      </c>
      <c r="N339" s="11">
        <v>17.3</v>
      </c>
      <c r="O339" s="11">
        <v>8</v>
      </c>
      <c r="P339" s="11">
        <v>7</v>
      </c>
      <c r="Q339" s="152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3" t="s">
        <v>269</v>
      </c>
      <c r="C340" s="29"/>
      <c r="D340" s="24">
        <v>0.12461929437609356</v>
      </c>
      <c r="E340" s="24">
        <v>0.2411361994115912</v>
      </c>
      <c r="F340" s="24">
        <v>0.10028293307770104</v>
      </c>
      <c r="G340" s="24">
        <v>9.3041209507758821E-2</v>
      </c>
      <c r="H340" s="24">
        <v>0.18250114154894109</v>
      </c>
      <c r="I340" s="24">
        <v>7.5806771905065518E-2</v>
      </c>
      <c r="J340" s="24">
        <v>0.17649362594722745</v>
      </c>
      <c r="K340" s="24">
        <v>0.82595104849727441</v>
      </c>
      <c r="L340" s="24">
        <v>0.12247448713915934</v>
      </c>
      <c r="M340" s="24">
        <v>0.20655911179772909</v>
      </c>
      <c r="N340" s="24">
        <v>0.17606816861658997</v>
      </c>
      <c r="O340" s="24">
        <v>0.40824829046386302</v>
      </c>
      <c r="P340" s="24">
        <v>0.150255338230183</v>
      </c>
      <c r="Q340" s="204"/>
      <c r="R340" s="205"/>
      <c r="S340" s="205"/>
      <c r="T340" s="205"/>
      <c r="U340" s="205"/>
      <c r="V340" s="205"/>
      <c r="W340" s="205"/>
      <c r="X340" s="205"/>
      <c r="Y340" s="205"/>
      <c r="Z340" s="205"/>
      <c r="AA340" s="205"/>
      <c r="AB340" s="205"/>
      <c r="AC340" s="205"/>
      <c r="AD340" s="205"/>
      <c r="AE340" s="205"/>
      <c r="AF340" s="205"/>
      <c r="AG340" s="205"/>
      <c r="AH340" s="205"/>
      <c r="AI340" s="205"/>
      <c r="AJ340" s="205"/>
      <c r="AK340" s="205"/>
      <c r="AL340" s="205"/>
      <c r="AM340" s="205"/>
      <c r="AN340" s="205"/>
      <c r="AO340" s="205"/>
      <c r="AP340" s="205"/>
      <c r="AQ340" s="205"/>
      <c r="AR340" s="205"/>
      <c r="AS340" s="205"/>
      <c r="AT340" s="205"/>
      <c r="AU340" s="205"/>
      <c r="AV340" s="205"/>
      <c r="AW340" s="205"/>
      <c r="AX340" s="205"/>
      <c r="AY340" s="205"/>
      <c r="AZ340" s="205"/>
      <c r="BA340" s="205"/>
      <c r="BB340" s="205"/>
      <c r="BC340" s="205"/>
      <c r="BD340" s="205"/>
      <c r="BE340" s="205"/>
      <c r="BF340" s="205"/>
      <c r="BG340" s="205"/>
      <c r="BH340" s="205"/>
      <c r="BI340" s="205"/>
      <c r="BJ340" s="205"/>
      <c r="BK340" s="205"/>
      <c r="BL340" s="205"/>
      <c r="BM340" s="56"/>
    </row>
    <row r="341" spans="1:65">
      <c r="A341" s="30"/>
      <c r="B341" s="3" t="s">
        <v>86</v>
      </c>
      <c r="C341" s="29"/>
      <c r="D341" s="13">
        <v>1.5293057441931055E-2</v>
      </c>
      <c r="E341" s="13">
        <v>2.7823407624414372E-2</v>
      </c>
      <c r="F341" s="13">
        <v>1.4453461409229073E-2</v>
      </c>
      <c r="G341" s="13">
        <v>1.190038919306231E-2</v>
      </c>
      <c r="H341" s="13">
        <v>2.3660476432446984E-2</v>
      </c>
      <c r="I341" s="13">
        <v>9.6610159607135315E-3</v>
      </c>
      <c r="J341" s="13">
        <v>2.2020414965343415E-2</v>
      </c>
      <c r="K341" s="13">
        <v>8.4615918501582205E-2</v>
      </c>
      <c r="L341" s="13">
        <v>1.3838925100469983E-2</v>
      </c>
      <c r="M341" s="13">
        <v>2.741935112359236E-2</v>
      </c>
      <c r="N341" s="13">
        <v>1.0148021245912965E-2</v>
      </c>
      <c r="O341" s="13">
        <v>4.9989586587411802E-2</v>
      </c>
      <c r="P341" s="13">
        <v>2.143952507446131E-2</v>
      </c>
      <c r="Q341" s="152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270</v>
      </c>
      <c r="C342" s="29"/>
      <c r="D342" s="13">
        <v>3.7545105208524721E-2</v>
      </c>
      <c r="E342" s="13">
        <v>0.10348926109096168</v>
      </c>
      <c r="F342" s="13">
        <v>-0.11657196270737058</v>
      </c>
      <c r="G342" s="13">
        <v>-4.5253608119806277E-3</v>
      </c>
      <c r="H342" s="13">
        <v>-1.7894557629044017E-2</v>
      </c>
      <c r="I342" s="13">
        <v>-9.1779976610617542E-4</v>
      </c>
      <c r="J342" s="13">
        <v>2.0515357035852722E-2</v>
      </c>
      <c r="K342" s="13">
        <v>0.24284867480777472</v>
      </c>
      <c r="L342" s="13">
        <v>0.12683230315250116</v>
      </c>
      <c r="M342" s="13">
        <v>-4.0813180744010413E-2</v>
      </c>
      <c r="N342" s="13">
        <v>1.2091006169147906</v>
      </c>
      <c r="O342" s="13">
        <v>3.9826419104944666E-2</v>
      </c>
      <c r="P342" s="13">
        <v>-0.10765916482932814</v>
      </c>
      <c r="Q342" s="152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46" t="s">
        <v>271</v>
      </c>
      <c r="C343" s="47"/>
      <c r="D343" s="45">
        <v>0.65</v>
      </c>
      <c r="E343" s="45">
        <v>1.76</v>
      </c>
      <c r="F343" s="45">
        <v>1.95</v>
      </c>
      <c r="G343" s="45">
        <v>0.06</v>
      </c>
      <c r="H343" s="45">
        <v>0.28999999999999998</v>
      </c>
      <c r="I343" s="45">
        <v>0</v>
      </c>
      <c r="J343" s="45">
        <v>0.36</v>
      </c>
      <c r="K343" s="45">
        <v>4.12</v>
      </c>
      <c r="L343" s="45">
        <v>2.16</v>
      </c>
      <c r="M343" s="45">
        <v>0.67</v>
      </c>
      <c r="N343" s="45" t="s">
        <v>272</v>
      </c>
      <c r="O343" s="45" t="s">
        <v>272</v>
      </c>
      <c r="P343" s="45">
        <v>1.8</v>
      </c>
      <c r="Q343" s="152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B344" s="31" t="s">
        <v>330</v>
      </c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BM344" s="55"/>
    </row>
    <row r="345" spans="1:65">
      <c r="BM345" s="55"/>
    </row>
    <row r="346" spans="1:65" ht="15">
      <c r="B346" s="8" t="s">
        <v>671</v>
      </c>
      <c r="BM346" s="28" t="s">
        <v>295</v>
      </c>
    </row>
    <row r="347" spans="1:65" ht="15">
      <c r="A347" s="25" t="s">
        <v>5</v>
      </c>
      <c r="B347" s="18" t="s">
        <v>114</v>
      </c>
      <c r="C347" s="15" t="s">
        <v>115</v>
      </c>
      <c r="D347" s="16" t="s">
        <v>233</v>
      </c>
      <c r="E347" s="17" t="s">
        <v>233</v>
      </c>
      <c r="F347" s="152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8">
        <v>1</v>
      </c>
    </row>
    <row r="348" spans="1:65">
      <c r="A348" s="30"/>
      <c r="B348" s="19" t="s">
        <v>234</v>
      </c>
      <c r="C348" s="9" t="s">
        <v>234</v>
      </c>
      <c r="D348" s="150" t="s">
        <v>240</v>
      </c>
      <c r="E348" s="151" t="s">
        <v>241</v>
      </c>
      <c r="F348" s="152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 t="s">
        <v>3</v>
      </c>
    </row>
    <row r="349" spans="1:65">
      <c r="A349" s="30"/>
      <c r="B349" s="19"/>
      <c r="C349" s="9"/>
      <c r="D349" s="10" t="s">
        <v>288</v>
      </c>
      <c r="E349" s="11" t="s">
        <v>325</v>
      </c>
      <c r="F349" s="152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2</v>
      </c>
    </row>
    <row r="350" spans="1:65">
      <c r="A350" s="30"/>
      <c r="B350" s="19"/>
      <c r="C350" s="9"/>
      <c r="D350" s="26" t="s">
        <v>327</v>
      </c>
      <c r="E350" s="26" t="s">
        <v>328</v>
      </c>
      <c r="F350" s="152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2</v>
      </c>
    </row>
    <row r="351" spans="1:65">
      <c r="A351" s="30"/>
      <c r="B351" s="18">
        <v>1</v>
      </c>
      <c r="C351" s="14">
        <v>1</v>
      </c>
      <c r="D351" s="22">
        <v>3.3658954655122777</v>
      </c>
      <c r="E351" s="22">
        <v>3.5</v>
      </c>
      <c r="F351" s="152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1</v>
      </c>
    </row>
    <row r="352" spans="1:65">
      <c r="A352" s="30"/>
      <c r="B352" s="19">
        <v>1</v>
      </c>
      <c r="C352" s="9">
        <v>2</v>
      </c>
      <c r="D352" s="11">
        <v>3.2474208563516975</v>
      </c>
      <c r="E352" s="11">
        <v>3.1</v>
      </c>
      <c r="F352" s="152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45</v>
      </c>
    </row>
    <row r="353" spans="1:65">
      <c r="A353" s="30"/>
      <c r="B353" s="19">
        <v>1</v>
      </c>
      <c r="C353" s="9">
        <v>3</v>
      </c>
      <c r="D353" s="11">
        <v>3.3053225440462581</v>
      </c>
      <c r="E353" s="11">
        <v>3.3</v>
      </c>
      <c r="F353" s="152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16</v>
      </c>
    </row>
    <row r="354" spans="1:65">
      <c r="A354" s="30"/>
      <c r="B354" s="19">
        <v>1</v>
      </c>
      <c r="C354" s="9">
        <v>4</v>
      </c>
      <c r="D354" s="11">
        <v>3.3172810099235872</v>
      </c>
      <c r="E354" s="11">
        <v>3</v>
      </c>
      <c r="F354" s="152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3.2787047739161399</v>
      </c>
    </row>
    <row r="355" spans="1:65">
      <c r="A355" s="30"/>
      <c r="B355" s="19">
        <v>1</v>
      </c>
      <c r="C355" s="9">
        <v>5</v>
      </c>
      <c r="D355" s="11">
        <v>3.2814005313152799</v>
      </c>
      <c r="E355" s="11">
        <v>3.2</v>
      </c>
      <c r="F355" s="152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60</v>
      </c>
    </row>
    <row r="356" spans="1:65">
      <c r="A356" s="30"/>
      <c r="B356" s="19">
        <v>1</v>
      </c>
      <c r="C356" s="9">
        <v>6</v>
      </c>
      <c r="D356" s="11">
        <v>3.3271368798446339</v>
      </c>
      <c r="E356" s="11">
        <v>3.4</v>
      </c>
      <c r="F356" s="152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30"/>
      <c r="B357" s="20" t="s">
        <v>267</v>
      </c>
      <c r="C357" s="12"/>
      <c r="D357" s="23">
        <v>3.3074095478322891</v>
      </c>
      <c r="E357" s="23">
        <v>3.2499999999999996</v>
      </c>
      <c r="F357" s="152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3" t="s">
        <v>268</v>
      </c>
      <c r="C358" s="29"/>
      <c r="D358" s="11">
        <v>3.3113017769849229</v>
      </c>
      <c r="E358" s="11">
        <v>3.25</v>
      </c>
      <c r="F358" s="152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269</v>
      </c>
      <c r="C359" s="29"/>
      <c r="D359" s="24">
        <v>4.0464017570068816E-2</v>
      </c>
      <c r="E359" s="24">
        <v>0.18708286933869703</v>
      </c>
      <c r="F359" s="152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86</v>
      </c>
      <c r="C360" s="29"/>
      <c r="D360" s="13">
        <v>1.2234353497766661E-2</v>
      </c>
      <c r="E360" s="13">
        <v>5.7563959796522172E-2</v>
      </c>
      <c r="F360" s="152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270</v>
      </c>
      <c r="C361" s="29"/>
      <c r="D361" s="13">
        <v>8.7549126546895284E-3</v>
      </c>
      <c r="E361" s="13">
        <v>-8.7549126546867528E-3</v>
      </c>
      <c r="F361" s="152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46" t="s">
        <v>271</v>
      </c>
      <c r="C362" s="47"/>
      <c r="D362" s="45">
        <v>0.67</v>
      </c>
      <c r="E362" s="45">
        <v>0.67</v>
      </c>
      <c r="F362" s="152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B363" s="31"/>
      <c r="C363" s="20"/>
      <c r="D363" s="20"/>
      <c r="E363" s="20"/>
      <c r="BM363" s="55"/>
    </row>
    <row r="364" spans="1:65" ht="15">
      <c r="B364" s="8" t="s">
        <v>672</v>
      </c>
      <c r="BM364" s="28" t="s">
        <v>67</v>
      </c>
    </row>
    <row r="365" spans="1:65" ht="15">
      <c r="A365" s="25" t="s">
        <v>82</v>
      </c>
      <c r="B365" s="18" t="s">
        <v>114</v>
      </c>
      <c r="C365" s="15" t="s">
        <v>115</v>
      </c>
      <c r="D365" s="16" t="s">
        <v>233</v>
      </c>
      <c r="E365" s="17" t="s">
        <v>233</v>
      </c>
      <c r="F365" s="17" t="s">
        <v>233</v>
      </c>
      <c r="G365" s="17" t="s">
        <v>233</v>
      </c>
      <c r="H365" s="17" t="s">
        <v>233</v>
      </c>
      <c r="I365" s="17" t="s">
        <v>233</v>
      </c>
      <c r="J365" s="17" t="s">
        <v>233</v>
      </c>
      <c r="K365" s="17" t="s">
        <v>233</v>
      </c>
      <c r="L365" s="17" t="s">
        <v>233</v>
      </c>
      <c r="M365" s="17" t="s">
        <v>233</v>
      </c>
      <c r="N365" s="17" t="s">
        <v>233</v>
      </c>
      <c r="O365" s="17" t="s">
        <v>233</v>
      </c>
      <c r="P365" s="152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8">
        <v>1</v>
      </c>
    </row>
    <row r="366" spans="1:65">
      <c r="A366" s="30"/>
      <c r="B366" s="19" t="s">
        <v>234</v>
      </c>
      <c r="C366" s="9" t="s">
        <v>234</v>
      </c>
      <c r="D366" s="150" t="s">
        <v>240</v>
      </c>
      <c r="E366" s="151" t="s">
        <v>241</v>
      </c>
      <c r="F366" s="151" t="s">
        <v>244</v>
      </c>
      <c r="G366" s="151" t="s">
        <v>245</v>
      </c>
      <c r="H366" s="151" t="s">
        <v>246</v>
      </c>
      <c r="I366" s="151" t="s">
        <v>247</v>
      </c>
      <c r="J366" s="151" t="s">
        <v>287</v>
      </c>
      <c r="K366" s="151" t="s">
        <v>250</v>
      </c>
      <c r="L366" s="151" t="s">
        <v>252</v>
      </c>
      <c r="M366" s="151" t="s">
        <v>255</v>
      </c>
      <c r="N366" s="151" t="s">
        <v>257</v>
      </c>
      <c r="O366" s="151" t="s">
        <v>258</v>
      </c>
      <c r="P366" s="152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 t="s">
        <v>3</v>
      </c>
    </row>
    <row r="367" spans="1:65">
      <c r="A367" s="30"/>
      <c r="B367" s="19"/>
      <c r="C367" s="9"/>
      <c r="D367" s="10" t="s">
        <v>288</v>
      </c>
      <c r="E367" s="11" t="s">
        <v>325</v>
      </c>
      <c r="F367" s="11" t="s">
        <v>288</v>
      </c>
      <c r="G367" s="11" t="s">
        <v>288</v>
      </c>
      <c r="H367" s="11" t="s">
        <v>288</v>
      </c>
      <c r="I367" s="11" t="s">
        <v>288</v>
      </c>
      <c r="J367" s="11" t="s">
        <v>288</v>
      </c>
      <c r="K367" s="11" t="s">
        <v>288</v>
      </c>
      <c r="L367" s="11" t="s">
        <v>325</v>
      </c>
      <c r="M367" s="11" t="s">
        <v>288</v>
      </c>
      <c r="N367" s="11" t="s">
        <v>325</v>
      </c>
      <c r="O367" s="11" t="s">
        <v>325</v>
      </c>
      <c r="P367" s="152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2</v>
      </c>
    </row>
    <row r="368" spans="1:65">
      <c r="A368" s="30"/>
      <c r="B368" s="19"/>
      <c r="C368" s="9"/>
      <c r="D368" s="26" t="s">
        <v>327</v>
      </c>
      <c r="E368" s="26" t="s">
        <v>328</v>
      </c>
      <c r="F368" s="26" t="s">
        <v>328</v>
      </c>
      <c r="G368" s="26" t="s">
        <v>328</v>
      </c>
      <c r="H368" s="26" t="s">
        <v>328</v>
      </c>
      <c r="I368" s="26" t="s">
        <v>328</v>
      </c>
      <c r="J368" s="26" t="s">
        <v>328</v>
      </c>
      <c r="K368" s="26" t="s">
        <v>329</v>
      </c>
      <c r="L368" s="26" t="s">
        <v>312</v>
      </c>
      <c r="M368" s="26" t="s">
        <v>329</v>
      </c>
      <c r="N368" s="26" t="s">
        <v>312</v>
      </c>
      <c r="O368" s="26" t="s">
        <v>328</v>
      </c>
      <c r="P368" s="152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2</v>
      </c>
    </row>
    <row r="369" spans="1:65">
      <c r="A369" s="30"/>
      <c r="B369" s="18">
        <v>1</v>
      </c>
      <c r="C369" s="14">
        <v>1</v>
      </c>
      <c r="D369" s="147" t="s">
        <v>97</v>
      </c>
      <c r="E369" s="147" t="s">
        <v>109</v>
      </c>
      <c r="F369" s="22">
        <v>0.1</v>
      </c>
      <c r="G369" s="22">
        <v>0.08</v>
      </c>
      <c r="H369" s="22">
        <v>0.1</v>
      </c>
      <c r="I369" s="22">
        <v>0.1</v>
      </c>
      <c r="J369" s="22">
        <v>0.12</v>
      </c>
      <c r="K369" s="147">
        <v>3.6606047057094</v>
      </c>
      <c r="L369" s="147" t="s">
        <v>109</v>
      </c>
      <c r="M369" s="147" t="s">
        <v>208</v>
      </c>
      <c r="N369" s="147">
        <v>1.6</v>
      </c>
      <c r="O369" s="22">
        <v>0.14000000000000001</v>
      </c>
      <c r="P369" s="152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1</v>
      </c>
    </row>
    <row r="370" spans="1:65">
      <c r="A370" s="30"/>
      <c r="B370" s="19">
        <v>1</v>
      </c>
      <c r="C370" s="9">
        <v>2</v>
      </c>
      <c r="D370" s="148" t="s">
        <v>97</v>
      </c>
      <c r="E370" s="148" t="s">
        <v>109</v>
      </c>
      <c r="F370" s="11">
        <v>0.1</v>
      </c>
      <c r="G370" s="11">
        <v>0.09</v>
      </c>
      <c r="H370" s="11">
        <v>0.06</v>
      </c>
      <c r="I370" s="11">
        <v>0.1</v>
      </c>
      <c r="J370" s="11">
        <v>0.12</v>
      </c>
      <c r="K370" s="148">
        <v>4.0314195182871497</v>
      </c>
      <c r="L370" s="148" t="s">
        <v>109</v>
      </c>
      <c r="M370" s="148" t="s">
        <v>208</v>
      </c>
      <c r="N370" s="148">
        <v>1.6</v>
      </c>
      <c r="O370" s="11">
        <v>0.13</v>
      </c>
      <c r="P370" s="152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46</v>
      </c>
    </row>
    <row r="371" spans="1:65">
      <c r="A371" s="30"/>
      <c r="B371" s="19">
        <v>1</v>
      </c>
      <c r="C371" s="9">
        <v>3</v>
      </c>
      <c r="D371" s="148" t="s">
        <v>97</v>
      </c>
      <c r="E371" s="148" t="s">
        <v>109</v>
      </c>
      <c r="F371" s="11">
        <v>0.11</v>
      </c>
      <c r="G371" s="11">
        <v>0.08</v>
      </c>
      <c r="H371" s="11">
        <v>0.08</v>
      </c>
      <c r="I371" s="11">
        <v>0.1</v>
      </c>
      <c r="J371" s="11">
        <v>0.11</v>
      </c>
      <c r="K371" s="148">
        <v>3.5640182390419901</v>
      </c>
      <c r="L371" s="148" t="s">
        <v>109</v>
      </c>
      <c r="M371" s="148" t="s">
        <v>208</v>
      </c>
      <c r="N371" s="148">
        <v>1.6</v>
      </c>
      <c r="O371" s="11">
        <v>0.14000000000000001</v>
      </c>
      <c r="P371" s="152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16</v>
      </c>
    </row>
    <row r="372" spans="1:65">
      <c r="A372" s="30"/>
      <c r="B372" s="19">
        <v>1</v>
      </c>
      <c r="C372" s="9">
        <v>4</v>
      </c>
      <c r="D372" s="148" t="s">
        <v>97</v>
      </c>
      <c r="E372" s="148" t="s">
        <v>109</v>
      </c>
      <c r="F372" s="11">
        <v>0.11</v>
      </c>
      <c r="G372" s="11">
        <v>0.08</v>
      </c>
      <c r="H372" s="11">
        <v>0.09</v>
      </c>
      <c r="I372" s="11">
        <v>0.09</v>
      </c>
      <c r="J372" s="11">
        <v>0.11</v>
      </c>
      <c r="K372" s="148">
        <v>4.19678248185659</v>
      </c>
      <c r="L372" s="148" t="s">
        <v>109</v>
      </c>
      <c r="M372" s="148">
        <v>0.8</v>
      </c>
      <c r="N372" s="148">
        <v>1.6</v>
      </c>
      <c r="O372" s="11">
        <v>0.12</v>
      </c>
      <c r="P372" s="152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0.10249999999999999</v>
      </c>
    </row>
    <row r="373" spans="1:65">
      <c r="A373" s="30"/>
      <c r="B373" s="19">
        <v>1</v>
      </c>
      <c r="C373" s="9">
        <v>5</v>
      </c>
      <c r="D373" s="148" t="s">
        <v>97</v>
      </c>
      <c r="E373" s="148" t="s">
        <v>109</v>
      </c>
      <c r="F373" s="11">
        <v>0.1</v>
      </c>
      <c r="G373" s="11">
        <v>0.08</v>
      </c>
      <c r="H373" s="11">
        <v>0.08</v>
      </c>
      <c r="I373" s="11">
        <v>0.1</v>
      </c>
      <c r="J373" s="11">
        <v>0.13</v>
      </c>
      <c r="K373" s="148">
        <v>3.3830273340570298</v>
      </c>
      <c r="L373" s="148" t="s">
        <v>109</v>
      </c>
      <c r="M373" s="148" t="s">
        <v>208</v>
      </c>
      <c r="N373" s="148">
        <v>1.6</v>
      </c>
      <c r="O373" s="11">
        <v>0.13</v>
      </c>
      <c r="P373" s="152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93</v>
      </c>
    </row>
    <row r="374" spans="1:65">
      <c r="A374" s="30"/>
      <c r="B374" s="19">
        <v>1</v>
      </c>
      <c r="C374" s="9">
        <v>6</v>
      </c>
      <c r="D374" s="148" t="s">
        <v>97</v>
      </c>
      <c r="E374" s="148" t="s">
        <v>109</v>
      </c>
      <c r="F374" s="11">
        <v>0.11</v>
      </c>
      <c r="G374" s="11">
        <v>7.0000000000000007E-2</v>
      </c>
      <c r="H374" s="11">
        <v>0.08</v>
      </c>
      <c r="I374" s="11">
        <v>0.1</v>
      </c>
      <c r="J374" s="11">
        <v>0.12</v>
      </c>
      <c r="K374" s="148">
        <v>3.4174684196335301</v>
      </c>
      <c r="L374" s="148" t="s">
        <v>109</v>
      </c>
      <c r="M374" s="148" t="s">
        <v>208</v>
      </c>
      <c r="N374" s="148">
        <v>1.6</v>
      </c>
      <c r="O374" s="11">
        <v>0.13</v>
      </c>
      <c r="P374" s="152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5"/>
    </row>
    <row r="375" spans="1:65">
      <c r="A375" s="30"/>
      <c r="B375" s="20" t="s">
        <v>267</v>
      </c>
      <c r="C375" s="12"/>
      <c r="D375" s="23" t="s">
        <v>714</v>
      </c>
      <c r="E375" s="23" t="s">
        <v>714</v>
      </c>
      <c r="F375" s="23">
        <v>0.105</v>
      </c>
      <c r="G375" s="23">
        <v>0.08</v>
      </c>
      <c r="H375" s="23">
        <v>8.1666666666666665E-2</v>
      </c>
      <c r="I375" s="23">
        <v>9.8333333333333328E-2</v>
      </c>
      <c r="J375" s="23">
        <v>0.11833333333333333</v>
      </c>
      <c r="K375" s="23">
        <v>3.7088867830976149</v>
      </c>
      <c r="L375" s="23" t="s">
        <v>714</v>
      </c>
      <c r="M375" s="23">
        <v>0.8</v>
      </c>
      <c r="N375" s="23">
        <v>1.5999999999999999</v>
      </c>
      <c r="O375" s="23">
        <v>0.13166666666666668</v>
      </c>
      <c r="P375" s="152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268</v>
      </c>
      <c r="C376" s="29"/>
      <c r="D376" s="11" t="s">
        <v>714</v>
      </c>
      <c r="E376" s="11" t="s">
        <v>714</v>
      </c>
      <c r="F376" s="11">
        <v>0.10500000000000001</v>
      </c>
      <c r="G376" s="11">
        <v>0.08</v>
      </c>
      <c r="H376" s="11">
        <v>0.08</v>
      </c>
      <c r="I376" s="11">
        <v>0.1</v>
      </c>
      <c r="J376" s="11">
        <v>0.12</v>
      </c>
      <c r="K376" s="11">
        <v>3.6123114723756951</v>
      </c>
      <c r="L376" s="11" t="s">
        <v>714</v>
      </c>
      <c r="M376" s="11">
        <v>0.8</v>
      </c>
      <c r="N376" s="11">
        <v>1.6</v>
      </c>
      <c r="O376" s="11">
        <v>0.13</v>
      </c>
      <c r="P376" s="152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3" t="s">
        <v>269</v>
      </c>
      <c r="C377" s="29"/>
      <c r="D377" s="24" t="s">
        <v>714</v>
      </c>
      <c r="E377" s="24" t="s">
        <v>714</v>
      </c>
      <c r="F377" s="24">
        <v>5.4772255750516587E-3</v>
      </c>
      <c r="G377" s="24">
        <v>6.3245553203367553E-3</v>
      </c>
      <c r="H377" s="24">
        <v>1.3291601358251307E-2</v>
      </c>
      <c r="I377" s="24">
        <v>4.0824829046386341E-3</v>
      </c>
      <c r="J377" s="24">
        <v>7.5277265270908104E-3</v>
      </c>
      <c r="K377" s="24">
        <v>0.33361554978243696</v>
      </c>
      <c r="L377" s="24" t="s">
        <v>714</v>
      </c>
      <c r="M377" s="24" t="s">
        <v>714</v>
      </c>
      <c r="N377" s="24">
        <v>2.4323767777952469E-16</v>
      </c>
      <c r="O377" s="24">
        <v>7.5277265270908165E-3</v>
      </c>
      <c r="P377" s="152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86</v>
      </c>
      <c r="C378" s="29"/>
      <c r="D378" s="13" t="s">
        <v>714</v>
      </c>
      <c r="E378" s="13" t="s">
        <v>714</v>
      </c>
      <c r="F378" s="13">
        <v>5.2164053095730085E-2</v>
      </c>
      <c r="G378" s="13">
        <v>7.9056941504209444E-2</v>
      </c>
      <c r="H378" s="13">
        <v>0.16275430234593438</v>
      </c>
      <c r="I378" s="13">
        <v>4.151677530140984E-2</v>
      </c>
      <c r="J378" s="13">
        <v>6.3614590369781496E-2</v>
      </c>
      <c r="K378" s="13">
        <v>8.9950319136947482E-2</v>
      </c>
      <c r="L378" s="13" t="s">
        <v>714</v>
      </c>
      <c r="M378" s="13" t="s">
        <v>714</v>
      </c>
      <c r="N378" s="13">
        <v>1.5202354861220294E-16</v>
      </c>
      <c r="O378" s="13">
        <v>5.7172606534866957E-2</v>
      </c>
      <c r="P378" s="152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270</v>
      </c>
      <c r="C379" s="29"/>
      <c r="D379" s="13" t="s">
        <v>714</v>
      </c>
      <c r="E379" s="13" t="s">
        <v>714</v>
      </c>
      <c r="F379" s="13">
        <v>2.4390243902439046E-2</v>
      </c>
      <c r="G379" s="13">
        <v>-0.21951219512195119</v>
      </c>
      <c r="H379" s="13">
        <v>-0.2032520325203252</v>
      </c>
      <c r="I379" s="13">
        <v>-4.065040650406504E-2</v>
      </c>
      <c r="J379" s="13">
        <v>0.15447154471544722</v>
      </c>
      <c r="K379" s="13">
        <v>35.18426129851332</v>
      </c>
      <c r="L379" s="13" t="s">
        <v>714</v>
      </c>
      <c r="M379" s="13">
        <v>6.8048780487804885</v>
      </c>
      <c r="N379" s="13">
        <v>14.609756097560975</v>
      </c>
      <c r="O379" s="13">
        <v>0.28455284552845561</v>
      </c>
      <c r="P379" s="152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46" t="s">
        <v>271</v>
      </c>
      <c r="C380" s="47"/>
      <c r="D380" s="45">
        <v>0</v>
      </c>
      <c r="E380" s="45">
        <v>1.69</v>
      </c>
      <c r="F380" s="45">
        <v>0.17</v>
      </c>
      <c r="G380" s="45">
        <v>0.67</v>
      </c>
      <c r="H380" s="45">
        <v>0.62</v>
      </c>
      <c r="I380" s="45">
        <v>0.06</v>
      </c>
      <c r="J380" s="45">
        <v>0.62</v>
      </c>
      <c r="K380" s="45">
        <v>121.68</v>
      </c>
      <c r="L380" s="45">
        <v>1.69</v>
      </c>
      <c r="M380" s="45">
        <v>8.15</v>
      </c>
      <c r="N380" s="45" t="s">
        <v>272</v>
      </c>
      <c r="O380" s="45">
        <v>1.07</v>
      </c>
      <c r="P380" s="152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B381" s="31" t="s">
        <v>313</v>
      </c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BM381" s="55"/>
    </row>
    <row r="382" spans="1:65">
      <c r="BM382" s="55"/>
    </row>
    <row r="383" spans="1:65" ht="15">
      <c r="B383" s="8" t="s">
        <v>673</v>
      </c>
      <c r="BM383" s="28" t="s">
        <v>67</v>
      </c>
    </row>
    <row r="384" spans="1:65" ht="15">
      <c r="A384" s="25" t="s">
        <v>8</v>
      </c>
      <c r="B384" s="18" t="s">
        <v>114</v>
      </c>
      <c r="C384" s="15" t="s">
        <v>115</v>
      </c>
      <c r="D384" s="16" t="s">
        <v>233</v>
      </c>
      <c r="E384" s="17" t="s">
        <v>233</v>
      </c>
      <c r="F384" s="17" t="s">
        <v>233</v>
      </c>
      <c r="G384" s="17" t="s">
        <v>233</v>
      </c>
      <c r="H384" s="17" t="s">
        <v>233</v>
      </c>
      <c r="I384" s="17" t="s">
        <v>233</v>
      </c>
      <c r="J384" s="17" t="s">
        <v>233</v>
      </c>
      <c r="K384" s="17" t="s">
        <v>233</v>
      </c>
      <c r="L384" s="17" t="s">
        <v>233</v>
      </c>
      <c r="M384" s="17" t="s">
        <v>233</v>
      </c>
      <c r="N384" s="17" t="s">
        <v>233</v>
      </c>
      <c r="O384" s="17" t="s">
        <v>233</v>
      </c>
      <c r="P384" s="152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>
        <v>1</v>
      </c>
    </row>
    <row r="385" spans="1:65">
      <c r="A385" s="30"/>
      <c r="B385" s="19" t="s">
        <v>234</v>
      </c>
      <c r="C385" s="9" t="s">
        <v>234</v>
      </c>
      <c r="D385" s="150" t="s">
        <v>240</v>
      </c>
      <c r="E385" s="151" t="s">
        <v>241</v>
      </c>
      <c r="F385" s="151" t="s">
        <v>244</v>
      </c>
      <c r="G385" s="151" t="s">
        <v>245</v>
      </c>
      <c r="H385" s="151" t="s">
        <v>246</v>
      </c>
      <c r="I385" s="151" t="s">
        <v>247</v>
      </c>
      <c r="J385" s="151" t="s">
        <v>287</v>
      </c>
      <c r="K385" s="151" t="s">
        <v>250</v>
      </c>
      <c r="L385" s="151" t="s">
        <v>251</v>
      </c>
      <c r="M385" s="151" t="s">
        <v>252</v>
      </c>
      <c r="N385" s="151" t="s">
        <v>257</v>
      </c>
      <c r="O385" s="151" t="s">
        <v>258</v>
      </c>
      <c r="P385" s="152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 t="s">
        <v>3</v>
      </c>
    </row>
    <row r="386" spans="1:65">
      <c r="A386" s="30"/>
      <c r="B386" s="19"/>
      <c r="C386" s="9"/>
      <c r="D386" s="10" t="s">
        <v>288</v>
      </c>
      <c r="E386" s="11" t="s">
        <v>325</v>
      </c>
      <c r="F386" s="11" t="s">
        <v>288</v>
      </c>
      <c r="G386" s="11" t="s">
        <v>288</v>
      </c>
      <c r="H386" s="11" t="s">
        <v>288</v>
      </c>
      <c r="I386" s="11" t="s">
        <v>288</v>
      </c>
      <c r="J386" s="11" t="s">
        <v>288</v>
      </c>
      <c r="K386" s="11" t="s">
        <v>288</v>
      </c>
      <c r="L386" s="11" t="s">
        <v>325</v>
      </c>
      <c r="M386" s="11" t="s">
        <v>325</v>
      </c>
      <c r="N386" s="11" t="s">
        <v>325</v>
      </c>
      <c r="O386" s="11" t="s">
        <v>325</v>
      </c>
      <c r="P386" s="152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2</v>
      </c>
    </row>
    <row r="387" spans="1:65">
      <c r="A387" s="30"/>
      <c r="B387" s="19"/>
      <c r="C387" s="9"/>
      <c r="D387" s="26" t="s">
        <v>327</v>
      </c>
      <c r="E387" s="26" t="s">
        <v>328</v>
      </c>
      <c r="F387" s="26" t="s">
        <v>328</v>
      </c>
      <c r="G387" s="26" t="s">
        <v>328</v>
      </c>
      <c r="H387" s="26" t="s">
        <v>328</v>
      </c>
      <c r="I387" s="26" t="s">
        <v>328</v>
      </c>
      <c r="J387" s="26" t="s">
        <v>328</v>
      </c>
      <c r="K387" s="26" t="s">
        <v>329</v>
      </c>
      <c r="L387" s="26" t="s">
        <v>329</v>
      </c>
      <c r="M387" s="26" t="s">
        <v>312</v>
      </c>
      <c r="N387" s="26" t="s">
        <v>312</v>
      </c>
      <c r="O387" s="26" t="s">
        <v>328</v>
      </c>
      <c r="P387" s="152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3</v>
      </c>
    </row>
    <row r="388" spans="1:65">
      <c r="A388" s="30"/>
      <c r="B388" s="18">
        <v>1</v>
      </c>
      <c r="C388" s="14">
        <v>1</v>
      </c>
      <c r="D388" s="22">
        <v>0.54161403020104137</v>
      </c>
      <c r="E388" s="147">
        <v>0.1</v>
      </c>
      <c r="F388" s="22">
        <v>0.5</v>
      </c>
      <c r="G388" s="22">
        <v>0.47</v>
      </c>
      <c r="H388" s="22">
        <v>0.55000000000000004</v>
      </c>
      <c r="I388" s="22">
        <v>0.48</v>
      </c>
      <c r="J388" s="22">
        <v>0.52</v>
      </c>
      <c r="K388" s="147">
        <v>4.7213141313798536E-2</v>
      </c>
      <c r="L388" s="147">
        <v>0.69</v>
      </c>
      <c r="M388" s="22">
        <v>0.56000000000000005</v>
      </c>
      <c r="N388" s="147">
        <v>0.5</v>
      </c>
      <c r="O388" s="22">
        <v>0.56999999999999995</v>
      </c>
      <c r="P388" s="152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1</v>
      </c>
    </row>
    <row r="389" spans="1:65">
      <c r="A389" s="30"/>
      <c r="B389" s="19">
        <v>1</v>
      </c>
      <c r="C389" s="9">
        <v>2</v>
      </c>
      <c r="D389" s="11">
        <v>0.53556055230680122</v>
      </c>
      <c r="E389" s="148" t="s">
        <v>109</v>
      </c>
      <c r="F389" s="11">
        <v>0.51</v>
      </c>
      <c r="G389" s="11">
        <v>0.54</v>
      </c>
      <c r="H389" s="11">
        <v>0.55000000000000004</v>
      </c>
      <c r="I389" s="11">
        <v>0.47</v>
      </c>
      <c r="J389" s="11">
        <v>0.49</v>
      </c>
      <c r="K389" s="148">
        <v>0.102491165122021</v>
      </c>
      <c r="L389" s="148">
        <v>0.69</v>
      </c>
      <c r="M389" s="11">
        <v>0.53</v>
      </c>
      <c r="N389" s="148">
        <v>0.5</v>
      </c>
      <c r="O389" s="11">
        <v>0.57999999999999996</v>
      </c>
      <c r="P389" s="152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3</v>
      </c>
    </row>
    <row r="390" spans="1:65">
      <c r="A390" s="30"/>
      <c r="B390" s="19">
        <v>1</v>
      </c>
      <c r="C390" s="9">
        <v>3</v>
      </c>
      <c r="D390" s="11">
        <v>0.53270976778300594</v>
      </c>
      <c r="E390" s="148" t="s">
        <v>109</v>
      </c>
      <c r="F390" s="11">
        <v>0.53</v>
      </c>
      <c r="G390" s="11">
        <v>0.49</v>
      </c>
      <c r="H390" s="11">
        <v>0.53</v>
      </c>
      <c r="I390" s="11">
        <v>0.44</v>
      </c>
      <c r="J390" s="11">
        <v>0.48</v>
      </c>
      <c r="K390" s="148">
        <v>0.11423494862072399</v>
      </c>
      <c r="L390" s="148">
        <v>0.68</v>
      </c>
      <c r="M390" s="11">
        <v>0.56999999999999995</v>
      </c>
      <c r="N390" s="148">
        <v>0.6</v>
      </c>
      <c r="O390" s="11">
        <v>0.56999999999999995</v>
      </c>
      <c r="P390" s="152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16</v>
      </c>
    </row>
    <row r="391" spans="1:65">
      <c r="A391" s="30"/>
      <c r="B391" s="19">
        <v>1</v>
      </c>
      <c r="C391" s="9">
        <v>4</v>
      </c>
      <c r="D391" s="11">
        <v>0.5327094600088742</v>
      </c>
      <c r="E391" s="148" t="s">
        <v>109</v>
      </c>
      <c r="F391" s="11">
        <v>0.49</v>
      </c>
      <c r="G391" s="11">
        <v>0.5</v>
      </c>
      <c r="H391" s="11">
        <v>0.55000000000000004</v>
      </c>
      <c r="I391" s="11">
        <v>0.47</v>
      </c>
      <c r="J391" s="11">
        <v>0.44</v>
      </c>
      <c r="K391" s="148">
        <v>4.0343492049272456E-2</v>
      </c>
      <c r="L391" s="148">
        <v>0.7</v>
      </c>
      <c r="M391" s="11">
        <v>0.57999999999999996</v>
      </c>
      <c r="N391" s="148">
        <v>0.5</v>
      </c>
      <c r="O391" s="11">
        <v>0.55000000000000004</v>
      </c>
      <c r="P391" s="152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0.5210044305021152</v>
      </c>
    </row>
    <row r="392" spans="1:65">
      <c r="A392" s="30"/>
      <c r="B392" s="19">
        <v>1</v>
      </c>
      <c r="C392" s="9">
        <v>5</v>
      </c>
      <c r="D392" s="11">
        <v>0.54600463494814422</v>
      </c>
      <c r="E392" s="148" t="s">
        <v>109</v>
      </c>
      <c r="F392" s="11">
        <v>0.49</v>
      </c>
      <c r="G392" s="11">
        <v>0.53</v>
      </c>
      <c r="H392" s="11">
        <v>0.5</v>
      </c>
      <c r="I392" s="11">
        <v>0.46</v>
      </c>
      <c r="J392" s="11">
        <v>0.5</v>
      </c>
      <c r="K392" s="148">
        <v>7.0103926321681206E-2</v>
      </c>
      <c r="L392" s="148">
        <v>0.71</v>
      </c>
      <c r="M392" s="11">
        <v>0.55000000000000004</v>
      </c>
      <c r="N392" s="148">
        <v>0.5</v>
      </c>
      <c r="O392" s="11">
        <v>0.57999999999999996</v>
      </c>
      <c r="P392" s="152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94</v>
      </c>
    </row>
    <row r="393" spans="1:65">
      <c r="A393" s="30"/>
      <c r="B393" s="19">
        <v>1</v>
      </c>
      <c r="C393" s="9">
        <v>6</v>
      </c>
      <c r="D393" s="11">
        <v>0.53961421885366423</v>
      </c>
      <c r="E393" s="148" t="s">
        <v>109</v>
      </c>
      <c r="F393" s="11">
        <v>0.48</v>
      </c>
      <c r="G393" s="11">
        <v>0.51</v>
      </c>
      <c r="H393" s="11">
        <v>0.56000000000000005</v>
      </c>
      <c r="I393" s="11">
        <v>0.5</v>
      </c>
      <c r="J393" s="11">
        <v>0.49</v>
      </c>
      <c r="K393" s="148">
        <v>9.1217340045649797E-2</v>
      </c>
      <c r="L393" s="148">
        <v>0.68</v>
      </c>
      <c r="M393" s="11">
        <v>0.56999999999999995</v>
      </c>
      <c r="N393" s="148">
        <v>0.5</v>
      </c>
      <c r="O393" s="11">
        <v>0.55000000000000004</v>
      </c>
      <c r="P393" s="152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30"/>
      <c r="B394" s="20" t="s">
        <v>267</v>
      </c>
      <c r="C394" s="12"/>
      <c r="D394" s="23">
        <v>0.53803544401692194</v>
      </c>
      <c r="E394" s="23">
        <v>0.1</v>
      </c>
      <c r="F394" s="23">
        <v>0.50000000000000011</v>
      </c>
      <c r="G394" s="23">
        <v>0.50666666666666671</v>
      </c>
      <c r="H394" s="23">
        <v>0.54</v>
      </c>
      <c r="I394" s="23">
        <v>0.47</v>
      </c>
      <c r="J394" s="23">
        <v>0.48666666666666664</v>
      </c>
      <c r="K394" s="23">
        <v>7.7600668912191167E-2</v>
      </c>
      <c r="L394" s="23">
        <v>0.69166666666666654</v>
      </c>
      <c r="M394" s="23">
        <v>0.55999999999999994</v>
      </c>
      <c r="N394" s="23">
        <v>0.51666666666666672</v>
      </c>
      <c r="O394" s="23">
        <v>0.56666666666666654</v>
      </c>
      <c r="P394" s="152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3" t="s">
        <v>268</v>
      </c>
      <c r="C395" s="29"/>
      <c r="D395" s="11">
        <v>0.53758738558023267</v>
      </c>
      <c r="E395" s="11">
        <v>0.1</v>
      </c>
      <c r="F395" s="11">
        <v>0.495</v>
      </c>
      <c r="G395" s="11">
        <v>0.505</v>
      </c>
      <c r="H395" s="11">
        <v>0.55000000000000004</v>
      </c>
      <c r="I395" s="11">
        <v>0.47</v>
      </c>
      <c r="J395" s="11">
        <v>0.49</v>
      </c>
      <c r="K395" s="11">
        <v>8.0660633183665509E-2</v>
      </c>
      <c r="L395" s="11">
        <v>0.69</v>
      </c>
      <c r="M395" s="11">
        <v>0.56499999999999995</v>
      </c>
      <c r="N395" s="11">
        <v>0.5</v>
      </c>
      <c r="O395" s="11">
        <v>0.56999999999999995</v>
      </c>
      <c r="P395" s="152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269</v>
      </c>
      <c r="C396" s="29"/>
      <c r="D396" s="24">
        <v>5.3227969177844607E-3</v>
      </c>
      <c r="E396" s="24" t="s">
        <v>714</v>
      </c>
      <c r="F396" s="24">
        <v>1.7888543819998333E-2</v>
      </c>
      <c r="G396" s="24">
        <v>2.5819888974716137E-2</v>
      </c>
      <c r="H396" s="24">
        <v>2.1908902300206663E-2</v>
      </c>
      <c r="I396" s="24">
        <v>1.9999999999999997E-2</v>
      </c>
      <c r="J396" s="24">
        <v>2.6583202716502517E-2</v>
      </c>
      <c r="K396" s="24">
        <v>3.0049030583024081E-2</v>
      </c>
      <c r="L396" s="24">
        <v>1.1690451944500087E-2</v>
      </c>
      <c r="M396" s="24">
        <v>1.7888543819998284E-2</v>
      </c>
      <c r="N396" s="24">
        <v>4.0824829046386291E-2</v>
      </c>
      <c r="O396" s="24">
        <v>1.3662601021279423E-2</v>
      </c>
      <c r="P396" s="204"/>
      <c r="Q396" s="205"/>
      <c r="R396" s="205"/>
      <c r="S396" s="205"/>
      <c r="T396" s="205"/>
      <c r="U396" s="205"/>
      <c r="V396" s="205"/>
      <c r="W396" s="205"/>
      <c r="X396" s="205"/>
      <c r="Y396" s="205"/>
      <c r="Z396" s="205"/>
      <c r="AA396" s="205"/>
      <c r="AB396" s="205"/>
      <c r="AC396" s="205"/>
      <c r="AD396" s="205"/>
      <c r="AE396" s="205"/>
      <c r="AF396" s="205"/>
      <c r="AG396" s="205"/>
      <c r="AH396" s="205"/>
      <c r="AI396" s="205"/>
      <c r="AJ396" s="205"/>
      <c r="AK396" s="205"/>
      <c r="AL396" s="205"/>
      <c r="AM396" s="205"/>
      <c r="AN396" s="205"/>
      <c r="AO396" s="205"/>
      <c r="AP396" s="205"/>
      <c r="AQ396" s="205"/>
      <c r="AR396" s="205"/>
      <c r="AS396" s="205"/>
      <c r="AT396" s="205"/>
      <c r="AU396" s="205"/>
      <c r="AV396" s="205"/>
      <c r="AW396" s="205"/>
      <c r="AX396" s="205"/>
      <c r="AY396" s="205"/>
      <c r="AZ396" s="205"/>
      <c r="BA396" s="205"/>
      <c r="BB396" s="205"/>
      <c r="BC396" s="205"/>
      <c r="BD396" s="205"/>
      <c r="BE396" s="205"/>
      <c r="BF396" s="205"/>
      <c r="BG396" s="205"/>
      <c r="BH396" s="205"/>
      <c r="BI396" s="205"/>
      <c r="BJ396" s="205"/>
      <c r="BK396" s="205"/>
      <c r="BL396" s="205"/>
      <c r="BM396" s="56"/>
    </row>
    <row r="397" spans="1:65">
      <c r="A397" s="30"/>
      <c r="B397" s="3" t="s">
        <v>86</v>
      </c>
      <c r="C397" s="29"/>
      <c r="D397" s="13">
        <v>9.8930228054214427E-3</v>
      </c>
      <c r="E397" s="13" t="s">
        <v>714</v>
      </c>
      <c r="F397" s="13">
        <v>3.5777087639996659E-2</v>
      </c>
      <c r="G397" s="13">
        <v>5.0960307186939738E-2</v>
      </c>
      <c r="H397" s="13">
        <v>4.0572041296679004E-2</v>
      </c>
      <c r="I397" s="13">
        <v>4.2553191489361701E-2</v>
      </c>
      <c r="J397" s="13">
        <v>5.462301928048463E-2</v>
      </c>
      <c r="K397" s="13">
        <v>0.38722643766158749</v>
      </c>
      <c r="L397" s="13">
        <v>1.6901858233012178E-2</v>
      </c>
      <c r="M397" s="13">
        <v>3.194382824999694E-2</v>
      </c>
      <c r="N397" s="13">
        <v>7.9015798154296032E-2</v>
      </c>
      <c r="O397" s="13">
        <v>2.4110472390493104E-2</v>
      </c>
      <c r="P397" s="152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270</v>
      </c>
      <c r="C398" s="29"/>
      <c r="D398" s="13">
        <v>3.2688807460606872E-2</v>
      </c>
      <c r="E398" s="13">
        <v>-0.80806305254712418</v>
      </c>
      <c r="F398" s="13">
        <v>-4.0315262735620472E-2</v>
      </c>
      <c r="G398" s="13">
        <v>-2.7519466238762225E-2</v>
      </c>
      <c r="H398" s="13">
        <v>3.6459516245529677E-2</v>
      </c>
      <c r="I398" s="13">
        <v>-9.7896346971483528E-2</v>
      </c>
      <c r="J398" s="13">
        <v>-6.5906855729337521E-2</v>
      </c>
      <c r="K398" s="13">
        <v>-0.85105564488692753</v>
      </c>
      <c r="L398" s="13">
        <v>0.32756388654905777</v>
      </c>
      <c r="M398" s="13">
        <v>7.4846905736104752E-2</v>
      </c>
      <c r="N398" s="13">
        <v>-8.3257714934745763E-3</v>
      </c>
      <c r="O398" s="13">
        <v>8.7642702232962888E-2</v>
      </c>
      <c r="P398" s="152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46" t="s">
        <v>271</v>
      </c>
      <c r="C399" s="47"/>
      <c r="D399" s="45">
        <v>0.57999999999999996</v>
      </c>
      <c r="E399" s="45">
        <v>8.24</v>
      </c>
      <c r="F399" s="45">
        <v>0.12</v>
      </c>
      <c r="G399" s="45">
        <v>0</v>
      </c>
      <c r="H399" s="45">
        <v>0.61</v>
      </c>
      <c r="I399" s="45">
        <v>0.67</v>
      </c>
      <c r="J399" s="45">
        <v>0.37</v>
      </c>
      <c r="K399" s="45">
        <v>7.89</v>
      </c>
      <c r="L399" s="45">
        <v>3.4</v>
      </c>
      <c r="M399" s="45">
        <v>0.98</v>
      </c>
      <c r="N399" s="45" t="s">
        <v>272</v>
      </c>
      <c r="O399" s="45">
        <v>1.1000000000000001</v>
      </c>
      <c r="P399" s="152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B400" s="31" t="s">
        <v>313</v>
      </c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BM400" s="55"/>
    </row>
    <row r="401" spans="1:65">
      <c r="BM401" s="55"/>
    </row>
    <row r="402" spans="1:65" ht="15">
      <c r="B402" s="8" t="s">
        <v>674</v>
      </c>
      <c r="BM402" s="28" t="s">
        <v>67</v>
      </c>
    </row>
    <row r="403" spans="1:65" ht="15">
      <c r="A403" s="25" t="s">
        <v>53</v>
      </c>
      <c r="B403" s="18" t="s">
        <v>114</v>
      </c>
      <c r="C403" s="15" t="s">
        <v>115</v>
      </c>
      <c r="D403" s="16" t="s">
        <v>233</v>
      </c>
      <c r="E403" s="17" t="s">
        <v>233</v>
      </c>
      <c r="F403" s="17" t="s">
        <v>233</v>
      </c>
      <c r="G403" s="17" t="s">
        <v>233</v>
      </c>
      <c r="H403" s="17" t="s">
        <v>233</v>
      </c>
      <c r="I403" s="17" t="s">
        <v>233</v>
      </c>
      <c r="J403" s="17" t="s">
        <v>233</v>
      </c>
      <c r="K403" s="17" t="s">
        <v>233</v>
      </c>
      <c r="L403" s="17" t="s">
        <v>233</v>
      </c>
      <c r="M403" s="17" t="s">
        <v>233</v>
      </c>
      <c r="N403" s="17" t="s">
        <v>233</v>
      </c>
      <c r="O403" s="17" t="s">
        <v>233</v>
      </c>
      <c r="P403" s="17" t="s">
        <v>233</v>
      </c>
      <c r="Q403" s="152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>
        <v>1</v>
      </c>
    </row>
    <row r="404" spans="1:65">
      <c r="A404" s="30"/>
      <c r="B404" s="19" t="s">
        <v>234</v>
      </c>
      <c r="C404" s="9" t="s">
        <v>234</v>
      </c>
      <c r="D404" s="150" t="s">
        <v>239</v>
      </c>
      <c r="E404" s="151" t="s">
        <v>240</v>
      </c>
      <c r="F404" s="151" t="s">
        <v>241</v>
      </c>
      <c r="G404" s="151" t="s">
        <v>244</v>
      </c>
      <c r="H404" s="151" t="s">
        <v>245</v>
      </c>
      <c r="I404" s="151" t="s">
        <v>246</v>
      </c>
      <c r="J404" s="151" t="s">
        <v>247</v>
      </c>
      <c r="K404" s="151" t="s">
        <v>287</v>
      </c>
      <c r="L404" s="151" t="s">
        <v>250</v>
      </c>
      <c r="M404" s="151" t="s">
        <v>252</v>
      </c>
      <c r="N404" s="151" t="s">
        <v>254</v>
      </c>
      <c r="O404" s="151" t="s">
        <v>257</v>
      </c>
      <c r="P404" s="151" t="s">
        <v>258</v>
      </c>
      <c r="Q404" s="152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 t="s">
        <v>3</v>
      </c>
    </row>
    <row r="405" spans="1:65">
      <c r="A405" s="30"/>
      <c r="B405" s="19"/>
      <c r="C405" s="9"/>
      <c r="D405" s="10" t="s">
        <v>325</v>
      </c>
      <c r="E405" s="11" t="s">
        <v>288</v>
      </c>
      <c r="F405" s="11" t="s">
        <v>325</v>
      </c>
      <c r="G405" s="11" t="s">
        <v>288</v>
      </c>
      <c r="H405" s="11" t="s">
        <v>288</v>
      </c>
      <c r="I405" s="11" t="s">
        <v>288</v>
      </c>
      <c r="J405" s="11" t="s">
        <v>288</v>
      </c>
      <c r="K405" s="11" t="s">
        <v>288</v>
      </c>
      <c r="L405" s="11" t="s">
        <v>288</v>
      </c>
      <c r="M405" s="11" t="s">
        <v>325</v>
      </c>
      <c r="N405" s="11" t="s">
        <v>325</v>
      </c>
      <c r="O405" s="11" t="s">
        <v>325</v>
      </c>
      <c r="P405" s="11" t="s">
        <v>325</v>
      </c>
      <c r="Q405" s="152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3</v>
      </c>
    </row>
    <row r="406" spans="1:65">
      <c r="A406" s="30"/>
      <c r="B406" s="19"/>
      <c r="C406" s="9"/>
      <c r="D406" s="26" t="s">
        <v>326</v>
      </c>
      <c r="E406" s="26" t="s">
        <v>327</v>
      </c>
      <c r="F406" s="26" t="s">
        <v>328</v>
      </c>
      <c r="G406" s="26" t="s">
        <v>328</v>
      </c>
      <c r="H406" s="26" t="s">
        <v>328</v>
      </c>
      <c r="I406" s="26" t="s">
        <v>328</v>
      </c>
      <c r="J406" s="26" t="s">
        <v>328</v>
      </c>
      <c r="K406" s="26" t="s">
        <v>120</v>
      </c>
      <c r="L406" s="26" t="s">
        <v>329</v>
      </c>
      <c r="M406" s="26" t="s">
        <v>312</v>
      </c>
      <c r="N406" s="26" t="s">
        <v>328</v>
      </c>
      <c r="O406" s="26" t="s">
        <v>312</v>
      </c>
      <c r="P406" s="26" t="s">
        <v>328</v>
      </c>
      <c r="Q406" s="152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3</v>
      </c>
    </row>
    <row r="407" spans="1:65">
      <c r="A407" s="30"/>
      <c r="B407" s="18">
        <v>1</v>
      </c>
      <c r="C407" s="14">
        <v>1</v>
      </c>
      <c r="D407" s="227">
        <v>0.08</v>
      </c>
      <c r="E407" s="227" t="s">
        <v>106</v>
      </c>
      <c r="F407" s="215">
        <v>0.03</v>
      </c>
      <c r="G407" s="215">
        <v>0.03</v>
      </c>
      <c r="H407" s="215">
        <v>0.03</v>
      </c>
      <c r="I407" s="215">
        <v>0.01</v>
      </c>
      <c r="J407" s="215">
        <v>0.03</v>
      </c>
      <c r="K407" s="215">
        <v>0.03</v>
      </c>
      <c r="L407" s="227">
        <v>2.0457768618266669E-3</v>
      </c>
      <c r="M407" s="215">
        <v>0.04</v>
      </c>
      <c r="N407" s="215">
        <v>0.04</v>
      </c>
      <c r="O407" s="227">
        <v>0.17899999999999999</v>
      </c>
      <c r="P407" s="215">
        <v>0.04</v>
      </c>
      <c r="Q407" s="204"/>
      <c r="R407" s="205"/>
      <c r="S407" s="205"/>
      <c r="T407" s="205"/>
      <c r="U407" s="205"/>
      <c r="V407" s="205"/>
      <c r="W407" s="205"/>
      <c r="X407" s="205"/>
      <c r="Y407" s="205"/>
      <c r="Z407" s="205"/>
      <c r="AA407" s="205"/>
      <c r="AB407" s="205"/>
      <c r="AC407" s="205"/>
      <c r="AD407" s="205"/>
      <c r="AE407" s="205"/>
      <c r="AF407" s="205"/>
      <c r="AG407" s="205"/>
      <c r="AH407" s="205"/>
      <c r="AI407" s="205"/>
      <c r="AJ407" s="205"/>
      <c r="AK407" s="205"/>
      <c r="AL407" s="205"/>
      <c r="AM407" s="205"/>
      <c r="AN407" s="205"/>
      <c r="AO407" s="205"/>
      <c r="AP407" s="205"/>
      <c r="AQ407" s="205"/>
      <c r="AR407" s="205"/>
      <c r="AS407" s="205"/>
      <c r="AT407" s="205"/>
      <c r="AU407" s="205"/>
      <c r="AV407" s="205"/>
      <c r="AW407" s="205"/>
      <c r="AX407" s="205"/>
      <c r="AY407" s="205"/>
      <c r="AZ407" s="205"/>
      <c r="BA407" s="205"/>
      <c r="BB407" s="205"/>
      <c r="BC407" s="205"/>
      <c r="BD407" s="205"/>
      <c r="BE407" s="205"/>
      <c r="BF407" s="205"/>
      <c r="BG407" s="205"/>
      <c r="BH407" s="205"/>
      <c r="BI407" s="205"/>
      <c r="BJ407" s="205"/>
      <c r="BK407" s="205"/>
      <c r="BL407" s="205"/>
      <c r="BM407" s="216">
        <v>1</v>
      </c>
    </row>
    <row r="408" spans="1:65">
      <c r="A408" s="30"/>
      <c r="B408" s="19">
        <v>1</v>
      </c>
      <c r="C408" s="9">
        <v>2</v>
      </c>
      <c r="D408" s="228">
        <v>8.2000000000000003E-2</v>
      </c>
      <c r="E408" s="228" t="s">
        <v>106</v>
      </c>
      <c r="F408" s="24">
        <v>0.03</v>
      </c>
      <c r="G408" s="24">
        <v>0.02</v>
      </c>
      <c r="H408" s="24">
        <v>0.03</v>
      </c>
      <c r="I408" s="229">
        <v>7.0000000000000007E-2</v>
      </c>
      <c r="J408" s="24">
        <v>0.03</v>
      </c>
      <c r="K408" s="24">
        <v>0.03</v>
      </c>
      <c r="L408" s="228">
        <v>2.4186008485381437E-3</v>
      </c>
      <c r="M408" s="24">
        <v>0.04</v>
      </c>
      <c r="N408" s="24">
        <v>0.04</v>
      </c>
      <c r="O408" s="228">
        <v>0.183</v>
      </c>
      <c r="P408" s="24">
        <v>0.04</v>
      </c>
      <c r="Q408" s="204"/>
      <c r="R408" s="205"/>
      <c r="S408" s="205"/>
      <c r="T408" s="205"/>
      <c r="U408" s="205"/>
      <c r="V408" s="205"/>
      <c r="W408" s="205"/>
      <c r="X408" s="205"/>
      <c r="Y408" s="205"/>
      <c r="Z408" s="205"/>
      <c r="AA408" s="205"/>
      <c r="AB408" s="205"/>
      <c r="AC408" s="205"/>
      <c r="AD408" s="205"/>
      <c r="AE408" s="205"/>
      <c r="AF408" s="205"/>
      <c r="AG408" s="205"/>
      <c r="AH408" s="205"/>
      <c r="AI408" s="205"/>
      <c r="AJ408" s="205"/>
      <c r="AK408" s="205"/>
      <c r="AL408" s="205"/>
      <c r="AM408" s="205"/>
      <c r="AN408" s="205"/>
      <c r="AO408" s="205"/>
      <c r="AP408" s="205"/>
      <c r="AQ408" s="205"/>
      <c r="AR408" s="205"/>
      <c r="AS408" s="205"/>
      <c r="AT408" s="205"/>
      <c r="AU408" s="205"/>
      <c r="AV408" s="205"/>
      <c r="AW408" s="205"/>
      <c r="AX408" s="205"/>
      <c r="AY408" s="205"/>
      <c r="AZ408" s="205"/>
      <c r="BA408" s="205"/>
      <c r="BB408" s="205"/>
      <c r="BC408" s="205"/>
      <c r="BD408" s="205"/>
      <c r="BE408" s="205"/>
      <c r="BF408" s="205"/>
      <c r="BG408" s="205"/>
      <c r="BH408" s="205"/>
      <c r="BI408" s="205"/>
      <c r="BJ408" s="205"/>
      <c r="BK408" s="205"/>
      <c r="BL408" s="205"/>
      <c r="BM408" s="216">
        <v>48</v>
      </c>
    </row>
    <row r="409" spans="1:65">
      <c r="A409" s="30"/>
      <c r="B409" s="19">
        <v>1</v>
      </c>
      <c r="C409" s="9">
        <v>3</v>
      </c>
      <c r="D409" s="228">
        <v>0.08</v>
      </c>
      <c r="E409" s="228" t="s">
        <v>106</v>
      </c>
      <c r="F409" s="24">
        <v>0.03</v>
      </c>
      <c r="G409" s="24">
        <v>0.03</v>
      </c>
      <c r="H409" s="24">
        <v>0.03</v>
      </c>
      <c r="I409" s="24">
        <v>0.03</v>
      </c>
      <c r="J409" s="24">
        <v>0.03</v>
      </c>
      <c r="K409" s="24">
        <v>0.03</v>
      </c>
      <c r="L409" s="228">
        <v>1.0864162231121759E-2</v>
      </c>
      <c r="M409" s="24">
        <v>0.05</v>
      </c>
      <c r="N409" s="24">
        <v>0.04</v>
      </c>
      <c r="O409" s="228">
        <v>0.21</v>
      </c>
      <c r="P409" s="24">
        <v>0.04</v>
      </c>
      <c r="Q409" s="204"/>
      <c r="R409" s="205"/>
      <c r="S409" s="205"/>
      <c r="T409" s="205"/>
      <c r="U409" s="205"/>
      <c r="V409" s="205"/>
      <c r="W409" s="205"/>
      <c r="X409" s="205"/>
      <c r="Y409" s="205"/>
      <c r="Z409" s="205"/>
      <c r="AA409" s="205"/>
      <c r="AB409" s="205"/>
      <c r="AC409" s="205"/>
      <c r="AD409" s="205"/>
      <c r="AE409" s="205"/>
      <c r="AF409" s="205"/>
      <c r="AG409" s="205"/>
      <c r="AH409" s="205"/>
      <c r="AI409" s="205"/>
      <c r="AJ409" s="205"/>
      <c r="AK409" s="205"/>
      <c r="AL409" s="205"/>
      <c r="AM409" s="205"/>
      <c r="AN409" s="205"/>
      <c r="AO409" s="205"/>
      <c r="AP409" s="205"/>
      <c r="AQ409" s="205"/>
      <c r="AR409" s="205"/>
      <c r="AS409" s="205"/>
      <c r="AT409" s="205"/>
      <c r="AU409" s="205"/>
      <c r="AV409" s="205"/>
      <c r="AW409" s="205"/>
      <c r="AX409" s="205"/>
      <c r="AY409" s="205"/>
      <c r="AZ409" s="205"/>
      <c r="BA409" s="205"/>
      <c r="BB409" s="205"/>
      <c r="BC409" s="205"/>
      <c r="BD409" s="205"/>
      <c r="BE409" s="205"/>
      <c r="BF409" s="205"/>
      <c r="BG409" s="205"/>
      <c r="BH409" s="205"/>
      <c r="BI409" s="205"/>
      <c r="BJ409" s="205"/>
      <c r="BK409" s="205"/>
      <c r="BL409" s="205"/>
      <c r="BM409" s="216">
        <v>16</v>
      </c>
    </row>
    <row r="410" spans="1:65">
      <c r="A410" s="30"/>
      <c r="B410" s="19">
        <v>1</v>
      </c>
      <c r="C410" s="9">
        <v>4</v>
      </c>
      <c r="D410" s="228">
        <v>7.5999999999999998E-2</v>
      </c>
      <c r="E410" s="228" t="s">
        <v>106</v>
      </c>
      <c r="F410" s="24">
        <v>0.03</v>
      </c>
      <c r="G410" s="24">
        <v>0.02</v>
      </c>
      <c r="H410" s="24">
        <v>0.03</v>
      </c>
      <c r="I410" s="24">
        <v>0.03</v>
      </c>
      <c r="J410" s="24">
        <v>0.03</v>
      </c>
      <c r="K410" s="24">
        <v>0.03</v>
      </c>
      <c r="L410" s="228" t="s">
        <v>319</v>
      </c>
      <c r="M410" s="24">
        <v>0.04</v>
      </c>
      <c r="N410" s="24">
        <v>0.04</v>
      </c>
      <c r="O410" s="228">
        <v>0.20699999999999999</v>
      </c>
      <c r="P410" s="24">
        <v>0.04</v>
      </c>
      <c r="Q410" s="204"/>
      <c r="R410" s="205"/>
      <c r="S410" s="205"/>
      <c r="T410" s="205"/>
      <c r="U410" s="205"/>
      <c r="V410" s="205"/>
      <c r="W410" s="205"/>
      <c r="X410" s="205"/>
      <c r="Y410" s="205"/>
      <c r="Z410" s="205"/>
      <c r="AA410" s="205"/>
      <c r="AB410" s="205"/>
      <c r="AC410" s="205"/>
      <c r="AD410" s="205"/>
      <c r="AE410" s="205"/>
      <c r="AF410" s="205"/>
      <c r="AG410" s="205"/>
      <c r="AH410" s="205"/>
      <c r="AI410" s="205"/>
      <c r="AJ410" s="205"/>
      <c r="AK410" s="205"/>
      <c r="AL410" s="205"/>
      <c r="AM410" s="205"/>
      <c r="AN410" s="205"/>
      <c r="AO410" s="205"/>
      <c r="AP410" s="205"/>
      <c r="AQ410" s="205"/>
      <c r="AR410" s="205"/>
      <c r="AS410" s="205"/>
      <c r="AT410" s="205"/>
      <c r="AU410" s="205"/>
      <c r="AV410" s="205"/>
      <c r="AW410" s="205"/>
      <c r="AX410" s="205"/>
      <c r="AY410" s="205"/>
      <c r="AZ410" s="205"/>
      <c r="BA410" s="205"/>
      <c r="BB410" s="205"/>
      <c r="BC410" s="205"/>
      <c r="BD410" s="205"/>
      <c r="BE410" s="205"/>
      <c r="BF410" s="205"/>
      <c r="BG410" s="205"/>
      <c r="BH410" s="205"/>
      <c r="BI410" s="205"/>
      <c r="BJ410" s="205"/>
      <c r="BK410" s="205"/>
      <c r="BL410" s="205"/>
      <c r="BM410" s="216">
        <v>3.2703703703703707E-2</v>
      </c>
    </row>
    <row r="411" spans="1:65">
      <c r="A411" s="30"/>
      <c r="B411" s="19">
        <v>1</v>
      </c>
      <c r="C411" s="9">
        <v>5</v>
      </c>
      <c r="D411" s="228">
        <v>6.8000000000000005E-2</v>
      </c>
      <c r="E411" s="228" t="s">
        <v>106</v>
      </c>
      <c r="F411" s="24">
        <v>0.04</v>
      </c>
      <c r="G411" s="24">
        <v>0.02</v>
      </c>
      <c r="H411" s="24">
        <v>0.03</v>
      </c>
      <c r="I411" s="24">
        <v>0.04</v>
      </c>
      <c r="J411" s="24">
        <v>0.03</v>
      </c>
      <c r="K411" s="24">
        <v>0.03</v>
      </c>
      <c r="L411" s="228">
        <v>2.355878033164551E-3</v>
      </c>
      <c r="M411" s="24">
        <v>0.04</v>
      </c>
      <c r="N411" s="24">
        <v>0.04</v>
      </c>
      <c r="O411" s="228">
        <v>0.21099999999999999</v>
      </c>
      <c r="P411" s="24">
        <v>0.04</v>
      </c>
      <c r="Q411" s="204"/>
      <c r="R411" s="205"/>
      <c r="S411" s="205"/>
      <c r="T411" s="205"/>
      <c r="U411" s="205"/>
      <c r="V411" s="205"/>
      <c r="W411" s="205"/>
      <c r="X411" s="205"/>
      <c r="Y411" s="205"/>
      <c r="Z411" s="205"/>
      <c r="AA411" s="205"/>
      <c r="AB411" s="205"/>
      <c r="AC411" s="205"/>
      <c r="AD411" s="205"/>
      <c r="AE411" s="205"/>
      <c r="AF411" s="205"/>
      <c r="AG411" s="205"/>
      <c r="AH411" s="205"/>
      <c r="AI411" s="205"/>
      <c r="AJ411" s="205"/>
      <c r="AK411" s="205"/>
      <c r="AL411" s="205"/>
      <c r="AM411" s="205"/>
      <c r="AN411" s="205"/>
      <c r="AO411" s="205"/>
      <c r="AP411" s="205"/>
      <c r="AQ411" s="205"/>
      <c r="AR411" s="205"/>
      <c r="AS411" s="205"/>
      <c r="AT411" s="205"/>
      <c r="AU411" s="205"/>
      <c r="AV411" s="205"/>
      <c r="AW411" s="205"/>
      <c r="AX411" s="205"/>
      <c r="AY411" s="205"/>
      <c r="AZ411" s="205"/>
      <c r="BA411" s="205"/>
      <c r="BB411" s="205"/>
      <c r="BC411" s="205"/>
      <c r="BD411" s="205"/>
      <c r="BE411" s="205"/>
      <c r="BF411" s="205"/>
      <c r="BG411" s="205"/>
      <c r="BH411" s="205"/>
      <c r="BI411" s="205"/>
      <c r="BJ411" s="205"/>
      <c r="BK411" s="205"/>
      <c r="BL411" s="205"/>
      <c r="BM411" s="216">
        <v>95</v>
      </c>
    </row>
    <row r="412" spans="1:65">
      <c r="A412" s="30"/>
      <c r="B412" s="19">
        <v>1</v>
      </c>
      <c r="C412" s="9">
        <v>6</v>
      </c>
      <c r="D412" s="228">
        <v>6.8000000000000005E-2</v>
      </c>
      <c r="E412" s="228" t="s">
        <v>106</v>
      </c>
      <c r="F412" s="24">
        <v>0.03</v>
      </c>
      <c r="G412" s="24">
        <v>0.03</v>
      </c>
      <c r="H412" s="24">
        <v>0.03</v>
      </c>
      <c r="I412" s="24">
        <v>0.02</v>
      </c>
      <c r="J412" s="24">
        <v>0.03</v>
      </c>
      <c r="K412" s="24">
        <v>0.03</v>
      </c>
      <c r="L412" s="229">
        <v>2.0143469167907491E-2</v>
      </c>
      <c r="M412" s="24">
        <v>0.04</v>
      </c>
      <c r="N412" s="24">
        <v>0.04</v>
      </c>
      <c r="O412" s="228">
        <v>0.20499999999999999</v>
      </c>
      <c r="P412" s="24">
        <v>0.04</v>
      </c>
      <c r="Q412" s="204"/>
      <c r="R412" s="205"/>
      <c r="S412" s="205"/>
      <c r="T412" s="205"/>
      <c r="U412" s="205"/>
      <c r="V412" s="205"/>
      <c r="W412" s="205"/>
      <c r="X412" s="205"/>
      <c r="Y412" s="205"/>
      <c r="Z412" s="205"/>
      <c r="AA412" s="205"/>
      <c r="AB412" s="205"/>
      <c r="AC412" s="205"/>
      <c r="AD412" s="205"/>
      <c r="AE412" s="205"/>
      <c r="AF412" s="205"/>
      <c r="AG412" s="205"/>
      <c r="AH412" s="205"/>
      <c r="AI412" s="205"/>
      <c r="AJ412" s="205"/>
      <c r="AK412" s="205"/>
      <c r="AL412" s="205"/>
      <c r="AM412" s="205"/>
      <c r="AN412" s="205"/>
      <c r="AO412" s="205"/>
      <c r="AP412" s="205"/>
      <c r="AQ412" s="205"/>
      <c r="AR412" s="205"/>
      <c r="AS412" s="205"/>
      <c r="AT412" s="205"/>
      <c r="AU412" s="205"/>
      <c r="AV412" s="205"/>
      <c r="AW412" s="205"/>
      <c r="AX412" s="205"/>
      <c r="AY412" s="205"/>
      <c r="AZ412" s="205"/>
      <c r="BA412" s="205"/>
      <c r="BB412" s="205"/>
      <c r="BC412" s="205"/>
      <c r="BD412" s="205"/>
      <c r="BE412" s="205"/>
      <c r="BF412" s="205"/>
      <c r="BG412" s="205"/>
      <c r="BH412" s="205"/>
      <c r="BI412" s="205"/>
      <c r="BJ412" s="205"/>
      <c r="BK412" s="205"/>
      <c r="BL412" s="205"/>
      <c r="BM412" s="56"/>
    </row>
    <row r="413" spans="1:65">
      <c r="A413" s="30"/>
      <c r="B413" s="20" t="s">
        <v>267</v>
      </c>
      <c r="C413" s="12"/>
      <c r="D413" s="217">
        <v>7.5666666666666674E-2</v>
      </c>
      <c r="E413" s="217" t="s">
        <v>714</v>
      </c>
      <c r="F413" s="217">
        <v>3.1666666666666669E-2</v>
      </c>
      <c r="G413" s="217">
        <v>2.5000000000000005E-2</v>
      </c>
      <c r="H413" s="217">
        <v>0.03</v>
      </c>
      <c r="I413" s="217">
        <v>3.3333333333333333E-2</v>
      </c>
      <c r="J413" s="217">
        <v>0.03</v>
      </c>
      <c r="K413" s="217">
        <v>0.03</v>
      </c>
      <c r="L413" s="217">
        <v>7.5655774285117213E-3</v>
      </c>
      <c r="M413" s="217">
        <v>4.1666666666666664E-2</v>
      </c>
      <c r="N413" s="217">
        <v>0.04</v>
      </c>
      <c r="O413" s="217">
        <v>0.19916666666666663</v>
      </c>
      <c r="P413" s="217">
        <v>0.04</v>
      </c>
      <c r="Q413" s="204"/>
      <c r="R413" s="205"/>
      <c r="S413" s="205"/>
      <c r="T413" s="205"/>
      <c r="U413" s="205"/>
      <c r="V413" s="205"/>
      <c r="W413" s="205"/>
      <c r="X413" s="205"/>
      <c r="Y413" s="205"/>
      <c r="Z413" s="205"/>
      <c r="AA413" s="205"/>
      <c r="AB413" s="205"/>
      <c r="AC413" s="205"/>
      <c r="AD413" s="205"/>
      <c r="AE413" s="205"/>
      <c r="AF413" s="205"/>
      <c r="AG413" s="205"/>
      <c r="AH413" s="205"/>
      <c r="AI413" s="205"/>
      <c r="AJ413" s="205"/>
      <c r="AK413" s="205"/>
      <c r="AL413" s="205"/>
      <c r="AM413" s="205"/>
      <c r="AN413" s="205"/>
      <c r="AO413" s="205"/>
      <c r="AP413" s="205"/>
      <c r="AQ413" s="205"/>
      <c r="AR413" s="205"/>
      <c r="AS413" s="205"/>
      <c r="AT413" s="205"/>
      <c r="AU413" s="205"/>
      <c r="AV413" s="205"/>
      <c r="AW413" s="205"/>
      <c r="AX413" s="205"/>
      <c r="AY413" s="205"/>
      <c r="AZ413" s="205"/>
      <c r="BA413" s="205"/>
      <c r="BB413" s="205"/>
      <c r="BC413" s="205"/>
      <c r="BD413" s="205"/>
      <c r="BE413" s="205"/>
      <c r="BF413" s="205"/>
      <c r="BG413" s="205"/>
      <c r="BH413" s="205"/>
      <c r="BI413" s="205"/>
      <c r="BJ413" s="205"/>
      <c r="BK413" s="205"/>
      <c r="BL413" s="205"/>
      <c r="BM413" s="56"/>
    </row>
    <row r="414" spans="1:65">
      <c r="A414" s="30"/>
      <c r="B414" s="3" t="s">
        <v>268</v>
      </c>
      <c r="C414" s="29"/>
      <c r="D414" s="24">
        <v>7.8E-2</v>
      </c>
      <c r="E414" s="24" t="s">
        <v>714</v>
      </c>
      <c r="F414" s="24">
        <v>0.03</v>
      </c>
      <c r="G414" s="24">
        <v>2.5000000000000001E-2</v>
      </c>
      <c r="H414" s="24">
        <v>0.03</v>
      </c>
      <c r="I414" s="24">
        <v>0.03</v>
      </c>
      <c r="J414" s="24">
        <v>0.03</v>
      </c>
      <c r="K414" s="24">
        <v>0.03</v>
      </c>
      <c r="L414" s="24">
        <v>2.4186008485381437E-3</v>
      </c>
      <c r="M414" s="24">
        <v>0.04</v>
      </c>
      <c r="N414" s="24">
        <v>0.04</v>
      </c>
      <c r="O414" s="24">
        <v>0.20599999999999999</v>
      </c>
      <c r="P414" s="24">
        <v>0.04</v>
      </c>
      <c r="Q414" s="204"/>
      <c r="R414" s="205"/>
      <c r="S414" s="205"/>
      <c r="T414" s="205"/>
      <c r="U414" s="205"/>
      <c r="V414" s="205"/>
      <c r="W414" s="205"/>
      <c r="X414" s="205"/>
      <c r="Y414" s="205"/>
      <c r="Z414" s="205"/>
      <c r="AA414" s="205"/>
      <c r="AB414" s="205"/>
      <c r="AC414" s="205"/>
      <c r="AD414" s="205"/>
      <c r="AE414" s="205"/>
      <c r="AF414" s="205"/>
      <c r="AG414" s="205"/>
      <c r="AH414" s="205"/>
      <c r="AI414" s="205"/>
      <c r="AJ414" s="205"/>
      <c r="AK414" s="205"/>
      <c r="AL414" s="205"/>
      <c r="AM414" s="205"/>
      <c r="AN414" s="205"/>
      <c r="AO414" s="205"/>
      <c r="AP414" s="205"/>
      <c r="AQ414" s="205"/>
      <c r="AR414" s="205"/>
      <c r="AS414" s="205"/>
      <c r="AT414" s="205"/>
      <c r="AU414" s="205"/>
      <c r="AV414" s="205"/>
      <c r="AW414" s="205"/>
      <c r="AX414" s="205"/>
      <c r="AY414" s="205"/>
      <c r="AZ414" s="205"/>
      <c r="BA414" s="205"/>
      <c r="BB414" s="205"/>
      <c r="BC414" s="205"/>
      <c r="BD414" s="205"/>
      <c r="BE414" s="205"/>
      <c r="BF414" s="205"/>
      <c r="BG414" s="205"/>
      <c r="BH414" s="205"/>
      <c r="BI414" s="205"/>
      <c r="BJ414" s="205"/>
      <c r="BK414" s="205"/>
      <c r="BL414" s="205"/>
      <c r="BM414" s="56"/>
    </row>
    <row r="415" spans="1:65">
      <c r="A415" s="30"/>
      <c r="B415" s="3" t="s">
        <v>269</v>
      </c>
      <c r="C415" s="29"/>
      <c r="D415" s="24">
        <v>6.2503333244449174E-3</v>
      </c>
      <c r="E415" s="24" t="s">
        <v>714</v>
      </c>
      <c r="F415" s="24">
        <v>4.0824829046386315E-3</v>
      </c>
      <c r="G415" s="24">
        <v>5.477225575051637E-3</v>
      </c>
      <c r="H415" s="24">
        <v>0</v>
      </c>
      <c r="I415" s="24">
        <v>2.0655911179772887E-2</v>
      </c>
      <c r="J415" s="24">
        <v>0</v>
      </c>
      <c r="K415" s="24">
        <v>0</v>
      </c>
      <c r="L415" s="24">
        <v>7.9558870704124502E-3</v>
      </c>
      <c r="M415" s="24">
        <v>4.0824829046386306E-3</v>
      </c>
      <c r="N415" s="24">
        <v>0</v>
      </c>
      <c r="O415" s="24">
        <v>1.4288690166235206E-2</v>
      </c>
      <c r="P415" s="24">
        <v>0</v>
      </c>
      <c r="Q415" s="204"/>
      <c r="R415" s="205"/>
      <c r="S415" s="205"/>
      <c r="T415" s="205"/>
      <c r="U415" s="205"/>
      <c r="V415" s="205"/>
      <c r="W415" s="205"/>
      <c r="X415" s="205"/>
      <c r="Y415" s="205"/>
      <c r="Z415" s="205"/>
      <c r="AA415" s="205"/>
      <c r="AB415" s="205"/>
      <c r="AC415" s="205"/>
      <c r="AD415" s="205"/>
      <c r="AE415" s="205"/>
      <c r="AF415" s="205"/>
      <c r="AG415" s="205"/>
      <c r="AH415" s="205"/>
      <c r="AI415" s="205"/>
      <c r="AJ415" s="205"/>
      <c r="AK415" s="205"/>
      <c r="AL415" s="205"/>
      <c r="AM415" s="205"/>
      <c r="AN415" s="205"/>
      <c r="AO415" s="205"/>
      <c r="AP415" s="205"/>
      <c r="AQ415" s="205"/>
      <c r="AR415" s="205"/>
      <c r="AS415" s="205"/>
      <c r="AT415" s="205"/>
      <c r="AU415" s="205"/>
      <c r="AV415" s="205"/>
      <c r="AW415" s="205"/>
      <c r="AX415" s="205"/>
      <c r="AY415" s="205"/>
      <c r="AZ415" s="205"/>
      <c r="BA415" s="205"/>
      <c r="BB415" s="205"/>
      <c r="BC415" s="205"/>
      <c r="BD415" s="205"/>
      <c r="BE415" s="205"/>
      <c r="BF415" s="205"/>
      <c r="BG415" s="205"/>
      <c r="BH415" s="205"/>
      <c r="BI415" s="205"/>
      <c r="BJ415" s="205"/>
      <c r="BK415" s="205"/>
      <c r="BL415" s="205"/>
      <c r="BM415" s="56"/>
    </row>
    <row r="416" spans="1:65">
      <c r="A416" s="30"/>
      <c r="B416" s="3" t="s">
        <v>86</v>
      </c>
      <c r="C416" s="29"/>
      <c r="D416" s="13">
        <v>8.2603524111606833E-2</v>
      </c>
      <c r="E416" s="13" t="s">
        <v>714</v>
      </c>
      <c r="F416" s="13">
        <v>0.12892051277806205</v>
      </c>
      <c r="G416" s="13">
        <v>0.21908902300206543</v>
      </c>
      <c r="H416" s="13">
        <v>0</v>
      </c>
      <c r="I416" s="13">
        <v>0.61967733539318659</v>
      </c>
      <c r="J416" s="13">
        <v>0</v>
      </c>
      <c r="K416" s="13">
        <v>0</v>
      </c>
      <c r="L416" s="13">
        <v>1.0515901985788689</v>
      </c>
      <c r="M416" s="13">
        <v>9.7979589711327142E-2</v>
      </c>
      <c r="N416" s="13">
        <v>0</v>
      </c>
      <c r="O416" s="13">
        <v>7.1742377403691424E-2</v>
      </c>
      <c r="P416" s="13">
        <v>0</v>
      </c>
      <c r="Q416" s="152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3" t="s">
        <v>270</v>
      </c>
      <c r="C417" s="29"/>
      <c r="D417" s="13">
        <v>1.3137032842582106</v>
      </c>
      <c r="E417" s="13" t="s">
        <v>714</v>
      </c>
      <c r="F417" s="13">
        <v>-3.17100792751982E-2</v>
      </c>
      <c r="G417" s="13">
        <v>-0.23556058890147213</v>
      </c>
      <c r="H417" s="13">
        <v>-8.267270668176685E-2</v>
      </c>
      <c r="I417" s="13">
        <v>1.9252548131370117E-2</v>
      </c>
      <c r="J417" s="13">
        <v>-8.267270668176685E-2</v>
      </c>
      <c r="K417" s="13">
        <v>-8.267270668176685E-2</v>
      </c>
      <c r="L417" s="13">
        <v>-0.76866297783712745</v>
      </c>
      <c r="M417" s="13">
        <v>0.2740656851642127</v>
      </c>
      <c r="N417" s="13">
        <v>0.22310305775764427</v>
      </c>
      <c r="O417" s="13">
        <v>5.0900339750849364</v>
      </c>
      <c r="P417" s="13">
        <v>0.22310305775764427</v>
      </c>
      <c r="Q417" s="152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46" t="s">
        <v>271</v>
      </c>
      <c r="C418" s="47"/>
      <c r="D418" s="45">
        <v>4.28</v>
      </c>
      <c r="E418" s="45">
        <v>47.2</v>
      </c>
      <c r="F418" s="45">
        <v>0.17</v>
      </c>
      <c r="G418" s="45">
        <v>0.84</v>
      </c>
      <c r="H418" s="45">
        <v>0.34</v>
      </c>
      <c r="I418" s="45">
        <v>0</v>
      </c>
      <c r="J418" s="45">
        <v>0.34</v>
      </c>
      <c r="K418" s="45">
        <v>0.34</v>
      </c>
      <c r="L418" s="45">
        <v>2.69</v>
      </c>
      <c r="M418" s="45">
        <v>0.84</v>
      </c>
      <c r="N418" s="45">
        <v>0.67</v>
      </c>
      <c r="O418" s="45">
        <v>16.77</v>
      </c>
      <c r="P418" s="45">
        <v>0.67</v>
      </c>
      <c r="Q418" s="152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B419" s="31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BM419" s="55"/>
    </row>
    <row r="420" spans="1:65" ht="15">
      <c r="B420" s="8" t="s">
        <v>675</v>
      </c>
      <c r="BM420" s="28" t="s">
        <v>295</v>
      </c>
    </row>
    <row r="421" spans="1:65" ht="15">
      <c r="A421" s="25" t="s">
        <v>11</v>
      </c>
      <c r="B421" s="18" t="s">
        <v>114</v>
      </c>
      <c r="C421" s="15" t="s">
        <v>115</v>
      </c>
      <c r="D421" s="16" t="s">
        <v>233</v>
      </c>
      <c r="E421" s="17" t="s">
        <v>233</v>
      </c>
      <c r="F421" s="152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1</v>
      </c>
    </row>
    <row r="422" spans="1:65">
      <c r="A422" s="30"/>
      <c r="B422" s="19" t="s">
        <v>234</v>
      </c>
      <c r="C422" s="9" t="s">
        <v>234</v>
      </c>
      <c r="D422" s="150" t="s">
        <v>240</v>
      </c>
      <c r="E422" s="151" t="s">
        <v>241</v>
      </c>
      <c r="F422" s="152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 t="s">
        <v>3</v>
      </c>
    </row>
    <row r="423" spans="1:65">
      <c r="A423" s="30"/>
      <c r="B423" s="19"/>
      <c r="C423" s="9"/>
      <c r="D423" s="10" t="s">
        <v>288</v>
      </c>
      <c r="E423" s="11" t="s">
        <v>325</v>
      </c>
      <c r="F423" s="152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2</v>
      </c>
    </row>
    <row r="424" spans="1:65">
      <c r="A424" s="30"/>
      <c r="B424" s="19"/>
      <c r="C424" s="9"/>
      <c r="D424" s="26" t="s">
        <v>327</v>
      </c>
      <c r="E424" s="26" t="s">
        <v>328</v>
      </c>
      <c r="F424" s="152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2</v>
      </c>
    </row>
    <row r="425" spans="1:65">
      <c r="A425" s="30"/>
      <c r="B425" s="18">
        <v>1</v>
      </c>
      <c r="C425" s="14">
        <v>1</v>
      </c>
      <c r="D425" s="22">
        <v>0.36686077633805897</v>
      </c>
      <c r="E425" s="22">
        <v>0.4</v>
      </c>
      <c r="F425" s="152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1</v>
      </c>
    </row>
    <row r="426" spans="1:65">
      <c r="A426" s="30"/>
      <c r="B426" s="19">
        <v>1</v>
      </c>
      <c r="C426" s="9">
        <v>2</v>
      </c>
      <c r="D426" s="11">
        <v>0.3609665579928073</v>
      </c>
      <c r="E426" s="11">
        <v>0.3</v>
      </c>
      <c r="F426" s="152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4</v>
      </c>
    </row>
    <row r="427" spans="1:65">
      <c r="A427" s="30"/>
      <c r="B427" s="19">
        <v>1</v>
      </c>
      <c r="C427" s="9">
        <v>3</v>
      </c>
      <c r="D427" s="11">
        <v>0.36820030556259109</v>
      </c>
      <c r="E427" s="11">
        <v>0.4</v>
      </c>
      <c r="F427" s="152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16</v>
      </c>
    </row>
    <row r="428" spans="1:65">
      <c r="A428" s="30"/>
      <c r="B428" s="19">
        <v>1</v>
      </c>
      <c r="C428" s="9">
        <v>4</v>
      </c>
      <c r="D428" s="11">
        <v>0.35672429226529467</v>
      </c>
      <c r="E428" s="11">
        <v>0.3</v>
      </c>
      <c r="F428" s="152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0.36394043896046002</v>
      </c>
    </row>
    <row r="429" spans="1:65">
      <c r="A429" s="30"/>
      <c r="B429" s="19">
        <v>1</v>
      </c>
      <c r="C429" s="9">
        <v>5</v>
      </c>
      <c r="D429" s="11">
        <v>0.34897083501903836</v>
      </c>
      <c r="E429" s="11">
        <v>0.4</v>
      </c>
      <c r="F429" s="152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56</v>
      </c>
    </row>
    <row r="430" spans="1:65">
      <c r="A430" s="30"/>
      <c r="B430" s="19">
        <v>1</v>
      </c>
      <c r="C430" s="9">
        <v>6</v>
      </c>
      <c r="D430" s="11">
        <v>0.36556250034773463</v>
      </c>
      <c r="E430" s="11">
        <v>0.4</v>
      </c>
      <c r="F430" s="152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30"/>
      <c r="B431" s="20" t="s">
        <v>267</v>
      </c>
      <c r="C431" s="12"/>
      <c r="D431" s="23">
        <v>0.36121421125425418</v>
      </c>
      <c r="E431" s="23">
        <v>0.3666666666666667</v>
      </c>
      <c r="F431" s="152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268</v>
      </c>
      <c r="C432" s="29"/>
      <c r="D432" s="11">
        <v>0.36326452917027097</v>
      </c>
      <c r="E432" s="11">
        <v>0.4</v>
      </c>
      <c r="F432" s="152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3" t="s">
        <v>269</v>
      </c>
      <c r="C433" s="29"/>
      <c r="D433" s="24">
        <v>7.3446279044410917E-3</v>
      </c>
      <c r="E433" s="24">
        <v>5.1639777949432177E-2</v>
      </c>
      <c r="F433" s="152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86</v>
      </c>
      <c r="C434" s="29"/>
      <c r="D434" s="13">
        <v>2.0333164298652968E-2</v>
      </c>
      <c r="E434" s="13">
        <v>0.14083575804390591</v>
      </c>
      <c r="F434" s="152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270</v>
      </c>
      <c r="C435" s="29"/>
      <c r="D435" s="13">
        <v>-7.490862279533661E-3</v>
      </c>
      <c r="E435" s="13">
        <v>7.4908622795359925E-3</v>
      </c>
      <c r="F435" s="152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46" t="s">
        <v>271</v>
      </c>
      <c r="C436" s="47"/>
      <c r="D436" s="45">
        <v>0.67</v>
      </c>
      <c r="E436" s="45">
        <v>0.67</v>
      </c>
      <c r="F436" s="152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B437" s="31"/>
      <c r="C437" s="20"/>
      <c r="D437" s="20"/>
      <c r="E437" s="20"/>
      <c r="BM437" s="55"/>
    </row>
    <row r="438" spans="1:65" ht="15">
      <c r="B438" s="8" t="s">
        <v>676</v>
      </c>
      <c r="BM438" s="28" t="s">
        <v>67</v>
      </c>
    </row>
    <row r="439" spans="1:65" ht="15">
      <c r="A439" s="25" t="s">
        <v>14</v>
      </c>
      <c r="B439" s="18" t="s">
        <v>114</v>
      </c>
      <c r="C439" s="15" t="s">
        <v>115</v>
      </c>
      <c r="D439" s="16" t="s">
        <v>233</v>
      </c>
      <c r="E439" s="17" t="s">
        <v>233</v>
      </c>
      <c r="F439" s="17" t="s">
        <v>233</v>
      </c>
      <c r="G439" s="17" t="s">
        <v>233</v>
      </c>
      <c r="H439" s="17" t="s">
        <v>233</v>
      </c>
      <c r="I439" s="17" t="s">
        <v>233</v>
      </c>
      <c r="J439" s="17" t="s">
        <v>233</v>
      </c>
      <c r="K439" s="17" t="s">
        <v>233</v>
      </c>
      <c r="L439" s="17" t="s">
        <v>233</v>
      </c>
      <c r="M439" s="17" t="s">
        <v>233</v>
      </c>
      <c r="N439" s="17" t="s">
        <v>233</v>
      </c>
      <c r="O439" s="17" t="s">
        <v>233</v>
      </c>
      <c r="P439" s="17" t="s">
        <v>233</v>
      </c>
      <c r="Q439" s="152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1</v>
      </c>
    </row>
    <row r="440" spans="1:65">
      <c r="A440" s="30"/>
      <c r="B440" s="19" t="s">
        <v>234</v>
      </c>
      <c r="C440" s="9" t="s">
        <v>234</v>
      </c>
      <c r="D440" s="150" t="s">
        <v>240</v>
      </c>
      <c r="E440" s="151" t="s">
        <v>241</v>
      </c>
      <c r="F440" s="151" t="s">
        <v>244</v>
      </c>
      <c r="G440" s="151" t="s">
        <v>245</v>
      </c>
      <c r="H440" s="151" t="s">
        <v>246</v>
      </c>
      <c r="I440" s="151" t="s">
        <v>247</v>
      </c>
      <c r="J440" s="151" t="s">
        <v>287</v>
      </c>
      <c r="K440" s="151" t="s">
        <v>250</v>
      </c>
      <c r="L440" s="151" t="s">
        <v>251</v>
      </c>
      <c r="M440" s="151" t="s">
        <v>252</v>
      </c>
      <c r="N440" s="151" t="s">
        <v>255</v>
      </c>
      <c r="O440" s="151" t="s">
        <v>257</v>
      </c>
      <c r="P440" s="151" t="s">
        <v>258</v>
      </c>
      <c r="Q440" s="152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 t="s">
        <v>3</v>
      </c>
    </row>
    <row r="441" spans="1:65">
      <c r="A441" s="30"/>
      <c r="B441" s="19"/>
      <c r="C441" s="9"/>
      <c r="D441" s="10" t="s">
        <v>288</v>
      </c>
      <c r="E441" s="11" t="s">
        <v>325</v>
      </c>
      <c r="F441" s="11" t="s">
        <v>288</v>
      </c>
      <c r="G441" s="11" t="s">
        <v>288</v>
      </c>
      <c r="H441" s="11" t="s">
        <v>288</v>
      </c>
      <c r="I441" s="11" t="s">
        <v>288</v>
      </c>
      <c r="J441" s="11" t="s">
        <v>288</v>
      </c>
      <c r="K441" s="11" t="s">
        <v>288</v>
      </c>
      <c r="L441" s="11" t="s">
        <v>325</v>
      </c>
      <c r="M441" s="11" t="s">
        <v>325</v>
      </c>
      <c r="N441" s="11" t="s">
        <v>288</v>
      </c>
      <c r="O441" s="11" t="s">
        <v>325</v>
      </c>
      <c r="P441" s="11" t="s">
        <v>325</v>
      </c>
      <c r="Q441" s="152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3</v>
      </c>
    </row>
    <row r="442" spans="1:65">
      <c r="A442" s="30"/>
      <c r="B442" s="19"/>
      <c r="C442" s="9"/>
      <c r="D442" s="26" t="s">
        <v>327</v>
      </c>
      <c r="E442" s="26" t="s">
        <v>328</v>
      </c>
      <c r="F442" s="26" t="s">
        <v>328</v>
      </c>
      <c r="G442" s="26" t="s">
        <v>328</v>
      </c>
      <c r="H442" s="26" t="s">
        <v>328</v>
      </c>
      <c r="I442" s="26" t="s">
        <v>328</v>
      </c>
      <c r="J442" s="26" t="s">
        <v>328</v>
      </c>
      <c r="K442" s="26" t="s">
        <v>329</v>
      </c>
      <c r="L442" s="26" t="s">
        <v>329</v>
      </c>
      <c r="M442" s="26" t="s">
        <v>312</v>
      </c>
      <c r="N442" s="26" t="s">
        <v>329</v>
      </c>
      <c r="O442" s="26" t="s">
        <v>312</v>
      </c>
      <c r="P442" s="26" t="s">
        <v>328</v>
      </c>
      <c r="Q442" s="152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3</v>
      </c>
    </row>
    <row r="443" spans="1:65">
      <c r="A443" s="30"/>
      <c r="B443" s="18">
        <v>1</v>
      </c>
      <c r="C443" s="14">
        <v>1</v>
      </c>
      <c r="D443" s="227" t="s">
        <v>109</v>
      </c>
      <c r="E443" s="215">
        <v>0.03</v>
      </c>
      <c r="F443" s="215">
        <v>2.9000000000000001E-2</v>
      </c>
      <c r="G443" s="215">
        <v>0.03</v>
      </c>
      <c r="H443" s="215">
        <v>3.2000000000000001E-2</v>
      </c>
      <c r="I443" s="215">
        <v>3.3000000000000002E-2</v>
      </c>
      <c r="J443" s="215">
        <v>3.1E-2</v>
      </c>
      <c r="K443" s="227">
        <v>3.5934540518271503E-2</v>
      </c>
      <c r="L443" s="227" t="s">
        <v>317</v>
      </c>
      <c r="M443" s="215">
        <v>0.03</v>
      </c>
      <c r="N443" s="227" t="s">
        <v>208</v>
      </c>
      <c r="O443" s="215">
        <v>0.03</v>
      </c>
      <c r="P443" s="215">
        <v>3.1E-2</v>
      </c>
      <c r="Q443" s="204"/>
      <c r="R443" s="205"/>
      <c r="S443" s="205"/>
      <c r="T443" s="205"/>
      <c r="U443" s="205"/>
      <c r="V443" s="205"/>
      <c r="W443" s="205"/>
      <c r="X443" s="205"/>
      <c r="Y443" s="205"/>
      <c r="Z443" s="205"/>
      <c r="AA443" s="205"/>
      <c r="AB443" s="205"/>
      <c r="AC443" s="205"/>
      <c r="AD443" s="205"/>
      <c r="AE443" s="205"/>
      <c r="AF443" s="205"/>
      <c r="AG443" s="205"/>
      <c r="AH443" s="205"/>
      <c r="AI443" s="205"/>
      <c r="AJ443" s="205"/>
      <c r="AK443" s="205"/>
      <c r="AL443" s="205"/>
      <c r="AM443" s="205"/>
      <c r="AN443" s="205"/>
      <c r="AO443" s="205"/>
      <c r="AP443" s="205"/>
      <c r="AQ443" s="205"/>
      <c r="AR443" s="205"/>
      <c r="AS443" s="205"/>
      <c r="AT443" s="205"/>
      <c r="AU443" s="205"/>
      <c r="AV443" s="205"/>
      <c r="AW443" s="205"/>
      <c r="AX443" s="205"/>
      <c r="AY443" s="205"/>
      <c r="AZ443" s="205"/>
      <c r="BA443" s="205"/>
      <c r="BB443" s="205"/>
      <c r="BC443" s="205"/>
      <c r="BD443" s="205"/>
      <c r="BE443" s="205"/>
      <c r="BF443" s="205"/>
      <c r="BG443" s="205"/>
      <c r="BH443" s="205"/>
      <c r="BI443" s="205"/>
      <c r="BJ443" s="205"/>
      <c r="BK443" s="205"/>
      <c r="BL443" s="205"/>
      <c r="BM443" s="216">
        <v>1</v>
      </c>
    </row>
    <row r="444" spans="1:65">
      <c r="A444" s="30"/>
      <c r="B444" s="19">
        <v>1</v>
      </c>
      <c r="C444" s="9">
        <v>2</v>
      </c>
      <c r="D444" s="228" t="s">
        <v>109</v>
      </c>
      <c r="E444" s="229">
        <v>0.04</v>
      </c>
      <c r="F444" s="24">
        <v>2.8000000000000001E-2</v>
      </c>
      <c r="G444" s="24">
        <v>2.9000000000000001E-2</v>
      </c>
      <c r="H444" s="24">
        <v>3.3000000000000002E-2</v>
      </c>
      <c r="I444" s="24">
        <v>3.1E-2</v>
      </c>
      <c r="J444" s="24">
        <v>3.2000000000000001E-2</v>
      </c>
      <c r="K444" s="228">
        <v>3.7112895634680301E-2</v>
      </c>
      <c r="L444" s="228" t="s">
        <v>317</v>
      </c>
      <c r="M444" s="24">
        <v>0.03</v>
      </c>
      <c r="N444" s="228" t="s">
        <v>208</v>
      </c>
      <c r="O444" s="24">
        <v>0.03</v>
      </c>
      <c r="P444" s="24">
        <v>0.03</v>
      </c>
      <c r="Q444" s="204"/>
      <c r="R444" s="205"/>
      <c r="S444" s="205"/>
      <c r="T444" s="205"/>
      <c r="U444" s="205"/>
      <c r="V444" s="205"/>
      <c r="W444" s="205"/>
      <c r="X444" s="205"/>
      <c r="Y444" s="205"/>
      <c r="Z444" s="205"/>
      <c r="AA444" s="205"/>
      <c r="AB444" s="205"/>
      <c r="AC444" s="205"/>
      <c r="AD444" s="205"/>
      <c r="AE444" s="205"/>
      <c r="AF444" s="205"/>
      <c r="AG444" s="205"/>
      <c r="AH444" s="205"/>
      <c r="AI444" s="205"/>
      <c r="AJ444" s="205"/>
      <c r="AK444" s="205"/>
      <c r="AL444" s="205"/>
      <c r="AM444" s="205"/>
      <c r="AN444" s="205"/>
      <c r="AO444" s="205"/>
      <c r="AP444" s="205"/>
      <c r="AQ444" s="205"/>
      <c r="AR444" s="205"/>
      <c r="AS444" s="205"/>
      <c r="AT444" s="205"/>
      <c r="AU444" s="205"/>
      <c r="AV444" s="205"/>
      <c r="AW444" s="205"/>
      <c r="AX444" s="205"/>
      <c r="AY444" s="205"/>
      <c r="AZ444" s="205"/>
      <c r="BA444" s="205"/>
      <c r="BB444" s="205"/>
      <c r="BC444" s="205"/>
      <c r="BD444" s="205"/>
      <c r="BE444" s="205"/>
      <c r="BF444" s="205"/>
      <c r="BG444" s="205"/>
      <c r="BH444" s="205"/>
      <c r="BI444" s="205"/>
      <c r="BJ444" s="205"/>
      <c r="BK444" s="205"/>
      <c r="BL444" s="205"/>
      <c r="BM444" s="216">
        <v>5</v>
      </c>
    </row>
    <row r="445" spans="1:65">
      <c r="A445" s="30"/>
      <c r="B445" s="19">
        <v>1</v>
      </c>
      <c r="C445" s="9">
        <v>3</v>
      </c>
      <c r="D445" s="228" t="s">
        <v>109</v>
      </c>
      <c r="E445" s="24">
        <v>0.03</v>
      </c>
      <c r="F445" s="24">
        <v>3.1E-2</v>
      </c>
      <c r="G445" s="24">
        <v>2.9000000000000001E-2</v>
      </c>
      <c r="H445" s="24">
        <v>3.3000000000000002E-2</v>
      </c>
      <c r="I445" s="24">
        <v>3.2000000000000001E-2</v>
      </c>
      <c r="J445" s="24">
        <v>3.1E-2</v>
      </c>
      <c r="K445" s="228">
        <v>3.5746760757737299E-2</v>
      </c>
      <c r="L445" s="228" t="s">
        <v>317</v>
      </c>
      <c r="M445" s="24">
        <v>0.03</v>
      </c>
      <c r="N445" s="228" t="s">
        <v>208</v>
      </c>
      <c r="O445" s="24">
        <v>0.03</v>
      </c>
      <c r="P445" s="24">
        <v>2.8000000000000001E-2</v>
      </c>
      <c r="Q445" s="204"/>
      <c r="R445" s="205"/>
      <c r="S445" s="205"/>
      <c r="T445" s="205"/>
      <c r="U445" s="205"/>
      <c r="V445" s="205"/>
      <c r="W445" s="205"/>
      <c r="X445" s="205"/>
      <c r="Y445" s="205"/>
      <c r="Z445" s="205"/>
      <c r="AA445" s="205"/>
      <c r="AB445" s="205"/>
      <c r="AC445" s="205"/>
      <c r="AD445" s="205"/>
      <c r="AE445" s="205"/>
      <c r="AF445" s="205"/>
      <c r="AG445" s="205"/>
      <c r="AH445" s="205"/>
      <c r="AI445" s="205"/>
      <c r="AJ445" s="205"/>
      <c r="AK445" s="205"/>
      <c r="AL445" s="205"/>
      <c r="AM445" s="205"/>
      <c r="AN445" s="205"/>
      <c r="AO445" s="205"/>
      <c r="AP445" s="205"/>
      <c r="AQ445" s="205"/>
      <c r="AR445" s="205"/>
      <c r="AS445" s="205"/>
      <c r="AT445" s="205"/>
      <c r="AU445" s="205"/>
      <c r="AV445" s="205"/>
      <c r="AW445" s="205"/>
      <c r="AX445" s="205"/>
      <c r="AY445" s="205"/>
      <c r="AZ445" s="205"/>
      <c r="BA445" s="205"/>
      <c r="BB445" s="205"/>
      <c r="BC445" s="205"/>
      <c r="BD445" s="205"/>
      <c r="BE445" s="205"/>
      <c r="BF445" s="205"/>
      <c r="BG445" s="205"/>
      <c r="BH445" s="205"/>
      <c r="BI445" s="205"/>
      <c r="BJ445" s="205"/>
      <c r="BK445" s="205"/>
      <c r="BL445" s="205"/>
      <c r="BM445" s="216">
        <v>16</v>
      </c>
    </row>
    <row r="446" spans="1:65">
      <c r="A446" s="30"/>
      <c r="B446" s="19">
        <v>1</v>
      </c>
      <c r="C446" s="9">
        <v>4</v>
      </c>
      <c r="D446" s="228" t="s">
        <v>109</v>
      </c>
      <c r="E446" s="24">
        <v>0.03</v>
      </c>
      <c r="F446" s="24">
        <v>2.9000000000000001E-2</v>
      </c>
      <c r="G446" s="24">
        <v>2.7E-2</v>
      </c>
      <c r="H446" s="229">
        <v>2.7E-2</v>
      </c>
      <c r="I446" s="24">
        <v>3.2000000000000001E-2</v>
      </c>
      <c r="J446" s="24">
        <v>3.1E-2</v>
      </c>
      <c r="K446" s="228">
        <v>3.4517497068605303E-2</v>
      </c>
      <c r="L446" s="228" t="s">
        <v>317</v>
      </c>
      <c r="M446" s="24">
        <v>0.03</v>
      </c>
      <c r="N446" s="228" t="s">
        <v>208</v>
      </c>
      <c r="O446" s="24">
        <v>0.03</v>
      </c>
      <c r="P446" s="24">
        <v>2.8000000000000001E-2</v>
      </c>
      <c r="Q446" s="204"/>
      <c r="R446" s="205"/>
      <c r="S446" s="205"/>
      <c r="T446" s="205"/>
      <c r="U446" s="205"/>
      <c r="V446" s="205"/>
      <c r="W446" s="205"/>
      <c r="X446" s="205"/>
      <c r="Y446" s="205"/>
      <c r="Z446" s="205"/>
      <c r="AA446" s="205"/>
      <c r="AB446" s="205"/>
      <c r="AC446" s="205"/>
      <c r="AD446" s="205"/>
      <c r="AE446" s="205"/>
      <c r="AF446" s="205"/>
      <c r="AG446" s="205"/>
      <c r="AH446" s="205"/>
      <c r="AI446" s="205"/>
      <c r="AJ446" s="205"/>
      <c r="AK446" s="205"/>
      <c r="AL446" s="205"/>
      <c r="AM446" s="205"/>
      <c r="AN446" s="205"/>
      <c r="AO446" s="205"/>
      <c r="AP446" s="205"/>
      <c r="AQ446" s="205"/>
      <c r="AR446" s="205"/>
      <c r="AS446" s="205"/>
      <c r="AT446" s="205"/>
      <c r="AU446" s="205"/>
      <c r="AV446" s="205"/>
      <c r="AW446" s="205"/>
      <c r="AX446" s="205"/>
      <c r="AY446" s="205"/>
      <c r="AZ446" s="205"/>
      <c r="BA446" s="205"/>
      <c r="BB446" s="205"/>
      <c r="BC446" s="205"/>
      <c r="BD446" s="205"/>
      <c r="BE446" s="205"/>
      <c r="BF446" s="205"/>
      <c r="BG446" s="205"/>
      <c r="BH446" s="205"/>
      <c r="BI446" s="205"/>
      <c r="BJ446" s="205"/>
      <c r="BK446" s="205"/>
      <c r="BL446" s="205"/>
      <c r="BM446" s="216">
        <v>3.0455555555555555E-2</v>
      </c>
    </row>
    <row r="447" spans="1:65">
      <c r="A447" s="30"/>
      <c r="B447" s="19">
        <v>1</v>
      </c>
      <c r="C447" s="9">
        <v>5</v>
      </c>
      <c r="D447" s="228" t="s">
        <v>109</v>
      </c>
      <c r="E447" s="24">
        <v>0.03</v>
      </c>
      <c r="F447" s="24">
        <v>0.03</v>
      </c>
      <c r="G447" s="24">
        <v>2.9000000000000001E-2</v>
      </c>
      <c r="H447" s="24">
        <v>3.4000000000000002E-2</v>
      </c>
      <c r="I447" s="24">
        <v>3.2000000000000001E-2</v>
      </c>
      <c r="J447" s="24">
        <v>3.3000000000000002E-2</v>
      </c>
      <c r="K447" s="228">
        <v>3.53882845357959E-2</v>
      </c>
      <c r="L447" s="228" t="s">
        <v>317</v>
      </c>
      <c r="M447" s="24">
        <v>0.03</v>
      </c>
      <c r="N447" s="228" t="s">
        <v>208</v>
      </c>
      <c r="O447" s="24">
        <v>0.03</v>
      </c>
      <c r="P447" s="24">
        <v>3.3000000000000002E-2</v>
      </c>
      <c r="Q447" s="204"/>
      <c r="R447" s="205"/>
      <c r="S447" s="205"/>
      <c r="T447" s="205"/>
      <c r="U447" s="205"/>
      <c r="V447" s="205"/>
      <c r="W447" s="205"/>
      <c r="X447" s="205"/>
      <c r="Y447" s="205"/>
      <c r="Z447" s="205"/>
      <c r="AA447" s="205"/>
      <c r="AB447" s="205"/>
      <c r="AC447" s="205"/>
      <c r="AD447" s="205"/>
      <c r="AE447" s="205"/>
      <c r="AF447" s="205"/>
      <c r="AG447" s="205"/>
      <c r="AH447" s="205"/>
      <c r="AI447" s="205"/>
      <c r="AJ447" s="205"/>
      <c r="AK447" s="205"/>
      <c r="AL447" s="205"/>
      <c r="AM447" s="205"/>
      <c r="AN447" s="205"/>
      <c r="AO447" s="205"/>
      <c r="AP447" s="205"/>
      <c r="AQ447" s="205"/>
      <c r="AR447" s="205"/>
      <c r="AS447" s="205"/>
      <c r="AT447" s="205"/>
      <c r="AU447" s="205"/>
      <c r="AV447" s="205"/>
      <c r="AW447" s="205"/>
      <c r="AX447" s="205"/>
      <c r="AY447" s="205"/>
      <c r="AZ447" s="205"/>
      <c r="BA447" s="205"/>
      <c r="BB447" s="205"/>
      <c r="BC447" s="205"/>
      <c r="BD447" s="205"/>
      <c r="BE447" s="205"/>
      <c r="BF447" s="205"/>
      <c r="BG447" s="205"/>
      <c r="BH447" s="205"/>
      <c r="BI447" s="205"/>
      <c r="BJ447" s="205"/>
      <c r="BK447" s="205"/>
      <c r="BL447" s="205"/>
      <c r="BM447" s="216">
        <v>96</v>
      </c>
    </row>
    <row r="448" spans="1:65">
      <c r="A448" s="30"/>
      <c r="B448" s="19">
        <v>1</v>
      </c>
      <c r="C448" s="9">
        <v>6</v>
      </c>
      <c r="D448" s="228" t="s">
        <v>109</v>
      </c>
      <c r="E448" s="229">
        <v>0.04</v>
      </c>
      <c r="F448" s="24">
        <v>0.03</v>
      </c>
      <c r="G448" s="24">
        <v>2.9000000000000001E-2</v>
      </c>
      <c r="H448" s="24">
        <v>3.1E-2</v>
      </c>
      <c r="I448" s="24">
        <v>0.03</v>
      </c>
      <c r="J448" s="24">
        <v>3.3000000000000002E-2</v>
      </c>
      <c r="K448" s="228">
        <v>3.8598477075649403E-2</v>
      </c>
      <c r="L448" s="228" t="s">
        <v>317</v>
      </c>
      <c r="M448" s="24">
        <v>0.03</v>
      </c>
      <c r="N448" s="228" t="s">
        <v>208</v>
      </c>
      <c r="O448" s="24">
        <v>0.03</v>
      </c>
      <c r="P448" s="24">
        <v>2.8000000000000001E-2</v>
      </c>
      <c r="Q448" s="204"/>
      <c r="R448" s="205"/>
      <c r="S448" s="205"/>
      <c r="T448" s="205"/>
      <c r="U448" s="205"/>
      <c r="V448" s="205"/>
      <c r="W448" s="205"/>
      <c r="X448" s="205"/>
      <c r="Y448" s="205"/>
      <c r="Z448" s="205"/>
      <c r="AA448" s="205"/>
      <c r="AB448" s="205"/>
      <c r="AC448" s="205"/>
      <c r="AD448" s="205"/>
      <c r="AE448" s="205"/>
      <c r="AF448" s="205"/>
      <c r="AG448" s="205"/>
      <c r="AH448" s="205"/>
      <c r="AI448" s="205"/>
      <c r="AJ448" s="205"/>
      <c r="AK448" s="205"/>
      <c r="AL448" s="205"/>
      <c r="AM448" s="205"/>
      <c r="AN448" s="205"/>
      <c r="AO448" s="205"/>
      <c r="AP448" s="205"/>
      <c r="AQ448" s="205"/>
      <c r="AR448" s="205"/>
      <c r="AS448" s="205"/>
      <c r="AT448" s="205"/>
      <c r="AU448" s="205"/>
      <c r="AV448" s="205"/>
      <c r="AW448" s="205"/>
      <c r="AX448" s="205"/>
      <c r="AY448" s="205"/>
      <c r="AZ448" s="205"/>
      <c r="BA448" s="205"/>
      <c r="BB448" s="205"/>
      <c r="BC448" s="205"/>
      <c r="BD448" s="205"/>
      <c r="BE448" s="205"/>
      <c r="BF448" s="205"/>
      <c r="BG448" s="205"/>
      <c r="BH448" s="205"/>
      <c r="BI448" s="205"/>
      <c r="BJ448" s="205"/>
      <c r="BK448" s="205"/>
      <c r="BL448" s="205"/>
      <c r="BM448" s="56"/>
    </row>
    <row r="449" spans="1:65">
      <c r="A449" s="30"/>
      <c r="B449" s="20" t="s">
        <v>267</v>
      </c>
      <c r="C449" s="12"/>
      <c r="D449" s="217" t="s">
        <v>714</v>
      </c>
      <c r="E449" s="217">
        <v>3.3333333333333333E-2</v>
      </c>
      <c r="F449" s="217">
        <v>2.9499999999999998E-2</v>
      </c>
      <c r="G449" s="217">
        <v>2.8833333333333332E-2</v>
      </c>
      <c r="H449" s="217">
        <v>3.1666666666666669E-2</v>
      </c>
      <c r="I449" s="217">
        <v>3.1666666666666669E-2</v>
      </c>
      <c r="J449" s="217">
        <v>3.1833333333333332E-2</v>
      </c>
      <c r="K449" s="217">
        <v>3.6216409265123282E-2</v>
      </c>
      <c r="L449" s="217" t="s">
        <v>714</v>
      </c>
      <c r="M449" s="217">
        <v>0.03</v>
      </c>
      <c r="N449" s="217" t="s">
        <v>714</v>
      </c>
      <c r="O449" s="217">
        <v>0.03</v>
      </c>
      <c r="P449" s="217">
        <v>2.9666666666666664E-2</v>
      </c>
      <c r="Q449" s="204"/>
      <c r="R449" s="205"/>
      <c r="S449" s="205"/>
      <c r="T449" s="205"/>
      <c r="U449" s="205"/>
      <c r="V449" s="205"/>
      <c r="W449" s="205"/>
      <c r="X449" s="205"/>
      <c r="Y449" s="205"/>
      <c r="Z449" s="205"/>
      <c r="AA449" s="205"/>
      <c r="AB449" s="205"/>
      <c r="AC449" s="205"/>
      <c r="AD449" s="205"/>
      <c r="AE449" s="205"/>
      <c r="AF449" s="205"/>
      <c r="AG449" s="205"/>
      <c r="AH449" s="205"/>
      <c r="AI449" s="205"/>
      <c r="AJ449" s="205"/>
      <c r="AK449" s="205"/>
      <c r="AL449" s="205"/>
      <c r="AM449" s="205"/>
      <c r="AN449" s="205"/>
      <c r="AO449" s="205"/>
      <c r="AP449" s="205"/>
      <c r="AQ449" s="205"/>
      <c r="AR449" s="205"/>
      <c r="AS449" s="205"/>
      <c r="AT449" s="205"/>
      <c r="AU449" s="205"/>
      <c r="AV449" s="205"/>
      <c r="AW449" s="205"/>
      <c r="AX449" s="205"/>
      <c r="AY449" s="205"/>
      <c r="AZ449" s="205"/>
      <c r="BA449" s="205"/>
      <c r="BB449" s="205"/>
      <c r="BC449" s="205"/>
      <c r="BD449" s="205"/>
      <c r="BE449" s="205"/>
      <c r="BF449" s="205"/>
      <c r="BG449" s="205"/>
      <c r="BH449" s="205"/>
      <c r="BI449" s="205"/>
      <c r="BJ449" s="205"/>
      <c r="BK449" s="205"/>
      <c r="BL449" s="205"/>
      <c r="BM449" s="56"/>
    </row>
    <row r="450" spans="1:65">
      <c r="A450" s="30"/>
      <c r="B450" s="3" t="s">
        <v>268</v>
      </c>
      <c r="C450" s="29"/>
      <c r="D450" s="24" t="s">
        <v>714</v>
      </c>
      <c r="E450" s="24">
        <v>0.03</v>
      </c>
      <c r="F450" s="24">
        <v>2.9499999999999998E-2</v>
      </c>
      <c r="G450" s="24">
        <v>2.9000000000000001E-2</v>
      </c>
      <c r="H450" s="24">
        <v>3.2500000000000001E-2</v>
      </c>
      <c r="I450" s="24">
        <v>3.2000000000000001E-2</v>
      </c>
      <c r="J450" s="24">
        <v>3.15E-2</v>
      </c>
      <c r="K450" s="24">
        <v>3.5840650638004401E-2</v>
      </c>
      <c r="L450" s="24" t="s">
        <v>714</v>
      </c>
      <c r="M450" s="24">
        <v>0.03</v>
      </c>
      <c r="N450" s="24" t="s">
        <v>714</v>
      </c>
      <c r="O450" s="24">
        <v>0.03</v>
      </c>
      <c r="P450" s="24">
        <v>2.8999999999999998E-2</v>
      </c>
      <c r="Q450" s="204"/>
      <c r="R450" s="205"/>
      <c r="S450" s="205"/>
      <c r="T450" s="205"/>
      <c r="U450" s="205"/>
      <c r="V450" s="205"/>
      <c r="W450" s="205"/>
      <c r="X450" s="205"/>
      <c r="Y450" s="205"/>
      <c r="Z450" s="205"/>
      <c r="AA450" s="205"/>
      <c r="AB450" s="205"/>
      <c r="AC450" s="205"/>
      <c r="AD450" s="205"/>
      <c r="AE450" s="205"/>
      <c r="AF450" s="205"/>
      <c r="AG450" s="205"/>
      <c r="AH450" s="205"/>
      <c r="AI450" s="205"/>
      <c r="AJ450" s="205"/>
      <c r="AK450" s="205"/>
      <c r="AL450" s="205"/>
      <c r="AM450" s="205"/>
      <c r="AN450" s="205"/>
      <c r="AO450" s="205"/>
      <c r="AP450" s="205"/>
      <c r="AQ450" s="205"/>
      <c r="AR450" s="205"/>
      <c r="AS450" s="205"/>
      <c r="AT450" s="205"/>
      <c r="AU450" s="205"/>
      <c r="AV450" s="205"/>
      <c r="AW450" s="205"/>
      <c r="AX450" s="205"/>
      <c r="AY450" s="205"/>
      <c r="AZ450" s="205"/>
      <c r="BA450" s="205"/>
      <c r="BB450" s="205"/>
      <c r="BC450" s="205"/>
      <c r="BD450" s="205"/>
      <c r="BE450" s="205"/>
      <c r="BF450" s="205"/>
      <c r="BG450" s="205"/>
      <c r="BH450" s="205"/>
      <c r="BI450" s="205"/>
      <c r="BJ450" s="205"/>
      <c r="BK450" s="205"/>
      <c r="BL450" s="205"/>
      <c r="BM450" s="56"/>
    </row>
    <row r="451" spans="1:65">
      <c r="A451" s="30"/>
      <c r="B451" s="3" t="s">
        <v>269</v>
      </c>
      <c r="C451" s="29"/>
      <c r="D451" s="24" t="s">
        <v>714</v>
      </c>
      <c r="E451" s="24">
        <v>5.1639777949432234E-3</v>
      </c>
      <c r="F451" s="24">
        <v>1.0488088481701507E-3</v>
      </c>
      <c r="G451" s="24">
        <v>9.8319208025017513E-4</v>
      </c>
      <c r="H451" s="24">
        <v>2.5033311140691458E-3</v>
      </c>
      <c r="I451" s="24">
        <v>1.0327955589886455E-3</v>
      </c>
      <c r="J451" s="24">
        <v>9.8319208025017578E-4</v>
      </c>
      <c r="K451" s="24">
        <v>1.4387527789366038E-3</v>
      </c>
      <c r="L451" s="24" t="s">
        <v>714</v>
      </c>
      <c r="M451" s="24">
        <v>0</v>
      </c>
      <c r="N451" s="24" t="s">
        <v>714</v>
      </c>
      <c r="O451" s="24">
        <v>0</v>
      </c>
      <c r="P451" s="24">
        <v>2.0655911179772893E-3</v>
      </c>
      <c r="Q451" s="204"/>
      <c r="R451" s="205"/>
      <c r="S451" s="205"/>
      <c r="T451" s="205"/>
      <c r="U451" s="205"/>
      <c r="V451" s="205"/>
      <c r="W451" s="205"/>
      <c r="X451" s="205"/>
      <c r="Y451" s="205"/>
      <c r="Z451" s="205"/>
      <c r="AA451" s="205"/>
      <c r="AB451" s="205"/>
      <c r="AC451" s="205"/>
      <c r="AD451" s="205"/>
      <c r="AE451" s="205"/>
      <c r="AF451" s="205"/>
      <c r="AG451" s="205"/>
      <c r="AH451" s="205"/>
      <c r="AI451" s="205"/>
      <c r="AJ451" s="205"/>
      <c r="AK451" s="205"/>
      <c r="AL451" s="205"/>
      <c r="AM451" s="205"/>
      <c r="AN451" s="205"/>
      <c r="AO451" s="205"/>
      <c r="AP451" s="205"/>
      <c r="AQ451" s="205"/>
      <c r="AR451" s="205"/>
      <c r="AS451" s="205"/>
      <c r="AT451" s="205"/>
      <c r="AU451" s="205"/>
      <c r="AV451" s="205"/>
      <c r="AW451" s="205"/>
      <c r="AX451" s="205"/>
      <c r="AY451" s="205"/>
      <c r="AZ451" s="205"/>
      <c r="BA451" s="205"/>
      <c r="BB451" s="205"/>
      <c r="BC451" s="205"/>
      <c r="BD451" s="205"/>
      <c r="BE451" s="205"/>
      <c r="BF451" s="205"/>
      <c r="BG451" s="205"/>
      <c r="BH451" s="205"/>
      <c r="BI451" s="205"/>
      <c r="BJ451" s="205"/>
      <c r="BK451" s="205"/>
      <c r="BL451" s="205"/>
      <c r="BM451" s="56"/>
    </row>
    <row r="452" spans="1:65">
      <c r="A452" s="30"/>
      <c r="B452" s="3" t="s">
        <v>86</v>
      </c>
      <c r="C452" s="29"/>
      <c r="D452" s="13" t="s">
        <v>714</v>
      </c>
      <c r="E452" s="13">
        <v>0.1549193338482967</v>
      </c>
      <c r="F452" s="13">
        <v>3.5552842310852567E-2</v>
      </c>
      <c r="G452" s="13">
        <v>3.4099147291913587E-2</v>
      </c>
      <c r="H452" s="13">
        <v>7.9052561496920387E-2</v>
      </c>
      <c r="I452" s="13">
        <v>3.2614596599641436E-2</v>
      </c>
      <c r="J452" s="13">
        <v>3.0885615086392957E-2</v>
      </c>
      <c r="K452" s="13">
        <v>3.9726544075757812E-2</v>
      </c>
      <c r="L452" s="13" t="s">
        <v>714</v>
      </c>
      <c r="M452" s="13">
        <v>0</v>
      </c>
      <c r="N452" s="13" t="s">
        <v>714</v>
      </c>
      <c r="O452" s="13">
        <v>0</v>
      </c>
      <c r="P452" s="13">
        <v>6.9626666898110881E-2</v>
      </c>
      <c r="Q452" s="152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30"/>
      <c r="B453" s="3" t="s">
        <v>270</v>
      </c>
      <c r="C453" s="29"/>
      <c r="D453" s="13" t="s">
        <v>714</v>
      </c>
      <c r="E453" s="13">
        <v>9.44910616563297E-2</v>
      </c>
      <c r="F453" s="13">
        <v>-3.1375410434148154E-2</v>
      </c>
      <c r="G453" s="13">
        <v>-5.3265231667274704E-2</v>
      </c>
      <c r="H453" s="13">
        <v>3.9766508573513493E-2</v>
      </c>
      <c r="I453" s="13">
        <v>3.9766508573513493E-2</v>
      </c>
      <c r="J453" s="13">
        <v>4.5238963881794936E-2</v>
      </c>
      <c r="K453" s="13">
        <v>0.18915608677894769</v>
      </c>
      <c r="L453" s="13" t="s">
        <v>714</v>
      </c>
      <c r="M453" s="13">
        <v>-1.4958044509303159E-2</v>
      </c>
      <c r="N453" s="13" t="s">
        <v>714</v>
      </c>
      <c r="O453" s="13">
        <v>-1.4958044509303159E-2</v>
      </c>
      <c r="P453" s="13">
        <v>-2.5902955125866489E-2</v>
      </c>
      <c r="Q453" s="152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30"/>
      <c r="B454" s="46" t="s">
        <v>271</v>
      </c>
      <c r="C454" s="47"/>
      <c r="D454" s="45">
        <v>6.18</v>
      </c>
      <c r="E454" s="45">
        <v>0.56000000000000005</v>
      </c>
      <c r="F454" s="45">
        <v>0.73</v>
      </c>
      <c r="G454" s="45">
        <v>0.96</v>
      </c>
      <c r="H454" s="45">
        <v>0</v>
      </c>
      <c r="I454" s="45">
        <v>0</v>
      </c>
      <c r="J454" s="45">
        <v>0.06</v>
      </c>
      <c r="K454" s="45">
        <v>1.53</v>
      </c>
      <c r="L454" s="45">
        <v>2.25</v>
      </c>
      <c r="M454" s="45">
        <v>0.56000000000000005</v>
      </c>
      <c r="N454" s="45">
        <v>73.61</v>
      </c>
      <c r="O454" s="45">
        <v>0.56000000000000005</v>
      </c>
      <c r="P454" s="45">
        <v>0.67</v>
      </c>
      <c r="Q454" s="152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B455" s="31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BM455" s="55"/>
    </row>
    <row r="456" spans="1:65" ht="15">
      <c r="B456" s="8" t="s">
        <v>677</v>
      </c>
      <c r="BM456" s="28" t="s">
        <v>67</v>
      </c>
    </row>
    <row r="457" spans="1:65" ht="15">
      <c r="A457" s="25" t="s">
        <v>54</v>
      </c>
      <c r="B457" s="18" t="s">
        <v>114</v>
      </c>
      <c r="C457" s="15" t="s">
        <v>115</v>
      </c>
      <c r="D457" s="16" t="s">
        <v>233</v>
      </c>
      <c r="E457" s="17" t="s">
        <v>233</v>
      </c>
      <c r="F457" s="17" t="s">
        <v>233</v>
      </c>
      <c r="G457" s="17" t="s">
        <v>233</v>
      </c>
      <c r="H457" s="17" t="s">
        <v>233</v>
      </c>
      <c r="I457" s="17" t="s">
        <v>233</v>
      </c>
      <c r="J457" s="17" t="s">
        <v>233</v>
      </c>
      <c r="K457" s="17" t="s">
        <v>233</v>
      </c>
      <c r="L457" s="17" t="s">
        <v>233</v>
      </c>
      <c r="M457" s="17" t="s">
        <v>233</v>
      </c>
      <c r="N457" s="17" t="s">
        <v>233</v>
      </c>
      <c r="O457" s="17" t="s">
        <v>233</v>
      </c>
      <c r="P457" s="17" t="s">
        <v>233</v>
      </c>
      <c r="Q457" s="17" t="s">
        <v>233</v>
      </c>
      <c r="R457" s="152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1</v>
      </c>
    </row>
    <row r="458" spans="1:65">
      <c r="A458" s="30"/>
      <c r="B458" s="19" t="s">
        <v>234</v>
      </c>
      <c r="C458" s="9" t="s">
        <v>234</v>
      </c>
      <c r="D458" s="150" t="s">
        <v>239</v>
      </c>
      <c r="E458" s="151" t="s">
        <v>240</v>
      </c>
      <c r="F458" s="151" t="s">
        <v>241</v>
      </c>
      <c r="G458" s="151" t="s">
        <v>244</v>
      </c>
      <c r="H458" s="151" t="s">
        <v>245</v>
      </c>
      <c r="I458" s="151" t="s">
        <v>246</v>
      </c>
      <c r="J458" s="151" t="s">
        <v>247</v>
      </c>
      <c r="K458" s="151" t="s">
        <v>287</v>
      </c>
      <c r="L458" s="151" t="s">
        <v>250</v>
      </c>
      <c r="M458" s="151" t="s">
        <v>251</v>
      </c>
      <c r="N458" s="151" t="s">
        <v>252</v>
      </c>
      <c r="O458" s="151" t="s">
        <v>255</v>
      </c>
      <c r="P458" s="151" t="s">
        <v>257</v>
      </c>
      <c r="Q458" s="151" t="s">
        <v>258</v>
      </c>
      <c r="R458" s="152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 t="s">
        <v>1</v>
      </c>
    </row>
    <row r="459" spans="1:65">
      <c r="A459" s="30"/>
      <c r="B459" s="19"/>
      <c r="C459" s="9"/>
      <c r="D459" s="10" t="s">
        <v>325</v>
      </c>
      <c r="E459" s="11" t="s">
        <v>288</v>
      </c>
      <c r="F459" s="11" t="s">
        <v>325</v>
      </c>
      <c r="G459" s="11" t="s">
        <v>288</v>
      </c>
      <c r="H459" s="11" t="s">
        <v>288</v>
      </c>
      <c r="I459" s="11" t="s">
        <v>288</v>
      </c>
      <c r="J459" s="11" t="s">
        <v>288</v>
      </c>
      <c r="K459" s="11" t="s">
        <v>288</v>
      </c>
      <c r="L459" s="11" t="s">
        <v>288</v>
      </c>
      <c r="M459" s="11" t="s">
        <v>325</v>
      </c>
      <c r="N459" s="11" t="s">
        <v>325</v>
      </c>
      <c r="O459" s="11" t="s">
        <v>288</v>
      </c>
      <c r="P459" s="11" t="s">
        <v>325</v>
      </c>
      <c r="Q459" s="11" t="s">
        <v>325</v>
      </c>
      <c r="R459" s="152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3</v>
      </c>
    </row>
    <row r="460" spans="1:65">
      <c r="A460" s="30"/>
      <c r="B460" s="19"/>
      <c r="C460" s="9"/>
      <c r="D460" s="26" t="s">
        <v>326</v>
      </c>
      <c r="E460" s="26" t="s">
        <v>327</v>
      </c>
      <c r="F460" s="26" t="s">
        <v>328</v>
      </c>
      <c r="G460" s="26" t="s">
        <v>328</v>
      </c>
      <c r="H460" s="26" t="s">
        <v>328</v>
      </c>
      <c r="I460" s="26" t="s">
        <v>328</v>
      </c>
      <c r="J460" s="26" t="s">
        <v>328</v>
      </c>
      <c r="K460" s="26" t="s">
        <v>120</v>
      </c>
      <c r="L460" s="26" t="s">
        <v>329</v>
      </c>
      <c r="M460" s="26" t="s">
        <v>329</v>
      </c>
      <c r="N460" s="26" t="s">
        <v>312</v>
      </c>
      <c r="O460" s="26" t="s">
        <v>329</v>
      </c>
      <c r="P460" s="26" t="s">
        <v>312</v>
      </c>
      <c r="Q460" s="26" t="s">
        <v>328</v>
      </c>
      <c r="R460" s="152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3</v>
      </c>
    </row>
    <row r="461" spans="1:65">
      <c r="A461" s="30"/>
      <c r="B461" s="18">
        <v>1</v>
      </c>
      <c r="C461" s="14">
        <v>1</v>
      </c>
      <c r="D461" s="215">
        <v>0.87110810000000005</v>
      </c>
      <c r="E461" s="215">
        <v>0.87008263062877067</v>
      </c>
      <c r="F461" s="215">
        <v>0.91999999999999993</v>
      </c>
      <c r="G461" s="215">
        <v>0.83</v>
      </c>
      <c r="H461" s="215">
        <v>0.85000000000000009</v>
      </c>
      <c r="I461" s="215">
        <v>0.88</v>
      </c>
      <c r="J461" s="215">
        <v>0.91</v>
      </c>
      <c r="K461" s="215">
        <v>0.88</v>
      </c>
      <c r="L461" s="227">
        <v>1.2556314177730701</v>
      </c>
      <c r="M461" s="215">
        <v>0.92400000000000004</v>
      </c>
      <c r="N461" s="215">
        <v>0.83</v>
      </c>
      <c r="O461" s="215">
        <v>1.01</v>
      </c>
      <c r="P461" s="215">
        <v>0.81000000000000016</v>
      </c>
      <c r="Q461" s="215">
        <v>0.81000000000000016</v>
      </c>
      <c r="R461" s="204"/>
      <c r="S461" s="205"/>
      <c r="T461" s="205"/>
      <c r="U461" s="205"/>
      <c r="V461" s="205"/>
      <c r="W461" s="205"/>
      <c r="X461" s="205"/>
      <c r="Y461" s="205"/>
      <c r="Z461" s="205"/>
      <c r="AA461" s="205"/>
      <c r="AB461" s="205"/>
      <c r="AC461" s="205"/>
      <c r="AD461" s="205"/>
      <c r="AE461" s="205"/>
      <c r="AF461" s="205"/>
      <c r="AG461" s="205"/>
      <c r="AH461" s="205"/>
      <c r="AI461" s="205"/>
      <c r="AJ461" s="205"/>
      <c r="AK461" s="205"/>
      <c r="AL461" s="205"/>
      <c r="AM461" s="205"/>
      <c r="AN461" s="205"/>
      <c r="AO461" s="205"/>
      <c r="AP461" s="205"/>
      <c r="AQ461" s="205"/>
      <c r="AR461" s="205"/>
      <c r="AS461" s="205"/>
      <c r="AT461" s="205"/>
      <c r="AU461" s="205"/>
      <c r="AV461" s="205"/>
      <c r="AW461" s="205"/>
      <c r="AX461" s="205"/>
      <c r="AY461" s="205"/>
      <c r="AZ461" s="205"/>
      <c r="BA461" s="205"/>
      <c r="BB461" s="205"/>
      <c r="BC461" s="205"/>
      <c r="BD461" s="205"/>
      <c r="BE461" s="205"/>
      <c r="BF461" s="205"/>
      <c r="BG461" s="205"/>
      <c r="BH461" s="205"/>
      <c r="BI461" s="205"/>
      <c r="BJ461" s="205"/>
      <c r="BK461" s="205"/>
      <c r="BL461" s="205"/>
      <c r="BM461" s="216">
        <v>1</v>
      </c>
    </row>
    <row r="462" spans="1:65">
      <c r="A462" s="30"/>
      <c r="B462" s="19">
        <v>1</v>
      </c>
      <c r="C462" s="9">
        <v>2</v>
      </c>
      <c r="D462" s="24">
        <v>0.87255079999999996</v>
      </c>
      <c r="E462" s="24">
        <v>0.86668857114573927</v>
      </c>
      <c r="F462" s="24">
        <v>0.86999999999999988</v>
      </c>
      <c r="G462" s="24">
        <v>0.83</v>
      </c>
      <c r="H462" s="24">
        <v>0.84</v>
      </c>
      <c r="I462" s="24">
        <v>0.90000000000000013</v>
      </c>
      <c r="J462" s="24">
        <v>0.91</v>
      </c>
      <c r="K462" s="24">
        <v>0.86</v>
      </c>
      <c r="L462" s="228">
        <v>1.2041511947536001</v>
      </c>
      <c r="M462" s="24">
        <v>0.92499999999999993</v>
      </c>
      <c r="N462" s="24">
        <v>0.83</v>
      </c>
      <c r="O462" s="24">
        <v>0.98999999999999988</v>
      </c>
      <c r="P462" s="24">
        <v>0.81000000000000016</v>
      </c>
      <c r="Q462" s="24">
        <v>0.81000000000000016</v>
      </c>
      <c r="R462" s="204"/>
      <c r="S462" s="205"/>
      <c r="T462" s="205"/>
      <c r="U462" s="205"/>
      <c r="V462" s="205"/>
      <c r="W462" s="205"/>
      <c r="X462" s="205"/>
      <c r="Y462" s="205"/>
      <c r="Z462" s="205"/>
      <c r="AA462" s="205"/>
      <c r="AB462" s="205"/>
      <c r="AC462" s="205"/>
      <c r="AD462" s="205"/>
      <c r="AE462" s="205"/>
      <c r="AF462" s="205"/>
      <c r="AG462" s="205"/>
      <c r="AH462" s="205"/>
      <c r="AI462" s="205"/>
      <c r="AJ462" s="205"/>
      <c r="AK462" s="205"/>
      <c r="AL462" s="205"/>
      <c r="AM462" s="205"/>
      <c r="AN462" s="205"/>
      <c r="AO462" s="205"/>
      <c r="AP462" s="205"/>
      <c r="AQ462" s="205"/>
      <c r="AR462" s="205"/>
      <c r="AS462" s="205"/>
      <c r="AT462" s="205"/>
      <c r="AU462" s="205"/>
      <c r="AV462" s="205"/>
      <c r="AW462" s="205"/>
      <c r="AX462" s="205"/>
      <c r="AY462" s="205"/>
      <c r="AZ462" s="205"/>
      <c r="BA462" s="205"/>
      <c r="BB462" s="205"/>
      <c r="BC462" s="205"/>
      <c r="BD462" s="205"/>
      <c r="BE462" s="205"/>
      <c r="BF462" s="205"/>
      <c r="BG462" s="205"/>
      <c r="BH462" s="205"/>
      <c r="BI462" s="205"/>
      <c r="BJ462" s="205"/>
      <c r="BK462" s="205"/>
      <c r="BL462" s="205"/>
      <c r="BM462" s="216">
        <v>6</v>
      </c>
    </row>
    <row r="463" spans="1:65">
      <c r="A463" s="30"/>
      <c r="B463" s="19">
        <v>1</v>
      </c>
      <c r="C463" s="9">
        <v>3</v>
      </c>
      <c r="D463" s="24">
        <v>0.87738899999999997</v>
      </c>
      <c r="E463" s="24">
        <v>0.87442559692707666</v>
      </c>
      <c r="F463" s="24">
        <v>0.93999999999999984</v>
      </c>
      <c r="G463" s="24">
        <v>0.83</v>
      </c>
      <c r="H463" s="24">
        <v>0.85000000000000009</v>
      </c>
      <c r="I463" s="24">
        <v>0.93999999999999984</v>
      </c>
      <c r="J463" s="24">
        <v>0.90000000000000013</v>
      </c>
      <c r="K463" s="24">
        <v>0.84</v>
      </c>
      <c r="L463" s="228">
        <v>1.2598522518322599</v>
      </c>
      <c r="M463" s="24">
        <v>0.92200000000000004</v>
      </c>
      <c r="N463" s="24">
        <v>0.84</v>
      </c>
      <c r="O463" s="24">
        <v>1.01</v>
      </c>
      <c r="P463" s="24">
        <v>0.8</v>
      </c>
      <c r="Q463" s="24">
        <v>0.8</v>
      </c>
      <c r="R463" s="204"/>
      <c r="S463" s="205"/>
      <c r="T463" s="205"/>
      <c r="U463" s="205"/>
      <c r="V463" s="205"/>
      <c r="W463" s="205"/>
      <c r="X463" s="205"/>
      <c r="Y463" s="205"/>
      <c r="Z463" s="205"/>
      <c r="AA463" s="205"/>
      <c r="AB463" s="205"/>
      <c r="AC463" s="205"/>
      <c r="AD463" s="205"/>
      <c r="AE463" s="205"/>
      <c r="AF463" s="205"/>
      <c r="AG463" s="205"/>
      <c r="AH463" s="205"/>
      <c r="AI463" s="205"/>
      <c r="AJ463" s="205"/>
      <c r="AK463" s="205"/>
      <c r="AL463" s="205"/>
      <c r="AM463" s="205"/>
      <c r="AN463" s="205"/>
      <c r="AO463" s="205"/>
      <c r="AP463" s="205"/>
      <c r="AQ463" s="205"/>
      <c r="AR463" s="205"/>
      <c r="AS463" s="205"/>
      <c r="AT463" s="205"/>
      <c r="AU463" s="205"/>
      <c r="AV463" s="205"/>
      <c r="AW463" s="205"/>
      <c r="AX463" s="205"/>
      <c r="AY463" s="205"/>
      <c r="AZ463" s="205"/>
      <c r="BA463" s="205"/>
      <c r="BB463" s="205"/>
      <c r="BC463" s="205"/>
      <c r="BD463" s="205"/>
      <c r="BE463" s="205"/>
      <c r="BF463" s="205"/>
      <c r="BG463" s="205"/>
      <c r="BH463" s="205"/>
      <c r="BI463" s="205"/>
      <c r="BJ463" s="205"/>
      <c r="BK463" s="205"/>
      <c r="BL463" s="205"/>
      <c r="BM463" s="216">
        <v>16</v>
      </c>
    </row>
    <row r="464" spans="1:65">
      <c r="A464" s="30"/>
      <c r="B464" s="19">
        <v>1</v>
      </c>
      <c r="C464" s="9">
        <v>4</v>
      </c>
      <c r="D464" s="24">
        <v>0.86460490000000012</v>
      </c>
      <c r="E464" s="24">
        <v>0.86489967252041333</v>
      </c>
      <c r="F464" s="24">
        <v>0.93999999999999984</v>
      </c>
      <c r="G464" s="24">
        <v>0.81999999999999984</v>
      </c>
      <c r="H464" s="24">
        <v>0.85000000000000009</v>
      </c>
      <c r="I464" s="24">
        <v>0.90000000000000013</v>
      </c>
      <c r="J464" s="24">
        <v>0.91</v>
      </c>
      <c r="K464" s="24">
        <v>0.81999999999999984</v>
      </c>
      <c r="L464" s="229">
        <v>1.0026912582437701</v>
      </c>
      <c r="M464" s="24">
        <v>0.93699999999999994</v>
      </c>
      <c r="N464" s="24">
        <v>0.81999999999999984</v>
      </c>
      <c r="O464" s="24">
        <v>1</v>
      </c>
      <c r="P464" s="24">
        <v>0.8</v>
      </c>
      <c r="Q464" s="24">
        <v>0.8</v>
      </c>
      <c r="R464" s="204"/>
      <c r="S464" s="205"/>
      <c r="T464" s="205"/>
      <c r="U464" s="205"/>
      <c r="V464" s="205"/>
      <c r="W464" s="205"/>
      <c r="X464" s="205"/>
      <c r="Y464" s="205"/>
      <c r="Z464" s="205"/>
      <c r="AA464" s="205"/>
      <c r="AB464" s="205"/>
      <c r="AC464" s="205"/>
      <c r="AD464" s="205"/>
      <c r="AE464" s="205"/>
      <c r="AF464" s="205"/>
      <c r="AG464" s="205"/>
      <c r="AH464" s="205"/>
      <c r="AI464" s="205"/>
      <c r="AJ464" s="205"/>
      <c r="AK464" s="205"/>
      <c r="AL464" s="205"/>
      <c r="AM464" s="205"/>
      <c r="AN464" s="205"/>
      <c r="AO464" s="205"/>
      <c r="AP464" s="205"/>
      <c r="AQ464" s="205"/>
      <c r="AR464" s="205"/>
      <c r="AS464" s="205"/>
      <c r="AT464" s="205"/>
      <c r="AU464" s="205"/>
      <c r="AV464" s="205"/>
      <c r="AW464" s="205"/>
      <c r="AX464" s="205"/>
      <c r="AY464" s="205"/>
      <c r="AZ464" s="205"/>
      <c r="BA464" s="205"/>
      <c r="BB464" s="205"/>
      <c r="BC464" s="205"/>
      <c r="BD464" s="205"/>
      <c r="BE464" s="205"/>
      <c r="BF464" s="205"/>
      <c r="BG464" s="205"/>
      <c r="BH464" s="205"/>
      <c r="BI464" s="205"/>
      <c r="BJ464" s="205"/>
      <c r="BK464" s="205"/>
      <c r="BL464" s="205"/>
      <c r="BM464" s="216">
        <v>0.87497618590591186</v>
      </c>
    </row>
    <row r="465" spans="1:65">
      <c r="A465" s="30"/>
      <c r="B465" s="19">
        <v>1</v>
      </c>
      <c r="C465" s="9">
        <v>5</v>
      </c>
      <c r="D465" s="24">
        <v>0.8706098000000001</v>
      </c>
      <c r="E465" s="24">
        <v>0.87270441802037213</v>
      </c>
      <c r="F465" s="24">
        <v>0.90000000000000013</v>
      </c>
      <c r="G465" s="24">
        <v>0.84</v>
      </c>
      <c r="H465" s="24">
        <v>0.84</v>
      </c>
      <c r="I465" s="24">
        <v>0.89</v>
      </c>
      <c r="J465" s="24">
        <v>0.91999999999999993</v>
      </c>
      <c r="K465" s="24">
        <v>0.83</v>
      </c>
      <c r="L465" s="228">
        <v>1.2589032029325999</v>
      </c>
      <c r="M465" s="24">
        <v>0.92800000000000005</v>
      </c>
      <c r="N465" s="24">
        <v>0.85000000000000009</v>
      </c>
      <c r="O465" s="24">
        <v>1.01</v>
      </c>
      <c r="P465" s="24">
        <v>0.81000000000000016</v>
      </c>
      <c r="Q465" s="24">
        <v>0.81999999999999984</v>
      </c>
      <c r="R465" s="204"/>
      <c r="S465" s="205"/>
      <c r="T465" s="205"/>
      <c r="U465" s="205"/>
      <c r="V465" s="205"/>
      <c r="W465" s="205"/>
      <c r="X465" s="205"/>
      <c r="Y465" s="205"/>
      <c r="Z465" s="205"/>
      <c r="AA465" s="205"/>
      <c r="AB465" s="205"/>
      <c r="AC465" s="205"/>
      <c r="AD465" s="205"/>
      <c r="AE465" s="205"/>
      <c r="AF465" s="205"/>
      <c r="AG465" s="205"/>
      <c r="AH465" s="205"/>
      <c r="AI465" s="205"/>
      <c r="AJ465" s="205"/>
      <c r="AK465" s="205"/>
      <c r="AL465" s="205"/>
      <c r="AM465" s="205"/>
      <c r="AN465" s="205"/>
      <c r="AO465" s="205"/>
      <c r="AP465" s="205"/>
      <c r="AQ465" s="205"/>
      <c r="AR465" s="205"/>
      <c r="AS465" s="205"/>
      <c r="AT465" s="205"/>
      <c r="AU465" s="205"/>
      <c r="AV465" s="205"/>
      <c r="AW465" s="205"/>
      <c r="AX465" s="205"/>
      <c r="AY465" s="205"/>
      <c r="AZ465" s="205"/>
      <c r="BA465" s="205"/>
      <c r="BB465" s="205"/>
      <c r="BC465" s="205"/>
      <c r="BD465" s="205"/>
      <c r="BE465" s="205"/>
      <c r="BF465" s="205"/>
      <c r="BG465" s="205"/>
      <c r="BH465" s="205"/>
      <c r="BI465" s="205"/>
      <c r="BJ465" s="205"/>
      <c r="BK465" s="205"/>
      <c r="BL465" s="205"/>
      <c r="BM465" s="216">
        <v>97</v>
      </c>
    </row>
    <row r="466" spans="1:65">
      <c r="A466" s="30"/>
      <c r="B466" s="19">
        <v>1</v>
      </c>
      <c r="C466" s="9">
        <v>6</v>
      </c>
      <c r="D466" s="24">
        <v>0.88424419999999992</v>
      </c>
      <c r="E466" s="24">
        <v>0.86683481141875318</v>
      </c>
      <c r="F466" s="24">
        <v>0.93999999999999984</v>
      </c>
      <c r="G466" s="24">
        <v>0.81999999999999984</v>
      </c>
      <c r="H466" s="24">
        <v>0.85000000000000009</v>
      </c>
      <c r="I466" s="24">
        <v>0.90000000000000013</v>
      </c>
      <c r="J466" s="24">
        <v>0.91</v>
      </c>
      <c r="K466" s="24">
        <v>0.88</v>
      </c>
      <c r="L466" s="228">
        <v>1.2261097930636302</v>
      </c>
      <c r="M466" s="24">
        <v>0.93600000000000005</v>
      </c>
      <c r="N466" s="24">
        <v>0.83</v>
      </c>
      <c r="O466" s="24">
        <v>1</v>
      </c>
      <c r="P466" s="24">
        <v>0.8</v>
      </c>
      <c r="Q466" s="24">
        <v>0.79</v>
      </c>
      <c r="R466" s="204"/>
      <c r="S466" s="205"/>
      <c r="T466" s="205"/>
      <c r="U466" s="205"/>
      <c r="V466" s="205"/>
      <c r="W466" s="205"/>
      <c r="X466" s="205"/>
      <c r="Y466" s="205"/>
      <c r="Z466" s="205"/>
      <c r="AA466" s="205"/>
      <c r="AB466" s="205"/>
      <c r="AC466" s="205"/>
      <c r="AD466" s="205"/>
      <c r="AE466" s="205"/>
      <c r="AF466" s="205"/>
      <c r="AG466" s="205"/>
      <c r="AH466" s="205"/>
      <c r="AI466" s="205"/>
      <c r="AJ466" s="205"/>
      <c r="AK466" s="205"/>
      <c r="AL466" s="205"/>
      <c r="AM466" s="205"/>
      <c r="AN466" s="205"/>
      <c r="AO466" s="205"/>
      <c r="AP466" s="205"/>
      <c r="AQ466" s="205"/>
      <c r="AR466" s="205"/>
      <c r="AS466" s="205"/>
      <c r="AT466" s="205"/>
      <c r="AU466" s="205"/>
      <c r="AV466" s="205"/>
      <c r="AW466" s="205"/>
      <c r="AX466" s="205"/>
      <c r="AY466" s="205"/>
      <c r="AZ466" s="205"/>
      <c r="BA466" s="205"/>
      <c r="BB466" s="205"/>
      <c r="BC466" s="205"/>
      <c r="BD466" s="205"/>
      <c r="BE466" s="205"/>
      <c r="BF466" s="205"/>
      <c r="BG466" s="205"/>
      <c r="BH466" s="205"/>
      <c r="BI466" s="205"/>
      <c r="BJ466" s="205"/>
      <c r="BK466" s="205"/>
      <c r="BL466" s="205"/>
      <c r="BM466" s="56"/>
    </row>
    <row r="467" spans="1:65">
      <c r="A467" s="30"/>
      <c r="B467" s="20" t="s">
        <v>267</v>
      </c>
      <c r="C467" s="12"/>
      <c r="D467" s="217">
        <v>0.87341780000000002</v>
      </c>
      <c r="E467" s="217">
        <v>0.86927261677685419</v>
      </c>
      <c r="F467" s="217">
        <v>0.91833333333333311</v>
      </c>
      <c r="G467" s="217">
        <v>0.82833333333333314</v>
      </c>
      <c r="H467" s="217">
        <v>0.84666666666666668</v>
      </c>
      <c r="I467" s="217">
        <v>0.90166666666666673</v>
      </c>
      <c r="J467" s="217">
        <v>0.91000000000000014</v>
      </c>
      <c r="K467" s="217">
        <v>0.85166666666666657</v>
      </c>
      <c r="L467" s="217">
        <v>1.2012231864331551</v>
      </c>
      <c r="M467" s="217">
        <v>0.92866666666666664</v>
      </c>
      <c r="N467" s="217">
        <v>0.83333333333333337</v>
      </c>
      <c r="O467" s="217">
        <v>1.0033333333333332</v>
      </c>
      <c r="P467" s="217">
        <v>0.80500000000000016</v>
      </c>
      <c r="Q467" s="217">
        <v>0.80500000000000016</v>
      </c>
      <c r="R467" s="204"/>
      <c r="S467" s="205"/>
      <c r="T467" s="205"/>
      <c r="U467" s="205"/>
      <c r="V467" s="205"/>
      <c r="W467" s="205"/>
      <c r="X467" s="205"/>
      <c r="Y467" s="205"/>
      <c r="Z467" s="205"/>
      <c r="AA467" s="205"/>
      <c r="AB467" s="205"/>
      <c r="AC467" s="205"/>
      <c r="AD467" s="205"/>
      <c r="AE467" s="205"/>
      <c r="AF467" s="205"/>
      <c r="AG467" s="205"/>
      <c r="AH467" s="205"/>
      <c r="AI467" s="205"/>
      <c r="AJ467" s="205"/>
      <c r="AK467" s="205"/>
      <c r="AL467" s="205"/>
      <c r="AM467" s="205"/>
      <c r="AN467" s="205"/>
      <c r="AO467" s="205"/>
      <c r="AP467" s="205"/>
      <c r="AQ467" s="205"/>
      <c r="AR467" s="205"/>
      <c r="AS467" s="205"/>
      <c r="AT467" s="205"/>
      <c r="AU467" s="205"/>
      <c r="AV467" s="205"/>
      <c r="AW467" s="205"/>
      <c r="AX467" s="205"/>
      <c r="AY467" s="205"/>
      <c r="AZ467" s="205"/>
      <c r="BA467" s="205"/>
      <c r="BB467" s="205"/>
      <c r="BC467" s="205"/>
      <c r="BD467" s="205"/>
      <c r="BE467" s="205"/>
      <c r="BF467" s="205"/>
      <c r="BG467" s="205"/>
      <c r="BH467" s="205"/>
      <c r="BI467" s="205"/>
      <c r="BJ467" s="205"/>
      <c r="BK467" s="205"/>
      <c r="BL467" s="205"/>
      <c r="BM467" s="56"/>
    </row>
    <row r="468" spans="1:65">
      <c r="A468" s="30"/>
      <c r="B468" s="3" t="s">
        <v>268</v>
      </c>
      <c r="C468" s="29"/>
      <c r="D468" s="24">
        <v>0.87182945000000001</v>
      </c>
      <c r="E468" s="24">
        <v>0.86845872102376198</v>
      </c>
      <c r="F468" s="24">
        <v>0.92999999999999994</v>
      </c>
      <c r="G468" s="24">
        <v>0.83</v>
      </c>
      <c r="H468" s="24">
        <v>0.85000000000000009</v>
      </c>
      <c r="I468" s="24">
        <v>0.90000000000000013</v>
      </c>
      <c r="J468" s="24">
        <v>0.91</v>
      </c>
      <c r="K468" s="24">
        <v>0.85</v>
      </c>
      <c r="L468" s="24">
        <v>1.2408706054183503</v>
      </c>
      <c r="M468" s="24">
        <v>0.92649999999999999</v>
      </c>
      <c r="N468" s="24">
        <v>0.83</v>
      </c>
      <c r="O468" s="24">
        <v>1.0049999999999999</v>
      </c>
      <c r="P468" s="24">
        <v>0.80500000000000016</v>
      </c>
      <c r="Q468" s="24">
        <v>0.80500000000000016</v>
      </c>
      <c r="R468" s="204"/>
      <c r="S468" s="205"/>
      <c r="T468" s="205"/>
      <c r="U468" s="205"/>
      <c r="V468" s="205"/>
      <c r="W468" s="205"/>
      <c r="X468" s="205"/>
      <c r="Y468" s="205"/>
      <c r="Z468" s="205"/>
      <c r="AA468" s="205"/>
      <c r="AB468" s="205"/>
      <c r="AC468" s="205"/>
      <c r="AD468" s="205"/>
      <c r="AE468" s="205"/>
      <c r="AF468" s="205"/>
      <c r="AG468" s="205"/>
      <c r="AH468" s="205"/>
      <c r="AI468" s="205"/>
      <c r="AJ468" s="205"/>
      <c r="AK468" s="205"/>
      <c r="AL468" s="205"/>
      <c r="AM468" s="205"/>
      <c r="AN468" s="205"/>
      <c r="AO468" s="205"/>
      <c r="AP468" s="205"/>
      <c r="AQ468" s="205"/>
      <c r="AR468" s="205"/>
      <c r="AS468" s="205"/>
      <c r="AT468" s="205"/>
      <c r="AU468" s="205"/>
      <c r="AV468" s="205"/>
      <c r="AW468" s="205"/>
      <c r="AX468" s="205"/>
      <c r="AY468" s="205"/>
      <c r="AZ468" s="205"/>
      <c r="BA468" s="205"/>
      <c r="BB468" s="205"/>
      <c r="BC468" s="205"/>
      <c r="BD468" s="205"/>
      <c r="BE468" s="205"/>
      <c r="BF468" s="205"/>
      <c r="BG468" s="205"/>
      <c r="BH468" s="205"/>
      <c r="BI468" s="205"/>
      <c r="BJ468" s="205"/>
      <c r="BK468" s="205"/>
      <c r="BL468" s="205"/>
      <c r="BM468" s="56"/>
    </row>
    <row r="469" spans="1:65">
      <c r="A469" s="30"/>
      <c r="B469" s="3" t="s">
        <v>269</v>
      </c>
      <c r="C469" s="29"/>
      <c r="D469" s="24">
        <v>6.7025344445216439E-3</v>
      </c>
      <c r="E469" s="24">
        <v>3.7611012988619137E-3</v>
      </c>
      <c r="F469" s="24">
        <v>2.857738033247036E-2</v>
      </c>
      <c r="G469" s="24">
        <v>7.5277265270908668E-3</v>
      </c>
      <c r="H469" s="24">
        <v>5.1639777949432841E-3</v>
      </c>
      <c r="I469" s="24">
        <v>2.0412414523193079E-2</v>
      </c>
      <c r="J469" s="24">
        <v>6.3245553203366937E-3</v>
      </c>
      <c r="K469" s="24">
        <v>2.5625508125043477E-2</v>
      </c>
      <c r="L469" s="24">
        <v>9.9767179155658345E-2</v>
      </c>
      <c r="M469" s="24">
        <v>6.3770421565696534E-3</v>
      </c>
      <c r="N469" s="24">
        <v>1.0327955589886518E-2</v>
      </c>
      <c r="O469" s="24">
        <v>8.1649658092773029E-3</v>
      </c>
      <c r="P469" s="24">
        <v>5.4772255750517264E-3</v>
      </c>
      <c r="Q469" s="24">
        <v>1.0488088481701482E-2</v>
      </c>
      <c r="R469" s="204"/>
      <c r="S469" s="205"/>
      <c r="T469" s="205"/>
      <c r="U469" s="205"/>
      <c r="V469" s="205"/>
      <c r="W469" s="205"/>
      <c r="X469" s="205"/>
      <c r="Y469" s="205"/>
      <c r="Z469" s="205"/>
      <c r="AA469" s="205"/>
      <c r="AB469" s="205"/>
      <c r="AC469" s="205"/>
      <c r="AD469" s="205"/>
      <c r="AE469" s="205"/>
      <c r="AF469" s="205"/>
      <c r="AG469" s="205"/>
      <c r="AH469" s="205"/>
      <c r="AI469" s="205"/>
      <c r="AJ469" s="205"/>
      <c r="AK469" s="205"/>
      <c r="AL469" s="205"/>
      <c r="AM469" s="205"/>
      <c r="AN469" s="205"/>
      <c r="AO469" s="205"/>
      <c r="AP469" s="205"/>
      <c r="AQ469" s="205"/>
      <c r="AR469" s="205"/>
      <c r="AS469" s="205"/>
      <c r="AT469" s="205"/>
      <c r="AU469" s="205"/>
      <c r="AV469" s="205"/>
      <c r="AW469" s="205"/>
      <c r="AX469" s="205"/>
      <c r="AY469" s="205"/>
      <c r="AZ469" s="205"/>
      <c r="BA469" s="205"/>
      <c r="BB469" s="205"/>
      <c r="BC469" s="205"/>
      <c r="BD469" s="205"/>
      <c r="BE469" s="205"/>
      <c r="BF469" s="205"/>
      <c r="BG469" s="205"/>
      <c r="BH469" s="205"/>
      <c r="BI469" s="205"/>
      <c r="BJ469" s="205"/>
      <c r="BK469" s="205"/>
      <c r="BL469" s="205"/>
      <c r="BM469" s="56"/>
    </row>
    <row r="470" spans="1:65">
      <c r="A470" s="30"/>
      <c r="B470" s="3" t="s">
        <v>86</v>
      </c>
      <c r="C470" s="29"/>
      <c r="D470" s="13">
        <v>7.6739155585352666E-3</v>
      </c>
      <c r="E470" s="13">
        <v>4.3267223955674242E-3</v>
      </c>
      <c r="F470" s="13">
        <v>3.1118744463670092E-2</v>
      </c>
      <c r="G470" s="13">
        <v>9.0877986242545693E-3</v>
      </c>
      <c r="H470" s="13">
        <v>6.0991863719802569E-3</v>
      </c>
      <c r="I470" s="13">
        <v>2.2638537363984929E-2</v>
      </c>
      <c r="J470" s="13">
        <v>6.9500607915787835E-3</v>
      </c>
      <c r="K470" s="13">
        <v>3.0088659246626397E-2</v>
      </c>
      <c r="L470" s="13">
        <v>8.3054656522158404E-2</v>
      </c>
      <c r="M470" s="13">
        <v>6.8668795655811056E-3</v>
      </c>
      <c r="N470" s="13">
        <v>1.2393546707863821E-2</v>
      </c>
      <c r="O470" s="13">
        <v>8.137839677020569E-3</v>
      </c>
      <c r="P470" s="13">
        <v>6.8040069255300931E-3</v>
      </c>
      <c r="Q470" s="13">
        <v>1.3028681343728546E-2</v>
      </c>
      <c r="R470" s="152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30"/>
      <c r="B471" s="3" t="s">
        <v>270</v>
      </c>
      <c r="C471" s="29"/>
      <c r="D471" s="13">
        <v>-1.7810609374452335E-3</v>
      </c>
      <c r="E471" s="13">
        <v>-6.5185421282665246E-3</v>
      </c>
      <c r="F471" s="13">
        <v>4.9552374254084652E-2</v>
      </c>
      <c r="G471" s="13">
        <v>-5.3307568050308451E-2</v>
      </c>
      <c r="H471" s="13">
        <v>-3.235461684015406E-2</v>
      </c>
      <c r="I471" s="13">
        <v>3.0504236790308337E-2</v>
      </c>
      <c r="J471" s="13">
        <v>4.0028305522196828E-2</v>
      </c>
      <c r="K471" s="13">
        <v>-2.6640175601021276E-2</v>
      </c>
      <c r="L471" s="13">
        <v>0.37286386279126149</v>
      </c>
      <c r="M471" s="13">
        <v>6.1362219481626346E-2</v>
      </c>
      <c r="N471" s="13">
        <v>-4.7593126811175224E-2</v>
      </c>
      <c r="O471" s="13">
        <v>0.14669787531934486</v>
      </c>
      <c r="P471" s="13">
        <v>-7.9974960499595071E-2</v>
      </c>
      <c r="Q471" s="13">
        <v>-7.9974960499595071E-2</v>
      </c>
      <c r="R471" s="152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30"/>
      <c r="B472" s="46" t="s">
        <v>271</v>
      </c>
      <c r="C472" s="47"/>
      <c r="D472" s="45">
        <v>0.03</v>
      </c>
      <c r="E472" s="45">
        <v>0.03</v>
      </c>
      <c r="F472" s="45">
        <v>0.78</v>
      </c>
      <c r="G472" s="45">
        <v>0.71</v>
      </c>
      <c r="H472" s="45">
        <v>0.41</v>
      </c>
      <c r="I472" s="45">
        <v>0.5</v>
      </c>
      <c r="J472" s="45">
        <v>0.64</v>
      </c>
      <c r="K472" s="45">
        <v>0.32</v>
      </c>
      <c r="L472" s="45">
        <v>5.45</v>
      </c>
      <c r="M472" s="45">
        <v>0.95</v>
      </c>
      <c r="N472" s="45">
        <v>0.63</v>
      </c>
      <c r="O472" s="45">
        <v>2.1800000000000002</v>
      </c>
      <c r="P472" s="45">
        <v>1.1000000000000001</v>
      </c>
      <c r="Q472" s="45">
        <v>1.1000000000000001</v>
      </c>
      <c r="R472" s="152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B473" s="31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BM473" s="55"/>
    </row>
    <row r="474" spans="1:65" ht="15">
      <c r="B474" s="8" t="s">
        <v>678</v>
      </c>
      <c r="BM474" s="28" t="s">
        <v>67</v>
      </c>
    </row>
    <row r="475" spans="1:65" ht="15">
      <c r="A475" s="25" t="s">
        <v>17</v>
      </c>
      <c r="B475" s="18" t="s">
        <v>114</v>
      </c>
      <c r="C475" s="15" t="s">
        <v>115</v>
      </c>
      <c r="D475" s="16" t="s">
        <v>233</v>
      </c>
      <c r="E475" s="17" t="s">
        <v>233</v>
      </c>
      <c r="F475" s="17" t="s">
        <v>233</v>
      </c>
      <c r="G475" s="17" t="s">
        <v>233</v>
      </c>
      <c r="H475" s="17" t="s">
        <v>233</v>
      </c>
      <c r="I475" s="17" t="s">
        <v>233</v>
      </c>
      <c r="J475" s="17" t="s">
        <v>233</v>
      </c>
      <c r="K475" s="17" t="s">
        <v>233</v>
      </c>
      <c r="L475" s="17" t="s">
        <v>233</v>
      </c>
      <c r="M475" s="17" t="s">
        <v>233</v>
      </c>
      <c r="N475" s="17" t="s">
        <v>233</v>
      </c>
      <c r="O475" s="17" t="s">
        <v>233</v>
      </c>
      <c r="P475" s="152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>
        <v>1</v>
      </c>
    </row>
    <row r="476" spans="1:65">
      <c r="A476" s="30"/>
      <c r="B476" s="19" t="s">
        <v>234</v>
      </c>
      <c r="C476" s="9" t="s">
        <v>234</v>
      </c>
      <c r="D476" s="150" t="s">
        <v>240</v>
      </c>
      <c r="E476" s="151" t="s">
        <v>241</v>
      </c>
      <c r="F476" s="151" t="s">
        <v>244</v>
      </c>
      <c r="G476" s="151" t="s">
        <v>245</v>
      </c>
      <c r="H476" s="151" t="s">
        <v>246</v>
      </c>
      <c r="I476" s="151" t="s">
        <v>247</v>
      </c>
      <c r="J476" s="151" t="s">
        <v>287</v>
      </c>
      <c r="K476" s="151" t="s">
        <v>251</v>
      </c>
      <c r="L476" s="151" t="s">
        <v>252</v>
      </c>
      <c r="M476" s="151" t="s">
        <v>255</v>
      </c>
      <c r="N476" s="151" t="s">
        <v>257</v>
      </c>
      <c r="O476" s="151" t="s">
        <v>258</v>
      </c>
      <c r="P476" s="152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 t="s">
        <v>3</v>
      </c>
    </row>
    <row r="477" spans="1:65">
      <c r="A477" s="30"/>
      <c r="B477" s="19"/>
      <c r="C477" s="9"/>
      <c r="D477" s="10" t="s">
        <v>288</v>
      </c>
      <c r="E477" s="11" t="s">
        <v>325</v>
      </c>
      <c r="F477" s="11" t="s">
        <v>288</v>
      </c>
      <c r="G477" s="11" t="s">
        <v>288</v>
      </c>
      <c r="H477" s="11" t="s">
        <v>288</v>
      </c>
      <c r="I477" s="11" t="s">
        <v>288</v>
      </c>
      <c r="J477" s="11" t="s">
        <v>288</v>
      </c>
      <c r="K477" s="11" t="s">
        <v>325</v>
      </c>
      <c r="L477" s="11" t="s">
        <v>325</v>
      </c>
      <c r="M477" s="11" t="s">
        <v>288</v>
      </c>
      <c r="N477" s="11" t="s">
        <v>325</v>
      </c>
      <c r="O477" s="11" t="s">
        <v>325</v>
      </c>
      <c r="P477" s="152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1</v>
      </c>
    </row>
    <row r="478" spans="1:65">
      <c r="A478" s="30"/>
      <c r="B478" s="19"/>
      <c r="C478" s="9"/>
      <c r="D478" s="26" t="s">
        <v>327</v>
      </c>
      <c r="E478" s="26" t="s">
        <v>328</v>
      </c>
      <c r="F478" s="26" t="s">
        <v>328</v>
      </c>
      <c r="G478" s="26" t="s">
        <v>328</v>
      </c>
      <c r="H478" s="26" t="s">
        <v>328</v>
      </c>
      <c r="I478" s="26" t="s">
        <v>328</v>
      </c>
      <c r="J478" s="26" t="s">
        <v>328</v>
      </c>
      <c r="K478" s="26" t="s">
        <v>329</v>
      </c>
      <c r="L478" s="26" t="s">
        <v>312</v>
      </c>
      <c r="M478" s="26" t="s">
        <v>329</v>
      </c>
      <c r="N478" s="26" t="s">
        <v>312</v>
      </c>
      <c r="O478" s="26" t="s">
        <v>328</v>
      </c>
      <c r="P478" s="152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8">
        <v>1</v>
      </c>
      <c r="C479" s="14">
        <v>1</v>
      </c>
      <c r="D479" s="226">
        <v>26.685621406515324</v>
      </c>
      <c r="E479" s="226">
        <v>30.9</v>
      </c>
      <c r="F479" s="226">
        <v>22.9</v>
      </c>
      <c r="G479" s="226">
        <v>24.3</v>
      </c>
      <c r="H479" s="226">
        <v>23.2</v>
      </c>
      <c r="I479" s="226">
        <v>28.4</v>
      </c>
      <c r="J479" s="226">
        <v>25.4</v>
      </c>
      <c r="K479" s="226">
        <v>35</v>
      </c>
      <c r="L479" s="226">
        <v>19.5</v>
      </c>
      <c r="M479" s="218">
        <v>43.8</v>
      </c>
      <c r="N479" s="226">
        <v>24</v>
      </c>
      <c r="O479" s="226">
        <v>18</v>
      </c>
      <c r="P479" s="219"/>
      <c r="Q479" s="220"/>
      <c r="R479" s="220"/>
      <c r="S479" s="220"/>
      <c r="T479" s="220"/>
      <c r="U479" s="220"/>
      <c r="V479" s="220"/>
      <c r="W479" s="220"/>
      <c r="X479" s="220"/>
      <c r="Y479" s="220"/>
      <c r="Z479" s="220"/>
      <c r="AA479" s="220"/>
      <c r="AB479" s="220"/>
      <c r="AC479" s="220"/>
      <c r="AD479" s="220"/>
      <c r="AE479" s="220"/>
      <c r="AF479" s="220"/>
      <c r="AG479" s="220"/>
      <c r="AH479" s="220"/>
      <c r="AI479" s="220"/>
      <c r="AJ479" s="220"/>
      <c r="AK479" s="220"/>
      <c r="AL479" s="220"/>
      <c r="AM479" s="220"/>
      <c r="AN479" s="220"/>
      <c r="AO479" s="220"/>
      <c r="AP479" s="220"/>
      <c r="AQ479" s="220"/>
      <c r="AR479" s="220"/>
      <c r="AS479" s="220"/>
      <c r="AT479" s="220"/>
      <c r="AU479" s="220"/>
      <c r="AV479" s="220"/>
      <c r="AW479" s="220"/>
      <c r="AX479" s="220"/>
      <c r="AY479" s="220"/>
      <c r="AZ479" s="220"/>
      <c r="BA479" s="220"/>
      <c r="BB479" s="220"/>
      <c r="BC479" s="220"/>
      <c r="BD479" s="220"/>
      <c r="BE479" s="220"/>
      <c r="BF479" s="220"/>
      <c r="BG479" s="220"/>
      <c r="BH479" s="220"/>
      <c r="BI479" s="220"/>
      <c r="BJ479" s="220"/>
      <c r="BK479" s="220"/>
      <c r="BL479" s="220"/>
      <c r="BM479" s="221">
        <v>1</v>
      </c>
    </row>
    <row r="480" spans="1:65">
      <c r="A480" s="30"/>
      <c r="B480" s="19">
        <v>1</v>
      </c>
      <c r="C480" s="9">
        <v>2</v>
      </c>
      <c r="D480" s="225">
        <v>26.052590286443063</v>
      </c>
      <c r="E480" s="225">
        <v>27.3</v>
      </c>
      <c r="F480" s="225">
        <v>21.8</v>
      </c>
      <c r="G480" s="225">
        <v>23.7</v>
      </c>
      <c r="H480" s="225">
        <v>25.2</v>
      </c>
      <c r="I480" s="225">
        <v>27.6</v>
      </c>
      <c r="J480" s="225">
        <v>25.4</v>
      </c>
      <c r="K480" s="225">
        <v>34.5</v>
      </c>
      <c r="L480" s="225">
        <v>19.3</v>
      </c>
      <c r="M480" s="222">
        <v>42.8</v>
      </c>
      <c r="N480" s="225">
        <v>23</v>
      </c>
      <c r="O480" s="225">
        <v>18.2</v>
      </c>
      <c r="P480" s="219"/>
      <c r="Q480" s="220"/>
      <c r="R480" s="220"/>
      <c r="S480" s="220"/>
      <c r="T480" s="220"/>
      <c r="U480" s="220"/>
      <c r="V480" s="220"/>
      <c r="W480" s="220"/>
      <c r="X480" s="220"/>
      <c r="Y480" s="220"/>
      <c r="Z480" s="220"/>
      <c r="AA480" s="220"/>
      <c r="AB480" s="220"/>
      <c r="AC480" s="220"/>
      <c r="AD480" s="220"/>
      <c r="AE480" s="220"/>
      <c r="AF480" s="220"/>
      <c r="AG480" s="220"/>
      <c r="AH480" s="220"/>
      <c r="AI480" s="220"/>
      <c r="AJ480" s="220"/>
      <c r="AK480" s="220"/>
      <c r="AL480" s="220"/>
      <c r="AM480" s="220"/>
      <c r="AN480" s="220"/>
      <c r="AO480" s="220"/>
      <c r="AP480" s="220"/>
      <c r="AQ480" s="220"/>
      <c r="AR480" s="220"/>
      <c r="AS480" s="220"/>
      <c r="AT480" s="220"/>
      <c r="AU480" s="220"/>
      <c r="AV480" s="220"/>
      <c r="AW480" s="220"/>
      <c r="AX480" s="220"/>
      <c r="AY480" s="220"/>
      <c r="AZ480" s="220"/>
      <c r="BA480" s="220"/>
      <c r="BB480" s="220"/>
      <c r="BC480" s="220"/>
      <c r="BD480" s="220"/>
      <c r="BE480" s="220"/>
      <c r="BF480" s="220"/>
      <c r="BG480" s="220"/>
      <c r="BH480" s="220"/>
      <c r="BI480" s="220"/>
      <c r="BJ480" s="220"/>
      <c r="BK480" s="220"/>
      <c r="BL480" s="220"/>
      <c r="BM480" s="221">
        <v>7</v>
      </c>
    </row>
    <row r="481" spans="1:65">
      <c r="A481" s="30"/>
      <c r="B481" s="19">
        <v>1</v>
      </c>
      <c r="C481" s="9">
        <v>3</v>
      </c>
      <c r="D481" s="225">
        <v>26.868628757673132</v>
      </c>
      <c r="E481" s="225">
        <v>29.3</v>
      </c>
      <c r="F481" s="225">
        <v>22.2</v>
      </c>
      <c r="G481" s="225">
        <v>24</v>
      </c>
      <c r="H481" s="225">
        <v>25.8</v>
      </c>
      <c r="I481" s="225">
        <v>27.9</v>
      </c>
      <c r="J481" s="225">
        <v>25.8</v>
      </c>
      <c r="K481" s="225">
        <v>34.200000000000003</v>
      </c>
      <c r="L481" s="225">
        <v>20.100000000000001</v>
      </c>
      <c r="M481" s="222">
        <v>45</v>
      </c>
      <c r="N481" s="225">
        <v>23</v>
      </c>
      <c r="O481" s="225">
        <v>18</v>
      </c>
      <c r="P481" s="219"/>
      <c r="Q481" s="220"/>
      <c r="R481" s="220"/>
      <c r="S481" s="220"/>
      <c r="T481" s="220"/>
      <c r="U481" s="220"/>
      <c r="V481" s="220"/>
      <c r="W481" s="220"/>
      <c r="X481" s="220"/>
      <c r="Y481" s="220"/>
      <c r="Z481" s="220"/>
      <c r="AA481" s="220"/>
      <c r="AB481" s="220"/>
      <c r="AC481" s="220"/>
      <c r="AD481" s="220"/>
      <c r="AE481" s="220"/>
      <c r="AF481" s="220"/>
      <c r="AG481" s="220"/>
      <c r="AH481" s="220"/>
      <c r="AI481" s="220"/>
      <c r="AJ481" s="220"/>
      <c r="AK481" s="220"/>
      <c r="AL481" s="220"/>
      <c r="AM481" s="220"/>
      <c r="AN481" s="220"/>
      <c r="AO481" s="220"/>
      <c r="AP481" s="220"/>
      <c r="AQ481" s="220"/>
      <c r="AR481" s="220"/>
      <c r="AS481" s="220"/>
      <c r="AT481" s="220"/>
      <c r="AU481" s="220"/>
      <c r="AV481" s="220"/>
      <c r="AW481" s="220"/>
      <c r="AX481" s="220"/>
      <c r="AY481" s="220"/>
      <c r="AZ481" s="220"/>
      <c r="BA481" s="220"/>
      <c r="BB481" s="220"/>
      <c r="BC481" s="220"/>
      <c r="BD481" s="220"/>
      <c r="BE481" s="220"/>
      <c r="BF481" s="220"/>
      <c r="BG481" s="220"/>
      <c r="BH481" s="220"/>
      <c r="BI481" s="220"/>
      <c r="BJ481" s="220"/>
      <c r="BK481" s="220"/>
      <c r="BL481" s="220"/>
      <c r="BM481" s="221">
        <v>16</v>
      </c>
    </row>
    <row r="482" spans="1:65">
      <c r="A482" s="30"/>
      <c r="B482" s="19">
        <v>1</v>
      </c>
      <c r="C482" s="9">
        <v>4</v>
      </c>
      <c r="D482" s="225">
        <v>26.601776954088564</v>
      </c>
      <c r="E482" s="225">
        <v>27.8</v>
      </c>
      <c r="F482" s="225">
        <v>21.3</v>
      </c>
      <c r="G482" s="225">
        <v>22.6</v>
      </c>
      <c r="H482" s="225">
        <v>23.2</v>
      </c>
      <c r="I482" s="225">
        <v>27.3</v>
      </c>
      <c r="J482" s="225">
        <v>25</v>
      </c>
      <c r="K482" s="225">
        <v>35.200000000000003</v>
      </c>
      <c r="L482" s="225">
        <v>20</v>
      </c>
      <c r="M482" s="222">
        <v>43.4</v>
      </c>
      <c r="N482" s="225">
        <v>24</v>
      </c>
      <c r="O482" s="225">
        <v>17.3</v>
      </c>
      <c r="P482" s="219"/>
      <c r="Q482" s="220"/>
      <c r="R482" s="220"/>
      <c r="S482" s="220"/>
      <c r="T482" s="220"/>
      <c r="U482" s="220"/>
      <c r="V482" s="220"/>
      <c r="W482" s="220"/>
      <c r="X482" s="220"/>
      <c r="Y482" s="220"/>
      <c r="Z482" s="220"/>
      <c r="AA482" s="220"/>
      <c r="AB482" s="220"/>
      <c r="AC482" s="220"/>
      <c r="AD482" s="220"/>
      <c r="AE482" s="220"/>
      <c r="AF482" s="220"/>
      <c r="AG482" s="220"/>
      <c r="AH482" s="220"/>
      <c r="AI482" s="220"/>
      <c r="AJ482" s="220"/>
      <c r="AK482" s="220"/>
      <c r="AL482" s="220"/>
      <c r="AM482" s="220"/>
      <c r="AN482" s="220"/>
      <c r="AO482" s="220"/>
      <c r="AP482" s="220"/>
      <c r="AQ482" s="220"/>
      <c r="AR482" s="220"/>
      <c r="AS482" s="220"/>
      <c r="AT482" s="220"/>
      <c r="AU482" s="220"/>
      <c r="AV482" s="220"/>
      <c r="AW482" s="220"/>
      <c r="AX482" s="220"/>
      <c r="AY482" s="220"/>
      <c r="AZ482" s="220"/>
      <c r="BA482" s="220"/>
      <c r="BB482" s="220"/>
      <c r="BC482" s="220"/>
      <c r="BD482" s="220"/>
      <c r="BE482" s="220"/>
      <c r="BF482" s="220"/>
      <c r="BG482" s="220"/>
      <c r="BH482" s="220"/>
      <c r="BI482" s="220"/>
      <c r="BJ482" s="220"/>
      <c r="BK482" s="220"/>
      <c r="BL482" s="220"/>
      <c r="BM482" s="221">
        <v>24.910350235990155</v>
      </c>
    </row>
    <row r="483" spans="1:65">
      <c r="A483" s="30"/>
      <c r="B483" s="19">
        <v>1</v>
      </c>
      <c r="C483" s="9">
        <v>5</v>
      </c>
      <c r="D483" s="225">
        <v>26.546244902303741</v>
      </c>
      <c r="E483" s="225">
        <v>26.5</v>
      </c>
      <c r="F483" s="225">
        <v>22.5</v>
      </c>
      <c r="G483" s="225">
        <v>24.4</v>
      </c>
      <c r="H483" s="225">
        <v>23.3</v>
      </c>
      <c r="I483" s="225">
        <v>27.1</v>
      </c>
      <c r="J483" s="225">
        <v>25.8</v>
      </c>
      <c r="K483" s="225">
        <v>35.5</v>
      </c>
      <c r="L483" s="225">
        <v>19.600000000000001</v>
      </c>
      <c r="M483" s="222">
        <v>43.7</v>
      </c>
      <c r="N483" s="225">
        <v>24</v>
      </c>
      <c r="O483" s="225">
        <v>18.399999999999999</v>
      </c>
      <c r="P483" s="219"/>
      <c r="Q483" s="220"/>
      <c r="R483" s="220"/>
      <c r="S483" s="220"/>
      <c r="T483" s="220"/>
      <c r="U483" s="220"/>
      <c r="V483" s="220"/>
      <c r="W483" s="220"/>
      <c r="X483" s="220"/>
      <c r="Y483" s="220"/>
      <c r="Z483" s="220"/>
      <c r="AA483" s="220"/>
      <c r="AB483" s="220"/>
      <c r="AC483" s="220"/>
      <c r="AD483" s="220"/>
      <c r="AE483" s="220"/>
      <c r="AF483" s="220"/>
      <c r="AG483" s="220"/>
      <c r="AH483" s="220"/>
      <c r="AI483" s="220"/>
      <c r="AJ483" s="220"/>
      <c r="AK483" s="220"/>
      <c r="AL483" s="220"/>
      <c r="AM483" s="220"/>
      <c r="AN483" s="220"/>
      <c r="AO483" s="220"/>
      <c r="AP483" s="220"/>
      <c r="AQ483" s="220"/>
      <c r="AR483" s="220"/>
      <c r="AS483" s="220"/>
      <c r="AT483" s="220"/>
      <c r="AU483" s="220"/>
      <c r="AV483" s="220"/>
      <c r="AW483" s="220"/>
      <c r="AX483" s="220"/>
      <c r="AY483" s="220"/>
      <c r="AZ483" s="220"/>
      <c r="BA483" s="220"/>
      <c r="BB483" s="220"/>
      <c r="BC483" s="220"/>
      <c r="BD483" s="220"/>
      <c r="BE483" s="220"/>
      <c r="BF483" s="220"/>
      <c r="BG483" s="220"/>
      <c r="BH483" s="220"/>
      <c r="BI483" s="220"/>
      <c r="BJ483" s="220"/>
      <c r="BK483" s="220"/>
      <c r="BL483" s="220"/>
      <c r="BM483" s="221">
        <v>98</v>
      </c>
    </row>
    <row r="484" spans="1:65">
      <c r="A484" s="30"/>
      <c r="B484" s="19">
        <v>1</v>
      </c>
      <c r="C484" s="9">
        <v>6</v>
      </c>
      <c r="D484" s="225">
        <v>26.228253268326654</v>
      </c>
      <c r="E484" s="225">
        <v>28.2</v>
      </c>
      <c r="F484" s="225">
        <v>20.8</v>
      </c>
      <c r="G484" s="225">
        <v>24.2</v>
      </c>
      <c r="H484" s="225">
        <v>25.2</v>
      </c>
      <c r="I484" s="225">
        <v>28.2</v>
      </c>
      <c r="J484" s="225">
        <v>24.7</v>
      </c>
      <c r="K484" s="225">
        <v>35.1</v>
      </c>
      <c r="L484" s="225">
        <v>19.8</v>
      </c>
      <c r="M484" s="222">
        <v>43.7</v>
      </c>
      <c r="N484" s="225">
        <v>23</v>
      </c>
      <c r="O484" s="225">
        <v>17.2</v>
      </c>
      <c r="P484" s="219"/>
      <c r="Q484" s="220"/>
      <c r="R484" s="220"/>
      <c r="S484" s="220"/>
      <c r="T484" s="220"/>
      <c r="U484" s="220"/>
      <c r="V484" s="220"/>
      <c r="W484" s="220"/>
      <c r="X484" s="220"/>
      <c r="Y484" s="220"/>
      <c r="Z484" s="220"/>
      <c r="AA484" s="220"/>
      <c r="AB484" s="220"/>
      <c r="AC484" s="220"/>
      <c r="AD484" s="220"/>
      <c r="AE484" s="220"/>
      <c r="AF484" s="220"/>
      <c r="AG484" s="220"/>
      <c r="AH484" s="220"/>
      <c r="AI484" s="220"/>
      <c r="AJ484" s="220"/>
      <c r="AK484" s="220"/>
      <c r="AL484" s="220"/>
      <c r="AM484" s="220"/>
      <c r="AN484" s="220"/>
      <c r="AO484" s="220"/>
      <c r="AP484" s="220"/>
      <c r="AQ484" s="220"/>
      <c r="AR484" s="220"/>
      <c r="AS484" s="220"/>
      <c r="AT484" s="220"/>
      <c r="AU484" s="220"/>
      <c r="AV484" s="220"/>
      <c r="AW484" s="220"/>
      <c r="AX484" s="220"/>
      <c r="AY484" s="220"/>
      <c r="AZ484" s="220"/>
      <c r="BA484" s="220"/>
      <c r="BB484" s="220"/>
      <c r="BC484" s="220"/>
      <c r="BD484" s="220"/>
      <c r="BE484" s="220"/>
      <c r="BF484" s="220"/>
      <c r="BG484" s="220"/>
      <c r="BH484" s="220"/>
      <c r="BI484" s="220"/>
      <c r="BJ484" s="220"/>
      <c r="BK484" s="220"/>
      <c r="BL484" s="220"/>
      <c r="BM484" s="223"/>
    </row>
    <row r="485" spans="1:65">
      <c r="A485" s="30"/>
      <c r="B485" s="20" t="s">
        <v>267</v>
      </c>
      <c r="C485" s="12"/>
      <c r="D485" s="224">
        <v>26.497185929225079</v>
      </c>
      <c r="E485" s="224">
        <v>28.333333333333332</v>
      </c>
      <c r="F485" s="224">
        <v>21.916666666666668</v>
      </c>
      <c r="G485" s="224">
        <v>23.866666666666664</v>
      </c>
      <c r="H485" s="224">
        <v>24.316666666666666</v>
      </c>
      <c r="I485" s="224">
        <v>27.75</v>
      </c>
      <c r="J485" s="224">
        <v>25.349999999999998</v>
      </c>
      <c r="K485" s="224">
        <v>34.916666666666664</v>
      </c>
      <c r="L485" s="224">
        <v>19.716666666666665</v>
      </c>
      <c r="M485" s="224">
        <v>43.733333333333327</v>
      </c>
      <c r="N485" s="224">
        <v>23.5</v>
      </c>
      <c r="O485" s="224">
        <v>17.850000000000001</v>
      </c>
      <c r="P485" s="219"/>
      <c r="Q485" s="220"/>
      <c r="R485" s="220"/>
      <c r="S485" s="220"/>
      <c r="T485" s="220"/>
      <c r="U485" s="220"/>
      <c r="V485" s="220"/>
      <c r="W485" s="220"/>
      <c r="X485" s="220"/>
      <c r="Y485" s="220"/>
      <c r="Z485" s="220"/>
      <c r="AA485" s="220"/>
      <c r="AB485" s="220"/>
      <c r="AC485" s="220"/>
      <c r="AD485" s="220"/>
      <c r="AE485" s="220"/>
      <c r="AF485" s="220"/>
      <c r="AG485" s="220"/>
      <c r="AH485" s="220"/>
      <c r="AI485" s="220"/>
      <c r="AJ485" s="220"/>
      <c r="AK485" s="220"/>
      <c r="AL485" s="220"/>
      <c r="AM485" s="220"/>
      <c r="AN485" s="220"/>
      <c r="AO485" s="220"/>
      <c r="AP485" s="220"/>
      <c r="AQ485" s="220"/>
      <c r="AR485" s="220"/>
      <c r="AS485" s="220"/>
      <c r="AT485" s="220"/>
      <c r="AU485" s="220"/>
      <c r="AV485" s="220"/>
      <c r="AW485" s="220"/>
      <c r="AX485" s="220"/>
      <c r="AY485" s="220"/>
      <c r="AZ485" s="220"/>
      <c r="BA485" s="220"/>
      <c r="BB485" s="220"/>
      <c r="BC485" s="220"/>
      <c r="BD485" s="220"/>
      <c r="BE485" s="220"/>
      <c r="BF485" s="220"/>
      <c r="BG485" s="220"/>
      <c r="BH485" s="220"/>
      <c r="BI485" s="220"/>
      <c r="BJ485" s="220"/>
      <c r="BK485" s="220"/>
      <c r="BL485" s="220"/>
      <c r="BM485" s="223"/>
    </row>
    <row r="486" spans="1:65">
      <c r="A486" s="30"/>
      <c r="B486" s="3" t="s">
        <v>268</v>
      </c>
      <c r="C486" s="29"/>
      <c r="D486" s="225">
        <v>26.574010928196152</v>
      </c>
      <c r="E486" s="225">
        <v>28</v>
      </c>
      <c r="F486" s="225">
        <v>22</v>
      </c>
      <c r="G486" s="225">
        <v>24.1</v>
      </c>
      <c r="H486" s="225">
        <v>24.25</v>
      </c>
      <c r="I486" s="225">
        <v>27.75</v>
      </c>
      <c r="J486" s="225">
        <v>25.4</v>
      </c>
      <c r="K486" s="225">
        <v>35.049999999999997</v>
      </c>
      <c r="L486" s="225">
        <v>19.700000000000003</v>
      </c>
      <c r="M486" s="225">
        <v>43.7</v>
      </c>
      <c r="N486" s="225">
        <v>23.5</v>
      </c>
      <c r="O486" s="225">
        <v>18</v>
      </c>
      <c r="P486" s="219"/>
      <c r="Q486" s="220"/>
      <c r="R486" s="220"/>
      <c r="S486" s="220"/>
      <c r="T486" s="220"/>
      <c r="U486" s="220"/>
      <c r="V486" s="220"/>
      <c r="W486" s="220"/>
      <c r="X486" s="220"/>
      <c r="Y486" s="220"/>
      <c r="Z486" s="220"/>
      <c r="AA486" s="220"/>
      <c r="AB486" s="220"/>
      <c r="AC486" s="220"/>
      <c r="AD486" s="220"/>
      <c r="AE486" s="220"/>
      <c r="AF486" s="220"/>
      <c r="AG486" s="220"/>
      <c r="AH486" s="220"/>
      <c r="AI486" s="220"/>
      <c r="AJ486" s="220"/>
      <c r="AK486" s="220"/>
      <c r="AL486" s="220"/>
      <c r="AM486" s="220"/>
      <c r="AN486" s="220"/>
      <c r="AO486" s="220"/>
      <c r="AP486" s="220"/>
      <c r="AQ486" s="220"/>
      <c r="AR486" s="220"/>
      <c r="AS486" s="220"/>
      <c r="AT486" s="220"/>
      <c r="AU486" s="220"/>
      <c r="AV486" s="220"/>
      <c r="AW486" s="220"/>
      <c r="AX486" s="220"/>
      <c r="AY486" s="220"/>
      <c r="AZ486" s="220"/>
      <c r="BA486" s="220"/>
      <c r="BB486" s="220"/>
      <c r="BC486" s="220"/>
      <c r="BD486" s="220"/>
      <c r="BE486" s="220"/>
      <c r="BF486" s="220"/>
      <c r="BG486" s="220"/>
      <c r="BH486" s="220"/>
      <c r="BI486" s="220"/>
      <c r="BJ486" s="220"/>
      <c r="BK486" s="220"/>
      <c r="BL486" s="220"/>
      <c r="BM486" s="223"/>
    </row>
    <row r="487" spans="1:65">
      <c r="A487" s="30"/>
      <c r="B487" s="3" t="s">
        <v>269</v>
      </c>
      <c r="C487" s="29"/>
      <c r="D487" s="225">
        <v>0.30226274362126743</v>
      </c>
      <c r="E487" s="225">
        <v>1.565460528619826</v>
      </c>
      <c r="F487" s="225">
        <v>0.77824589087682661</v>
      </c>
      <c r="G487" s="225">
        <v>0.66833125519211334</v>
      </c>
      <c r="H487" s="225">
        <v>1.2073386710723164</v>
      </c>
      <c r="I487" s="225">
        <v>0.50892042599997778</v>
      </c>
      <c r="J487" s="225">
        <v>0.43703546766824358</v>
      </c>
      <c r="K487" s="225">
        <v>0.47923550230201678</v>
      </c>
      <c r="L487" s="225">
        <v>0.30605010483034756</v>
      </c>
      <c r="M487" s="225">
        <v>0.72018516137634203</v>
      </c>
      <c r="N487" s="225">
        <v>0.54772255750516607</v>
      </c>
      <c r="O487" s="225">
        <v>0.48887626246321225</v>
      </c>
      <c r="P487" s="219"/>
      <c r="Q487" s="220"/>
      <c r="R487" s="220"/>
      <c r="S487" s="220"/>
      <c r="T487" s="220"/>
      <c r="U487" s="220"/>
      <c r="V487" s="220"/>
      <c r="W487" s="220"/>
      <c r="X487" s="220"/>
      <c r="Y487" s="220"/>
      <c r="Z487" s="220"/>
      <c r="AA487" s="220"/>
      <c r="AB487" s="220"/>
      <c r="AC487" s="220"/>
      <c r="AD487" s="220"/>
      <c r="AE487" s="220"/>
      <c r="AF487" s="220"/>
      <c r="AG487" s="220"/>
      <c r="AH487" s="220"/>
      <c r="AI487" s="220"/>
      <c r="AJ487" s="220"/>
      <c r="AK487" s="220"/>
      <c r="AL487" s="220"/>
      <c r="AM487" s="220"/>
      <c r="AN487" s="220"/>
      <c r="AO487" s="220"/>
      <c r="AP487" s="220"/>
      <c r="AQ487" s="220"/>
      <c r="AR487" s="220"/>
      <c r="AS487" s="220"/>
      <c r="AT487" s="220"/>
      <c r="AU487" s="220"/>
      <c r="AV487" s="220"/>
      <c r="AW487" s="220"/>
      <c r="AX487" s="220"/>
      <c r="AY487" s="220"/>
      <c r="AZ487" s="220"/>
      <c r="BA487" s="220"/>
      <c r="BB487" s="220"/>
      <c r="BC487" s="220"/>
      <c r="BD487" s="220"/>
      <c r="BE487" s="220"/>
      <c r="BF487" s="220"/>
      <c r="BG487" s="220"/>
      <c r="BH487" s="220"/>
      <c r="BI487" s="220"/>
      <c r="BJ487" s="220"/>
      <c r="BK487" s="220"/>
      <c r="BL487" s="220"/>
      <c r="BM487" s="223"/>
    </row>
    <row r="488" spans="1:65">
      <c r="A488" s="30"/>
      <c r="B488" s="3" t="s">
        <v>86</v>
      </c>
      <c r="C488" s="29"/>
      <c r="D488" s="13">
        <v>1.1407352630902839E-2</v>
      </c>
      <c r="E488" s="13">
        <v>5.5251548068935036E-2</v>
      </c>
      <c r="F488" s="13">
        <v>3.5509318214912239E-2</v>
      </c>
      <c r="G488" s="13">
        <v>2.8002706223133243E-2</v>
      </c>
      <c r="H488" s="13">
        <v>4.9650665020108967E-2</v>
      </c>
      <c r="I488" s="13">
        <v>1.8339474810810011E-2</v>
      </c>
      <c r="J488" s="13">
        <v>1.7240057896183179E-2</v>
      </c>
      <c r="K488" s="13">
        <v>1.3725121784305971E-2</v>
      </c>
      <c r="L488" s="13">
        <v>1.5522405993086099E-2</v>
      </c>
      <c r="M488" s="13">
        <v>1.6467648507080993E-2</v>
      </c>
      <c r="N488" s="13">
        <v>2.3307342872560258E-2</v>
      </c>
      <c r="O488" s="13">
        <v>2.7388025908303207E-2</v>
      </c>
      <c r="P488" s="152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3" t="s">
        <v>270</v>
      </c>
      <c r="C489" s="29"/>
      <c r="D489" s="13">
        <v>6.3701862005227206E-2</v>
      </c>
      <c r="E489" s="13">
        <v>0.13741208232382429</v>
      </c>
      <c r="F489" s="13">
        <v>-0.12017830102598281</v>
      </c>
      <c r="G489" s="13">
        <v>-4.1897587124872682E-2</v>
      </c>
      <c r="H489" s="13">
        <v>-2.3832806993847155E-2</v>
      </c>
      <c r="I489" s="13">
        <v>0.11399477474656927</v>
      </c>
      <c r="J489" s="13">
        <v>1.7649280714433502E-2</v>
      </c>
      <c r="K489" s="13">
        <v>0.40169312498141885</v>
      </c>
      <c r="L489" s="13">
        <v>-0.20849500388877396</v>
      </c>
      <c r="M489" s="13">
        <v>0.75562900236336161</v>
      </c>
      <c r="N489" s="13">
        <v>-5.6617037602004427E-2</v>
      </c>
      <c r="O489" s="13">
        <v>-0.28343038813599053</v>
      </c>
      <c r="P489" s="152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46" t="s">
        <v>271</v>
      </c>
      <c r="C490" s="47"/>
      <c r="D490" s="45">
        <v>0.38</v>
      </c>
      <c r="E490" s="45">
        <v>0.81</v>
      </c>
      <c r="F490" s="45">
        <v>0.67</v>
      </c>
      <c r="G490" s="45">
        <v>0.22</v>
      </c>
      <c r="H490" s="45">
        <v>0.12</v>
      </c>
      <c r="I490" s="45">
        <v>0.67</v>
      </c>
      <c r="J490" s="45">
        <v>0.12</v>
      </c>
      <c r="K490" s="45">
        <v>2.33</v>
      </c>
      <c r="L490" s="45">
        <v>1.18</v>
      </c>
      <c r="M490" s="45">
        <v>4.37</v>
      </c>
      <c r="N490" s="45">
        <v>0.31</v>
      </c>
      <c r="O490" s="45">
        <v>1.61</v>
      </c>
      <c r="P490" s="152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B491" s="31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BM491" s="55"/>
    </row>
    <row r="492" spans="1:65" ht="15">
      <c r="B492" s="8" t="s">
        <v>679</v>
      </c>
      <c r="BM492" s="28" t="s">
        <v>67</v>
      </c>
    </row>
    <row r="493" spans="1:65" ht="15">
      <c r="A493" s="25" t="s">
        <v>20</v>
      </c>
      <c r="B493" s="18" t="s">
        <v>114</v>
      </c>
      <c r="C493" s="15" t="s">
        <v>115</v>
      </c>
      <c r="D493" s="16" t="s">
        <v>233</v>
      </c>
      <c r="E493" s="17" t="s">
        <v>233</v>
      </c>
      <c r="F493" s="17" t="s">
        <v>233</v>
      </c>
      <c r="G493" s="17" t="s">
        <v>233</v>
      </c>
      <c r="H493" s="17" t="s">
        <v>233</v>
      </c>
      <c r="I493" s="17" t="s">
        <v>233</v>
      </c>
      <c r="J493" s="17" t="s">
        <v>233</v>
      </c>
      <c r="K493" s="17" t="s">
        <v>233</v>
      </c>
      <c r="L493" s="17" t="s">
        <v>233</v>
      </c>
      <c r="M493" s="17" t="s">
        <v>233</v>
      </c>
      <c r="N493" s="17" t="s">
        <v>233</v>
      </c>
      <c r="O493" s="17" t="s">
        <v>233</v>
      </c>
      <c r="P493" s="17" t="s">
        <v>233</v>
      </c>
      <c r="Q493" s="17" t="s">
        <v>233</v>
      </c>
      <c r="R493" s="152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>
        <v>1</v>
      </c>
    </row>
    <row r="494" spans="1:65">
      <c r="A494" s="30"/>
      <c r="B494" s="19" t="s">
        <v>234</v>
      </c>
      <c r="C494" s="9" t="s">
        <v>234</v>
      </c>
      <c r="D494" s="150" t="s">
        <v>239</v>
      </c>
      <c r="E494" s="151" t="s">
        <v>240</v>
      </c>
      <c r="F494" s="151" t="s">
        <v>241</v>
      </c>
      <c r="G494" s="151" t="s">
        <v>244</v>
      </c>
      <c r="H494" s="151" t="s">
        <v>245</v>
      </c>
      <c r="I494" s="151" t="s">
        <v>246</v>
      </c>
      <c r="J494" s="151" t="s">
        <v>247</v>
      </c>
      <c r="K494" s="151" t="s">
        <v>287</v>
      </c>
      <c r="L494" s="151" t="s">
        <v>250</v>
      </c>
      <c r="M494" s="151" t="s">
        <v>251</v>
      </c>
      <c r="N494" s="151" t="s">
        <v>252</v>
      </c>
      <c r="O494" s="151" t="s">
        <v>255</v>
      </c>
      <c r="P494" s="151" t="s">
        <v>257</v>
      </c>
      <c r="Q494" s="151" t="s">
        <v>258</v>
      </c>
      <c r="R494" s="152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 t="s">
        <v>3</v>
      </c>
    </row>
    <row r="495" spans="1:65">
      <c r="A495" s="30"/>
      <c r="B495" s="19"/>
      <c r="C495" s="9"/>
      <c r="D495" s="10" t="s">
        <v>325</v>
      </c>
      <c r="E495" s="11" t="s">
        <v>288</v>
      </c>
      <c r="F495" s="11" t="s">
        <v>325</v>
      </c>
      <c r="G495" s="11" t="s">
        <v>288</v>
      </c>
      <c r="H495" s="11" t="s">
        <v>288</v>
      </c>
      <c r="I495" s="11" t="s">
        <v>288</v>
      </c>
      <c r="J495" s="11" t="s">
        <v>288</v>
      </c>
      <c r="K495" s="11" t="s">
        <v>288</v>
      </c>
      <c r="L495" s="11" t="s">
        <v>288</v>
      </c>
      <c r="M495" s="11" t="s">
        <v>325</v>
      </c>
      <c r="N495" s="11" t="s">
        <v>325</v>
      </c>
      <c r="O495" s="11" t="s">
        <v>288</v>
      </c>
      <c r="P495" s="11" t="s">
        <v>325</v>
      </c>
      <c r="Q495" s="11" t="s">
        <v>325</v>
      </c>
      <c r="R495" s="152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1</v>
      </c>
    </row>
    <row r="496" spans="1:65">
      <c r="A496" s="30"/>
      <c r="B496" s="19"/>
      <c r="C496" s="9"/>
      <c r="D496" s="26" t="s">
        <v>326</v>
      </c>
      <c r="E496" s="26" t="s">
        <v>327</v>
      </c>
      <c r="F496" s="26" t="s">
        <v>328</v>
      </c>
      <c r="G496" s="26" t="s">
        <v>328</v>
      </c>
      <c r="H496" s="26" t="s">
        <v>328</v>
      </c>
      <c r="I496" s="26" t="s">
        <v>328</v>
      </c>
      <c r="J496" s="26" t="s">
        <v>328</v>
      </c>
      <c r="K496" s="26" t="s">
        <v>120</v>
      </c>
      <c r="L496" s="26" t="s">
        <v>329</v>
      </c>
      <c r="M496" s="26" t="s">
        <v>329</v>
      </c>
      <c r="N496" s="26" t="s">
        <v>312</v>
      </c>
      <c r="O496" s="26" t="s">
        <v>329</v>
      </c>
      <c r="P496" s="26" t="s">
        <v>312</v>
      </c>
      <c r="Q496" s="26" t="s">
        <v>328</v>
      </c>
      <c r="R496" s="152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2</v>
      </c>
    </row>
    <row r="497" spans="1:65">
      <c r="A497" s="30"/>
      <c r="B497" s="18">
        <v>1</v>
      </c>
      <c r="C497" s="14">
        <v>1</v>
      </c>
      <c r="D497" s="226">
        <v>39.042000000000002</v>
      </c>
      <c r="E497" s="226">
        <v>39.256554157071399</v>
      </c>
      <c r="F497" s="226">
        <v>38.799999999999997</v>
      </c>
      <c r="G497" s="226">
        <v>37.1</v>
      </c>
      <c r="H497" s="226">
        <v>38.799999999999997</v>
      </c>
      <c r="I497" s="226">
        <v>39.6</v>
      </c>
      <c r="J497" s="226">
        <v>38.700000000000003</v>
      </c>
      <c r="K497" s="226">
        <v>37.799999999999997</v>
      </c>
      <c r="L497" s="234">
        <v>46.675913728706199</v>
      </c>
      <c r="M497" s="226">
        <v>40.1</v>
      </c>
      <c r="N497" s="226">
        <v>35</v>
      </c>
      <c r="O497" s="226">
        <v>41.6</v>
      </c>
      <c r="P497" s="226">
        <v>37.1</v>
      </c>
      <c r="Q497" s="218">
        <v>31.7</v>
      </c>
      <c r="R497" s="219"/>
      <c r="S497" s="220"/>
      <c r="T497" s="220"/>
      <c r="U497" s="220"/>
      <c r="V497" s="220"/>
      <c r="W497" s="220"/>
      <c r="X497" s="220"/>
      <c r="Y497" s="220"/>
      <c r="Z497" s="220"/>
      <c r="AA497" s="220"/>
      <c r="AB497" s="220"/>
      <c r="AC497" s="220"/>
      <c r="AD497" s="220"/>
      <c r="AE497" s="220"/>
      <c r="AF497" s="220"/>
      <c r="AG497" s="220"/>
      <c r="AH497" s="220"/>
      <c r="AI497" s="220"/>
      <c r="AJ497" s="220"/>
      <c r="AK497" s="220"/>
      <c r="AL497" s="220"/>
      <c r="AM497" s="220"/>
      <c r="AN497" s="220"/>
      <c r="AO497" s="220"/>
      <c r="AP497" s="220"/>
      <c r="AQ497" s="220"/>
      <c r="AR497" s="220"/>
      <c r="AS497" s="220"/>
      <c r="AT497" s="220"/>
      <c r="AU497" s="220"/>
      <c r="AV497" s="220"/>
      <c r="AW497" s="220"/>
      <c r="AX497" s="220"/>
      <c r="AY497" s="220"/>
      <c r="AZ497" s="220"/>
      <c r="BA497" s="220"/>
      <c r="BB497" s="220"/>
      <c r="BC497" s="220"/>
      <c r="BD497" s="220"/>
      <c r="BE497" s="220"/>
      <c r="BF497" s="220"/>
      <c r="BG497" s="220"/>
      <c r="BH497" s="220"/>
      <c r="BI497" s="220"/>
      <c r="BJ497" s="220"/>
      <c r="BK497" s="220"/>
      <c r="BL497" s="220"/>
      <c r="BM497" s="221">
        <v>1</v>
      </c>
    </row>
    <row r="498" spans="1:65">
      <c r="A498" s="30"/>
      <c r="B498" s="19">
        <v>1</v>
      </c>
      <c r="C498" s="9">
        <v>2</v>
      </c>
      <c r="D498" s="225">
        <v>40.203000000000003</v>
      </c>
      <c r="E498" s="225">
        <v>38.486830318511529</v>
      </c>
      <c r="F498" s="225">
        <v>37.5</v>
      </c>
      <c r="G498" s="225">
        <v>36.200000000000003</v>
      </c>
      <c r="H498" s="225">
        <v>37.9</v>
      </c>
      <c r="I498" s="225">
        <v>40.299999999999997</v>
      </c>
      <c r="J498" s="225">
        <v>38.700000000000003</v>
      </c>
      <c r="K498" s="225">
        <v>36.6</v>
      </c>
      <c r="L498" s="225">
        <v>40.065004835299597</v>
      </c>
      <c r="M498" s="225">
        <v>39.6</v>
      </c>
      <c r="N498" s="225">
        <v>33</v>
      </c>
      <c r="O498" s="225">
        <v>39.700000000000003</v>
      </c>
      <c r="P498" s="225">
        <v>39.700000000000003</v>
      </c>
      <c r="Q498" s="222">
        <v>30.5</v>
      </c>
      <c r="R498" s="219"/>
      <c r="S498" s="220"/>
      <c r="T498" s="220"/>
      <c r="U498" s="220"/>
      <c r="V498" s="220"/>
      <c r="W498" s="220"/>
      <c r="X498" s="220"/>
      <c r="Y498" s="220"/>
      <c r="Z498" s="220"/>
      <c r="AA498" s="220"/>
      <c r="AB498" s="220"/>
      <c r="AC498" s="220"/>
      <c r="AD498" s="220"/>
      <c r="AE498" s="220"/>
      <c r="AF498" s="220"/>
      <c r="AG498" s="220"/>
      <c r="AH498" s="220"/>
      <c r="AI498" s="220"/>
      <c r="AJ498" s="220"/>
      <c r="AK498" s="220"/>
      <c r="AL498" s="220"/>
      <c r="AM498" s="220"/>
      <c r="AN498" s="220"/>
      <c r="AO498" s="220"/>
      <c r="AP498" s="220"/>
      <c r="AQ498" s="220"/>
      <c r="AR498" s="220"/>
      <c r="AS498" s="220"/>
      <c r="AT498" s="220"/>
      <c r="AU498" s="220"/>
      <c r="AV498" s="220"/>
      <c r="AW498" s="220"/>
      <c r="AX498" s="220"/>
      <c r="AY498" s="220"/>
      <c r="AZ498" s="220"/>
      <c r="BA498" s="220"/>
      <c r="BB498" s="220"/>
      <c r="BC498" s="220"/>
      <c r="BD498" s="220"/>
      <c r="BE498" s="220"/>
      <c r="BF498" s="220"/>
      <c r="BG498" s="220"/>
      <c r="BH498" s="220"/>
      <c r="BI498" s="220"/>
      <c r="BJ498" s="220"/>
      <c r="BK498" s="220"/>
      <c r="BL498" s="220"/>
      <c r="BM498" s="221">
        <v>8</v>
      </c>
    </row>
    <row r="499" spans="1:65">
      <c r="A499" s="30"/>
      <c r="B499" s="19">
        <v>1</v>
      </c>
      <c r="C499" s="9">
        <v>3</v>
      </c>
      <c r="D499" s="225">
        <v>38.1</v>
      </c>
      <c r="E499" s="225">
        <v>38.895700026101878</v>
      </c>
      <c r="F499" s="225">
        <v>38</v>
      </c>
      <c r="G499" s="225">
        <v>37</v>
      </c>
      <c r="H499" s="225">
        <v>38.6</v>
      </c>
      <c r="I499" s="225">
        <v>42</v>
      </c>
      <c r="J499" s="225">
        <v>38.5</v>
      </c>
      <c r="K499" s="225">
        <v>35.700000000000003</v>
      </c>
      <c r="L499" s="225">
        <v>42.360285292529198</v>
      </c>
      <c r="M499" s="225">
        <v>39.200000000000003</v>
      </c>
      <c r="N499" s="225">
        <v>34</v>
      </c>
      <c r="O499" s="225">
        <v>42.2</v>
      </c>
      <c r="P499" s="225">
        <v>36.5</v>
      </c>
      <c r="Q499" s="222">
        <v>30.800000000000004</v>
      </c>
      <c r="R499" s="219"/>
      <c r="S499" s="220"/>
      <c r="T499" s="220"/>
      <c r="U499" s="220"/>
      <c r="V499" s="220"/>
      <c r="W499" s="220"/>
      <c r="X499" s="220"/>
      <c r="Y499" s="220"/>
      <c r="Z499" s="220"/>
      <c r="AA499" s="220"/>
      <c r="AB499" s="220"/>
      <c r="AC499" s="220"/>
      <c r="AD499" s="220"/>
      <c r="AE499" s="220"/>
      <c r="AF499" s="220"/>
      <c r="AG499" s="220"/>
      <c r="AH499" s="220"/>
      <c r="AI499" s="220"/>
      <c r="AJ499" s="220"/>
      <c r="AK499" s="220"/>
      <c r="AL499" s="220"/>
      <c r="AM499" s="220"/>
      <c r="AN499" s="220"/>
      <c r="AO499" s="220"/>
      <c r="AP499" s="220"/>
      <c r="AQ499" s="220"/>
      <c r="AR499" s="220"/>
      <c r="AS499" s="220"/>
      <c r="AT499" s="220"/>
      <c r="AU499" s="220"/>
      <c r="AV499" s="220"/>
      <c r="AW499" s="220"/>
      <c r="AX499" s="220"/>
      <c r="AY499" s="220"/>
      <c r="AZ499" s="220"/>
      <c r="BA499" s="220"/>
      <c r="BB499" s="220"/>
      <c r="BC499" s="220"/>
      <c r="BD499" s="220"/>
      <c r="BE499" s="220"/>
      <c r="BF499" s="220"/>
      <c r="BG499" s="220"/>
      <c r="BH499" s="220"/>
      <c r="BI499" s="220"/>
      <c r="BJ499" s="220"/>
      <c r="BK499" s="220"/>
      <c r="BL499" s="220"/>
      <c r="BM499" s="221">
        <v>16</v>
      </c>
    </row>
    <row r="500" spans="1:65">
      <c r="A500" s="30"/>
      <c r="B500" s="19">
        <v>1</v>
      </c>
      <c r="C500" s="9">
        <v>4</v>
      </c>
      <c r="D500" s="225">
        <v>38.750999999999998</v>
      </c>
      <c r="E500" s="225">
        <v>38.185244483421997</v>
      </c>
      <c r="F500" s="225">
        <v>35.6</v>
      </c>
      <c r="G500" s="225">
        <v>37.4</v>
      </c>
      <c r="H500" s="225">
        <v>38.200000000000003</v>
      </c>
      <c r="I500" s="225">
        <v>40.700000000000003</v>
      </c>
      <c r="J500" s="225">
        <v>38.700000000000003</v>
      </c>
      <c r="K500" s="225">
        <v>34.700000000000003</v>
      </c>
      <c r="L500" s="225">
        <v>35.295216265343903</v>
      </c>
      <c r="M500" s="225">
        <v>39.6</v>
      </c>
      <c r="N500" s="225">
        <v>33</v>
      </c>
      <c r="O500" s="225">
        <v>39.6</v>
      </c>
      <c r="P500" s="225">
        <v>36.700000000000003</v>
      </c>
      <c r="Q500" s="222">
        <v>29.3</v>
      </c>
      <c r="R500" s="219"/>
      <c r="S500" s="220"/>
      <c r="T500" s="220"/>
      <c r="U500" s="220"/>
      <c r="V500" s="220"/>
      <c r="W500" s="220"/>
      <c r="X500" s="220"/>
      <c r="Y500" s="220"/>
      <c r="Z500" s="220"/>
      <c r="AA500" s="220"/>
      <c r="AB500" s="220"/>
      <c r="AC500" s="220"/>
      <c r="AD500" s="220"/>
      <c r="AE500" s="220"/>
      <c r="AF500" s="220"/>
      <c r="AG500" s="220"/>
      <c r="AH500" s="220"/>
      <c r="AI500" s="220"/>
      <c r="AJ500" s="220"/>
      <c r="AK500" s="220"/>
      <c r="AL500" s="220"/>
      <c r="AM500" s="220"/>
      <c r="AN500" s="220"/>
      <c r="AO500" s="220"/>
      <c r="AP500" s="220"/>
      <c r="AQ500" s="220"/>
      <c r="AR500" s="220"/>
      <c r="AS500" s="220"/>
      <c r="AT500" s="220"/>
      <c r="AU500" s="220"/>
      <c r="AV500" s="220"/>
      <c r="AW500" s="220"/>
      <c r="AX500" s="220"/>
      <c r="AY500" s="220"/>
      <c r="AZ500" s="220"/>
      <c r="BA500" s="220"/>
      <c r="BB500" s="220"/>
      <c r="BC500" s="220"/>
      <c r="BD500" s="220"/>
      <c r="BE500" s="220"/>
      <c r="BF500" s="220"/>
      <c r="BG500" s="220"/>
      <c r="BH500" s="220"/>
      <c r="BI500" s="220"/>
      <c r="BJ500" s="220"/>
      <c r="BK500" s="220"/>
      <c r="BL500" s="220"/>
      <c r="BM500" s="221">
        <v>38.451865231705774</v>
      </c>
    </row>
    <row r="501" spans="1:65">
      <c r="A501" s="30"/>
      <c r="B501" s="19">
        <v>1</v>
      </c>
      <c r="C501" s="9">
        <v>5</v>
      </c>
      <c r="D501" s="225">
        <v>38.942999999999998</v>
      </c>
      <c r="E501" s="225">
        <v>38.596648938021211</v>
      </c>
      <c r="F501" s="225">
        <v>39.5</v>
      </c>
      <c r="G501" s="225">
        <v>37.200000000000003</v>
      </c>
      <c r="H501" s="225">
        <v>38.200000000000003</v>
      </c>
      <c r="I501" s="225">
        <v>40</v>
      </c>
      <c r="J501" s="225">
        <v>40.9</v>
      </c>
      <c r="K501" s="225">
        <v>34.9</v>
      </c>
      <c r="L501" s="225">
        <v>43.2766555963277</v>
      </c>
      <c r="M501" s="225">
        <v>39.799999999999997</v>
      </c>
      <c r="N501" s="225">
        <v>34</v>
      </c>
      <c r="O501" s="225">
        <v>41.9</v>
      </c>
      <c r="P501" s="225">
        <v>39.9</v>
      </c>
      <c r="Q501" s="222">
        <v>31.6</v>
      </c>
      <c r="R501" s="219"/>
      <c r="S501" s="220"/>
      <c r="T501" s="220"/>
      <c r="U501" s="220"/>
      <c r="V501" s="220"/>
      <c r="W501" s="220"/>
      <c r="X501" s="220"/>
      <c r="Y501" s="220"/>
      <c r="Z501" s="220"/>
      <c r="AA501" s="220"/>
      <c r="AB501" s="220"/>
      <c r="AC501" s="220"/>
      <c r="AD501" s="220"/>
      <c r="AE501" s="220"/>
      <c r="AF501" s="220"/>
      <c r="AG501" s="220"/>
      <c r="AH501" s="220"/>
      <c r="AI501" s="220"/>
      <c r="AJ501" s="220"/>
      <c r="AK501" s="220"/>
      <c r="AL501" s="220"/>
      <c r="AM501" s="220"/>
      <c r="AN501" s="220"/>
      <c r="AO501" s="220"/>
      <c r="AP501" s="220"/>
      <c r="AQ501" s="220"/>
      <c r="AR501" s="220"/>
      <c r="AS501" s="220"/>
      <c r="AT501" s="220"/>
      <c r="AU501" s="220"/>
      <c r="AV501" s="220"/>
      <c r="AW501" s="220"/>
      <c r="AX501" s="220"/>
      <c r="AY501" s="220"/>
      <c r="AZ501" s="220"/>
      <c r="BA501" s="220"/>
      <c r="BB501" s="220"/>
      <c r="BC501" s="220"/>
      <c r="BD501" s="220"/>
      <c r="BE501" s="220"/>
      <c r="BF501" s="220"/>
      <c r="BG501" s="220"/>
      <c r="BH501" s="220"/>
      <c r="BI501" s="220"/>
      <c r="BJ501" s="220"/>
      <c r="BK501" s="220"/>
      <c r="BL501" s="220"/>
      <c r="BM501" s="221">
        <v>99</v>
      </c>
    </row>
    <row r="502" spans="1:65">
      <c r="A502" s="30"/>
      <c r="B502" s="19">
        <v>1</v>
      </c>
      <c r="C502" s="9">
        <v>6</v>
      </c>
      <c r="D502" s="225">
        <v>39.951000000000001</v>
      </c>
      <c r="E502" s="225">
        <v>39.233862408654971</v>
      </c>
      <c r="F502" s="225">
        <v>37</v>
      </c>
      <c r="G502" s="225">
        <v>36.799999999999997</v>
      </c>
      <c r="H502" s="225">
        <v>38.4</v>
      </c>
      <c r="I502" s="225">
        <v>40.200000000000003</v>
      </c>
      <c r="J502" s="225">
        <v>38.5</v>
      </c>
      <c r="K502" s="225">
        <v>37.299999999999997</v>
      </c>
      <c r="L502" s="225">
        <v>42.336711128222298</v>
      </c>
      <c r="M502" s="225">
        <v>39.799999999999997</v>
      </c>
      <c r="N502" s="225">
        <v>33</v>
      </c>
      <c r="O502" s="225">
        <v>41.5</v>
      </c>
      <c r="P502" s="225">
        <v>39.1</v>
      </c>
      <c r="Q502" s="222">
        <v>29.5</v>
      </c>
      <c r="R502" s="219"/>
      <c r="S502" s="220"/>
      <c r="T502" s="220"/>
      <c r="U502" s="220"/>
      <c r="V502" s="220"/>
      <c r="W502" s="220"/>
      <c r="X502" s="220"/>
      <c r="Y502" s="220"/>
      <c r="Z502" s="220"/>
      <c r="AA502" s="220"/>
      <c r="AB502" s="220"/>
      <c r="AC502" s="220"/>
      <c r="AD502" s="220"/>
      <c r="AE502" s="220"/>
      <c r="AF502" s="220"/>
      <c r="AG502" s="220"/>
      <c r="AH502" s="220"/>
      <c r="AI502" s="220"/>
      <c r="AJ502" s="220"/>
      <c r="AK502" s="220"/>
      <c r="AL502" s="220"/>
      <c r="AM502" s="220"/>
      <c r="AN502" s="220"/>
      <c r="AO502" s="220"/>
      <c r="AP502" s="220"/>
      <c r="AQ502" s="220"/>
      <c r="AR502" s="220"/>
      <c r="AS502" s="220"/>
      <c r="AT502" s="220"/>
      <c r="AU502" s="220"/>
      <c r="AV502" s="220"/>
      <c r="AW502" s="220"/>
      <c r="AX502" s="220"/>
      <c r="AY502" s="220"/>
      <c r="AZ502" s="220"/>
      <c r="BA502" s="220"/>
      <c r="BB502" s="220"/>
      <c r="BC502" s="220"/>
      <c r="BD502" s="220"/>
      <c r="BE502" s="220"/>
      <c r="BF502" s="220"/>
      <c r="BG502" s="220"/>
      <c r="BH502" s="220"/>
      <c r="BI502" s="220"/>
      <c r="BJ502" s="220"/>
      <c r="BK502" s="220"/>
      <c r="BL502" s="220"/>
      <c r="BM502" s="223"/>
    </row>
    <row r="503" spans="1:65">
      <c r="A503" s="30"/>
      <c r="B503" s="20" t="s">
        <v>267</v>
      </c>
      <c r="C503" s="12"/>
      <c r="D503" s="224">
        <v>39.164999999999999</v>
      </c>
      <c r="E503" s="224">
        <v>38.775806721963832</v>
      </c>
      <c r="F503" s="224">
        <v>37.733333333333334</v>
      </c>
      <c r="G503" s="224">
        <v>36.95000000000001</v>
      </c>
      <c r="H503" s="224">
        <v>38.35</v>
      </c>
      <c r="I503" s="224">
        <v>40.466666666666669</v>
      </c>
      <c r="J503" s="224">
        <v>39.000000000000007</v>
      </c>
      <c r="K503" s="224">
        <v>36.166666666666664</v>
      </c>
      <c r="L503" s="224">
        <v>41.668297807738149</v>
      </c>
      <c r="M503" s="224">
        <v>39.683333333333337</v>
      </c>
      <c r="N503" s="224">
        <v>33.666666666666664</v>
      </c>
      <c r="O503" s="224">
        <v>41.083333333333336</v>
      </c>
      <c r="P503" s="224">
        <v>38.166666666666664</v>
      </c>
      <c r="Q503" s="224">
        <v>30.566666666666666</v>
      </c>
      <c r="R503" s="219"/>
      <c r="S503" s="220"/>
      <c r="T503" s="220"/>
      <c r="U503" s="220"/>
      <c r="V503" s="220"/>
      <c r="W503" s="220"/>
      <c r="X503" s="220"/>
      <c r="Y503" s="220"/>
      <c r="Z503" s="220"/>
      <c r="AA503" s="220"/>
      <c r="AB503" s="220"/>
      <c r="AC503" s="220"/>
      <c r="AD503" s="220"/>
      <c r="AE503" s="220"/>
      <c r="AF503" s="220"/>
      <c r="AG503" s="220"/>
      <c r="AH503" s="220"/>
      <c r="AI503" s="220"/>
      <c r="AJ503" s="220"/>
      <c r="AK503" s="220"/>
      <c r="AL503" s="220"/>
      <c r="AM503" s="220"/>
      <c r="AN503" s="220"/>
      <c r="AO503" s="220"/>
      <c r="AP503" s="220"/>
      <c r="AQ503" s="220"/>
      <c r="AR503" s="220"/>
      <c r="AS503" s="220"/>
      <c r="AT503" s="220"/>
      <c r="AU503" s="220"/>
      <c r="AV503" s="220"/>
      <c r="AW503" s="220"/>
      <c r="AX503" s="220"/>
      <c r="AY503" s="220"/>
      <c r="AZ503" s="220"/>
      <c r="BA503" s="220"/>
      <c r="BB503" s="220"/>
      <c r="BC503" s="220"/>
      <c r="BD503" s="220"/>
      <c r="BE503" s="220"/>
      <c r="BF503" s="220"/>
      <c r="BG503" s="220"/>
      <c r="BH503" s="220"/>
      <c r="BI503" s="220"/>
      <c r="BJ503" s="220"/>
      <c r="BK503" s="220"/>
      <c r="BL503" s="220"/>
      <c r="BM503" s="223"/>
    </row>
    <row r="504" spans="1:65">
      <c r="A504" s="30"/>
      <c r="B504" s="3" t="s">
        <v>268</v>
      </c>
      <c r="C504" s="29"/>
      <c r="D504" s="225">
        <v>38.9925</v>
      </c>
      <c r="E504" s="225">
        <v>38.746174482061548</v>
      </c>
      <c r="F504" s="225">
        <v>37.75</v>
      </c>
      <c r="G504" s="225">
        <v>37.049999999999997</v>
      </c>
      <c r="H504" s="225">
        <v>38.299999999999997</v>
      </c>
      <c r="I504" s="225">
        <v>40.25</v>
      </c>
      <c r="J504" s="225">
        <v>38.700000000000003</v>
      </c>
      <c r="K504" s="225">
        <v>36.150000000000006</v>
      </c>
      <c r="L504" s="225">
        <v>42.348498210375752</v>
      </c>
      <c r="M504" s="225">
        <v>39.700000000000003</v>
      </c>
      <c r="N504" s="225">
        <v>33.5</v>
      </c>
      <c r="O504" s="225">
        <v>41.55</v>
      </c>
      <c r="P504" s="225">
        <v>38.1</v>
      </c>
      <c r="Q504" s="225">
        <v>30.650000000000002</v>
      </c>
      <c r="R504" s="219"/>
      <c r="S504" s="220"/>
      <c r="T504" s="220"/>
      <c r="U504" s="220"/>
      <c r="V504" s="220"/>
      <c r="W504" s="220"/>
      <c r="X504" s="220"/>
      <c r="Y504" s="220"/>
      <c r="Z504" s="220"/>
      <c r="AA504" s="220"/>
      <c r="AB504" s="220"/>
      <c r="AC504" s="220"/>
      <c r="AD504" s="220"/>
      <c r="AE504" s="220"/>
      <c r="AF504" s="220"/>
      <c r="AG504" s="220"/>
      <c r="AH504" s="220"/>
      <c r="AI504" s="220"/>
      <c r="AJ504" s="220"/>
      <c r="AK504" s="220"/>
      <c r="AL504" s="220"/>
      <c r="AM504" s="220"/>
      <c r="AN504" s="220"/>
      <c r="AO504" s="220"/>
      <c r="AP504" s="220"/>
      <c r="AQ504" s="220"/>
      <c r="AR504" s="220"/>
      <c r="AS504" s="220"/>
      <c r="AT504" s="220"/>
      <c r="AU504" s="220"/>
      <c r="AV504" s="220"/>
      <c r="AW504" s="220"/>
      <c r="AX504" s="220"/>
      <c r="AY504" s="220"/>
      <c r="AZ504" s="220"/>
      <c r="BA504" s="220"/>
      <c r="BB504" s="220"/>
      <c r="BC504" s="220"/>
      <c r="BD504" s="220"/>
      <c r="BE504" s="220"/>
      <c r="BF504" s="220"/>
      <c r="BG504" s="220"/>
      <c r="BH504" s="220"/>
      <c r="BI504" s="220"/>
      <c r="BJ504" s="220"/>
      <c r="BK504" s="220"/>
      <c r="BL504" s="220"/>
      <c r="BM504" s="223"/>
    </row>
    <row r="505" spans="1:65">
      <c r="A505" s="30"/>
      <c r="B505" s="3" t="s">
        <v>269</v>
      </c>
      <c r="C505" s="29"/>
      <c r="D505" s="24">
        <v>0.78297816061496961</v>
      </c>
      <c r="E505" s="24">
        <v>0.42887670576536002</v>
      </c>
      <c r="F505" s="24">
        <v>1.376468912350244</v>
      </c>
      <c r="G505" s="24">
        <v>0.41833001326703712</v>
      </c>
      <c r="H505" s="24">
        <v>0.3209361307176235</v>
      </c>
      <c r="I505" s="24">
        <v>0.83346665600170611</v>
      </c>
      <c r="J505" s="24">
        <v>0.93594871654380607</v>
      </c>
      <c r="K505" s="24">
        <v>1.2738393409950337</v>
      </c>
      <c r="L505" s="24">
        <v>3.7888090935182923</v>
      </c>
      <c r="M505" s="24">
        <v>0.29944392908634165</v>
      </c>
      <c r="N505" s="24">
        <v>0.81649658092772603</v>
      </c>
      <c r="O505" s="24">
        <v>1.1373946837692999</v>
      </c>
      <c r="P505" s="24">
        <v>1.5680136053831502</v>
      </c>
      <c r="Q505" s="24">
        <v>1.0152175464730044</v>
      </c>
      <c r="R505" s="152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30"/>
      <c r="B506" s="3" t="s">
        <v>86</v>
      </c>
      <c r="C506" s="29"/>
      <c r="D506" s="13">
        <v>1.9991782474530057E-2</v>
      </c>
      <c r="E506" s="13">
        <v>1.1060419937631648E-2</v>
      </c>
      <c r="F506" s="13">
        <v>3.6478858101154879E-2</v>
      </c>
      <c r="G506" s="13">
        <v>1.1321515920623464E-2</v>
      </c>
      <c r="H506" s="13">
        <v>8.3686083629106508E-3</v>
      </c>
      <c r="I506" s="13">
        <v>2.0596375354243149E-2</v>
      </c>
      <c r="J506" s="13">
        <v>2.3998685039584768E-2</v>
      </c>
      <c r="K506" s="13">
        <v>3.5221364267143791E-2</v>
      </c>
      <c r="L506" s="13">
        <v>9.0927858656483895E-2</v>
      </c>
      <c r="M506" s="13">
        <v>7.5458360962538835E-3</v>
      </c>
      <c r="N506" s="13">
        <v>2.4252373690922556E-2</v>
      </c>
      <c r="O506" s="13">
        <v>2.7685063296615818E-2</v>
      </c>
      <c r="P506" s="13">
        <v>4.1083325905235377E-2</v>
      </c>
      <c r="Q506" s="13">
        <v>3.3213223984940164E-2</v>
      </c>
      <c r="R506" s="152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3" t="s">
        <v>270</v>
      </c>
      <c r="C507" s="29"/>
      <c r="D507" s="13">
        <v>1.8546168410738195E-2</v>
      </c>
      <c r="E507" s="13">
        <v>8.4245975664907213E-3</v>
      </c>
      <c r="F507" s="13">
        <v>-1.8686529094041671E-2</v>
      </c>
      <c r="G507" s="13">
        <v>-3.9058319346947812E-2</v>
      </c>
      <c r="H507" s="13">
        <v>-2.6491622992005359E-3</v>
      </c>
      <c r="I507" s="13">
        <v>5.2398015618227323E-2</v>
      </c>
      <c r="J507" s="13">
        <v>1.4255089187253933E-2</v>
      </c>
      <c r="K507" s="13">
        <v>-5.9430109599854508E-2</v>
      </c>
      <c r="L507" s="13">
        <v>8.3648284853038657E-2</v>
      </c>
      <c r="M507" s="13">
        <v>3.2026225365320959E-2</v>
      </c>
      <c r="N507" s="13">
        <v>-0.12444646147083238</v>
      </c>
      <c r="O507" s="13">
        <v>6.8435382413068568E-2</v>
      </c>
      <c r="P507" s="13">
        <v>-7.4170281030723206E-3</v>
      </c>
      <c r="Q507" s="13">
        <v>-0.20506673779084472</v>
      </c>
      <c r="R507" s="152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46" t="s">
        <v>271</v>
      </c>
      <c r="C508" s="47"/>
      <c r="D508" s="45">
        <v>0.3</v>
      </c>
      <c r="E508" s="45">
        <v>0.11</v>
      </c>
      <c r="F508" s="45">
        <v>0.41</v>
      </c>
      <c r="G508" s="45">
        <v>0.8</v>
      </c>
      <c r="H508" s="45">
        <v>0.11</v>
      </c>
      <c r="I508" s="45">
        <v>0.94</v>
      </c>
      <c r="J508" s="45">
        <v>0.22</v>
      </c>
      <c r="K508" s="45">
        <v>1.18</v>
      </c>
      <c r="L508" s="45">
        <v>1.53</v>
      </c>
      <c r="M508" s="45">
        <v>0.55000000000000004</v>
      </c>
      <c r="N508" s="45">
        <v>2.42</v>
      </c>
      <c r="O508" s="45">
        <v>1.24</v>
      </c>
      <c r="P508" s="45">
        <v>0.2</v>
      </c>
      <c r="Q508" s="45">
        <v>3.95</v>
      </c>
      <c r="R508" s="152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B509" s="31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BM509" s="55"/>
    </row>
    <row r="510" spans="1:65" ht="15">
      <c r="B510" s="8" t="s">
        <v>680</v>
      </c>
      <c r="BM510" s="28" t="s">
        <v>295</v>
      </c>
    </row>
    <row r="511" spans="1:65" ht="15">
      <c r="A511" s="25" t="s">
        <v>23</v>
      </c>
      <c r="B511" s="18" t="s">
        <v>114</v>
      </c>
      <c r="C511" s="15" t="s">
        <v>115</v>
      </c>
      <c r="D511" s="16" t="s">
        <v>233</v>
      </c>
      <c r="E511" s="17" t="s">
        <v>233</v>
      </c>
      <c r="F511" s="17" t="s">
        <v>233</v>
      </c>
      <c r="G511" s="17" t="s">
        <v>233</v>
      </c>
      <c r="H511" s="152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1</v>
      </c>
    </row>
    <row r="512" spans="1:65">
      <c r="A512" s="30"/>
      <c r="B512" s="19" t="s">
        <v>234</v>
      </c>
      <c r="C512" s="9" t="s">
        <v>234</v>
      </c>
      <c r="D512" s="150" t="s">
        <v>240</v>
      </c>
      <c r="E512" s="151" t="s">
        <v>241</v>
      </c>
      <c r="F512" s="151" t="s">
        <v>252</v>
      </c>
      <c r="G512" s="151" t="s">
        <v>255</v>
      </c>
      <c r="H512" s="152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 t="s">
        <v>3</v>
      </c>
    </row>
    <row r="513" spans="1:65">
      <c r="A513" s="30"/>
      <c r="B513" s="19"/>
      <c r="C513" s="9"/>
      <c r="D513" s="10" t="s">
        <v>288</v>
      </c>
      <c r="E513" s="11" t="s">
        <v>325</v>
      </c>
      <c r="F513" s="11" t="s">
        <v>325</v>
      </c>
      <c r="G513" s="11" t="s">
        <v>288</v>
      </c>
      <c r="H513" s="152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2</v>
      </c>
    </row>
    <row r="514" spans="1:65">
      <c r="A514" s="30"/>
      <c r="B514" s="19"/>
      <c r="C514" s="9"/>
      <c r="D514" s="26" t="s">
        <v>327</v>
      </c>
      <c r="E514" s="26" t="s">
        <v>328</v>
      </c>
      <c r="F514" s="26" t="s">
        <v>312</v>
      </c>
      <c r="G514" s="26" t="s">
        <v>329</v>
      </c>
      <c r="H514" s="152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2</v>
      </c>
    </row>
    <row r="515" spans="1:65">
      <c r="A515" s="30"/>
      <c r="B515" s="18">
        <v>1</v>
      </c>
      <c r="C515" s="14">
        <v>1</v>
      </c>
      <c r="D515" s="22">
        <v>0.10731839879604545</v>
      </c>
      <c r="E515" s="22">
        <v>0.1</v>
      </c>
      <c r="F515" s="22">
        <v>0.1</v>
      </c>
      <c r="G515" s="147" t="s">
        <v>106</v>
      </c>
      <c r="H515" s="152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1</v>
      </c>
    </row>
    <row r="516" spans="1:65">
      <c r="A516" s="30"/>
      <c r="B516" s="19">
        <v>1</v>
      </c>
      <c r="C516" s="9">
        <v>2</v>
      </c>
      <c r="D516" s="11">
        <v>0.1188640992054911</v>
      </c>
      <c r="E516" s="11">
        <v>0.1</v>
      </c>
      <c r="F516" s="11">
        <v>0.1</v>
      </c>
      <c r="G516" s="148" t="s">
        <v>106</v>
      </c>
      <c r="H516" s="152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9</v>
      </c>
    </row>
    <row r="517" spans="1:65">
      <c r="A517" s="30"/>
      <c r="B517" s="19">
        <v>1</v>
      </c>
      <c r="C517" s="9">
        <v>3</v>
      </c>
      <c r="D517" s="11">
        <v>0.11092230087701338</v>
      </c>
      <c r="E517" s="11">
        <v>0.1</v>
      </c>
      <c r="F517" s="11">
        <v>0.1</v>
      </c>
      <c r="G517" s="148" t="s">
        <v>106</v>
      </c>
      <c r="H517" s="152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16</v>
      </c>
    </row>
    <row r="518" spans="1:65">
      <c r="A518" s="30"/>
      <c r="B518" s="19">
        <v>1</v>
      </c>
      <c r="C518" s="9">
        <v>4</v>
      </c>
      <c r="D518" s="11">
        <v>0.11120518893077329</v>
      </c>
      <c r="E518" s="11">
        <v>0.1</v>
      </c>
      <c r="F518" s="11">
        <v>0.1</v>
      </c>
      <c r="G518" s="148" t="s">
        <v>106</v>
      </c>
      <c r="H518" s="152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0.103583373708932</v>
      </c>
    </row>
    <row r="519" spans="1:65">
      <c r="A519" s="30"/>
      <c r="B519" s="19">
        <v>1</v>
      </c>
      <c r="C519" s="9">
        <v>5</v>
      </c>
      <c r="D519" s="11">
        <v>0.10950860149148701</v>
      </c>
      <c r="E519" s="11">
        <v>0.1</v>
      </c>
      <c r="F519" s="11">
        <v>0.09</v>
      </c>
      <c r="G519" s="148" t="s">
        <v>106</v>
      </c>
      <c r="H519" s="152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57</v>
      </c>
    </row>
    <row r="520" spans="1:65">
      <c r="A520" s="30"/>
      <c r="B520" s="19">
        <v>1</v>
      </c>
      <c r="C520" s="9">
        <v>6</v>
      </c>
      <c r="D520" s="11">
        <v>0.11668213745995934</v>
      </c>
      <c r="E520" s="11">
        <v>0.1</v>
      </c>
      <c r="F520" s="11">
        <v>0.1</v>
      </c>
      <c r="G520" s="148" t="s">
        <v>106</v>
      </c>
      <c r="H520" s="152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5"/>
    </row>
    <row r="521" spans="1:65">
      <c r="A521" s="30"/>
      <c r="B521" s="20" t="s">
        <v>267</v>
      </c>
      <c r="C521" s="12"/>
      <c r="D521" s="23">
        <v>0.11241678779346161</v>
      </c>
      <c r="E521" s="23">
        <v>9.9999999999999992E-2</v>
      </c>
      <c r="F521" s="23">
        <v>9.8333333333333328E-2</v>
      </c>
      <c r="G521" s="23" t="s">
        <v>714</v>
      </c>
      <c r="H521" s="152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A522" s="30"/>
      <c r="B522" s="3" t="s">
        <v>268</v>
      </c>
      <c r="C522" s="29"/>
      <c r="D522" s="11">
        <v>0.11106374490389334</v>
      </c>
      <c r="E522" s="11">
        <v>0.1</v>
      </c>
      <c r="F522" s="11">
        <v>0.1</v>
      </c>
      <c r="G522" s="11" t="s">
        <v>714</v>
      </c>
      <c r="H522" s="152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30"/>
      <c r="B523" s="3" t="s">
        <v>269</v>
      </c>
      <c r="C523" s="29"/>
      <c r="D523" s="24">
        <v>4.4252370129665907E-3</v>
      </c>
      <c r="E523" s="24">
        <v>1.5202354861220293E-17</v>
      </c>
      <c r="F523" s="24">
        <v>4.0824829046386332E-3</v>
      </c>
      <c r="G523" s="24" t="s">
        <v>714</v>
      </c>
      <c r="H523" s="152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30"/>
      <c r="B524" s="3" t="s">
        <v>86</v>
      </c>
      <c r="C524" s="29"/>
      <c r="D524" s="13">
        <v>3.9364556662985987E-2</v>
      </c>
      <c r="E524" s="13">
        <v>1.5202354861220294E-16</v>
      </c>
      <c r="F524" s="13">
        <v>4.1516775301409833E-2</v>
      </c>
      <c r="G524" s="13" t="s">
        <v>714</v>
      </c>
      <c r="H524" s="152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3" t="s">
        <v>270</v>
      </c>
      <c r="C525" s="29"/>
      <c r="D525" s="13">
        <v>8.5278300640712734E-2</v>
      </c>
      <c r="E525" s="13">
        <v>-3.4594101163389901E-2</v>
      </c>
      <c r="F525" s="13">
        <v>-5.068419947733338E-2</v>
      </c>
      <c r="G525" s="13" t="s">
        <v>714</v>
      </c>
      <c r="H525" s="152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46" t="s">
        <v>271</v>
      </c>
      <c r="C526" s="47"/>
      <c r="D526" s="45">
        <v>0.59</v>
      </c>
      <c r="E526" s="45">
        <v>0.59</v>
      </c>
      <c r="F526" s="45">
        <v>0.75</v>
      </c>
      <c r="G526" s="45">
        <v>37.71</v>
      </c>
      <c r="H526" s="152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B527" s="31"/>
      <c r="C527" s="20"/>
      <c r="D527" s="20"/>
      <c r="E527" s="20"/>
      <c r="F527" s="20"/>
      <c r="G527" s="20"/>
      <c r="BM527" s="55"/>
    </row>
    <row r="528" spans="1:65" ht="15">
      <c r="B528" s="8" t="s">
        <v>681</v>
      </c>
      <c r="BM528" s="28" t="s">
        <v>67</v>
      </c>
    </row>
    <row r="529" spans="1:65" ht="15">
      <c r="A529" s="25" t="s">
        <v>55</v>
      </c>
      <c r="B529" s="18" t="s">
        <v>114</v>
      </c>
      <c r="C529" s="15" t="s">
        <v>115</v>
      </c>
      <c r="D529" s="16" t="s">
        <v>233</v>
      </c>
      <c r="E529" s="17" t="s">
        <v>233</v>
      </c>
      <c r="F529" s="17" t="s">
        <v>233</v>
      </c>
      <c r="G529" s="17" t="s">
        <v>233</v>
      </c>
      <c r="H529" s="17" t="s">
        <v>233</v>
      </c>
      <c r="I529" s="17" t="s">
        <v>233</v>
      </c>
      <c r="J529" s="17" t="s">
        <v>233</v>
      </c>
      <c r="K529" s="17" t="s">
        <v>233</v>
      </c>
      <c r="L529" s="17" t="s">
        <v>233</v>
      </c>
      <c r="M529" s="17" t="s">
        <v>233</v>
      </c>
      <c r="N529" s="17" t="s">
        <v>233</v>
      </c>
      <c r="O529" s="17" t="s">
        <v>233</v>
      </c>
      <c r="P529" s="17" t="s">
        <v>233</v>
      </c>
      <c r="Q529" s="17" t="s">
        <v>233</v>
      </c>
      <c r="R529" s="152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8">
        <v>1</v>
      </c>
    </row>
    <row r="530" spans="1:65">
      <c r="A530" s="30"/>
      <c r="B530" s="19" t="s">
        <v>234</v>
      </c>
      <c r="C530" s="9" t="s">
        <v>234</v>
      </c>
      <c r="D530" s="150" t="s">
        <v>239</v>
      </c>
      <c r="E530" s="151" t="s">
        <v>240</v>
      </c>
      <c r="F530" s="151" t="s">
        <v>241</v>
      </c>
      <c r="G530" s="151" t="s">
        <v>244</v>
      </c>
      <c r="H530" s="151" t="s">
        <v>245</v>
      </c>
      <c r="I530" s="151" t="s">
        <v>246</v>
      </c>
      <c r="J530" s="151" t="s">
        <v>247</v>
      </c>
      <c r="K530" s="151" t="s">
        <v>287</v>
      </c>
      <c r="L530" s="151" t="s">
        <v>250</v>
      </c>
      <c r="M530" s="151" t="s">
        <v>251</v>
      </c>
      <c r="N530" s="151" t="s">
        <v>252</v>
      </c>
      <c r="O530" s="151" t="s">
        <v>255</v>
      </c>
      <c r="P530" s="151" t="s">
        <v>257</v>
      </c>
      <c r="Q530" s="151" t="s">
        <v>258</v>
      </c>
      <c r="R530" s="152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8" t="s">
        <v>1</v>
      </c>
    </row>
    <row r="531" spans="1:65">
      <c r="A531" s="30"/>
      <c r="B531" s="19"/>
      <c r="C531" s="9"/>
      <c r="D531" s="10" t="s">
        <v>325</v>
      </c>
      <c r="E531" s="11" t="s">
        <v>288</v>
      </c>
      <c r="F531" s="11" t="s">
        <v>325</v>
      </c>
      <c r="G531" s="11" t="s">
        <v>288</v>
      </c>
      <c r="H531" s="11" t="s">
        <v>288</v>
      </c>
      <c r="I531" s="11" t="s">
        <v>288</v>
      </c>
      <c r="J531" s="11" t="s">
        <v>288</v>
      </c>
      <c r="K531" s="11" t="s">
        <v>288</v>
      </c>
      <c r="L531" s="11" t="s">
        <v>288</v>
      </c>
      <c r="M531" s="11" t="s">
        <v>325</v>
      </c>
      <c r="N531" s="11" t="s">
        <v>325</v>
      </c>
      <c r="O531" s="11" t="s">
        <v>288</v>
      </c>
      <c r="P531" s="11" t="s">
        <v>325</v>
      </c>
      <c r="Q531" s="11" t="s">
        <v>325</v>
      </c>
      <c r="R531" s="152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>
        <v>2</v>
      </c>
    </row>
    <row r="532" spans="1:65">
      <c r="A532" s="30"/>
      <c r="B532" s="19"/>
      <c r="C532" s="9"/>
      <c r="D532" s="26" t="s">
        <v>326</v>
      </c>
      <c r="E532" s="26" t="s">
        <v>327</v>
      </c>
      <c r="F532" s="26" t="s">
        <v>328</v>
      </c>
      <c r="G532" s="26" t="s">
        <v>328</v>
      </c>
      <c r="H532" s="26" t="s">
        <v>328</v>
      </c>
      <c r="I532" s="26" t="s">
        <v>328</v>
      </c>
      <c r="J532" s="26" t="s">
        <v>328</v>
      </c>
      <c r="K532" s="26" t="s">
        <v>120</v>
      </c>
      <c r="L532" s="26" t="s">
        <v>329</v>
      </c>
      <c r="M532" s="26" t="s">
        <v>329</v>
      </c>
      <c r="N532" s="26" t="s">
        <v>312</v>
      </c>
      <c r="O532" s="26" t="s">
        <v>329</v>
      </c>
      <c r="P532" s="26" t="s">
        <v>312</v>
      </c>
      <c r="Q532" s="26" t="s">
        <v>328</v>
      </c>
      <c r="R532" s="152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3</v>
      </c>
    </row>
    <row r="533" spans="1:65">
      <c r="A533" s="30"/>
      <c r="B533" s="18">
        <v>1</v>
      </c>
      <c r="C533" s="14">
        <v>1</v>
      </c>
      <c r="D533" s="22">
        <v>1.3027185999999999</v>
      </c>
      <c r="E533" s="22">
        <v>1.3423016429639942</v>
      </c>
      <c r="F533" s="154">
        <v>1.5</v>
      </c>
      <c r="G533" s="22">
        <v>1.25</v>
      </c>
      <c r="H533" s="22">
        <v>1.31</v>
      </c>
      <c r="I533" s="22">
        <v>1.26</v>
      </c>
      <c r="J533" s="22">
        <v>1.33</v>
      </c>
      <c r="K533" s="22">
        <v>1.32</v>
      </c>
      <c r="L533" s="22">
        <v>1.4466789909684001</v>
      </c>
      <c r="M533" s="22">
        <v>1.29</v>
      </c>
      <c r="N533" s="22">
        <v>1.21</v>
      </c>
      <c r="O533" s="22">
        <v>1.24</v>
      </c>
      <c r="P533" s="22">
        <v>1.29</v>
      </c>
      <c r="Q533" s="22">
        <v>1.25</v>
      </c>
      <c r="R533" s="152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1</v>
      </c>
    </row>
    <row r="534" spans="1:65">
      <c r="A534" s="30"/>
      <c r="B534" s="19">
        <v>1</v>
      </c>
      <c r="C534" s="9">
        <v>2</v>
      </c>
      <c r="D534" s="11">
        <v>1.3145174999999998</v>
      </c>
      <c r="E534" s="11">
        <v>1.3148640090034545</v>
      </c>
      <c r="F534" s="11">
        <v>1.39</v>
      </c>
      <c r="G534" s="11">
        <v>1.23</v>
      </c>
      <c r="H534" s="11">
        <v>1.28</v>
      </c>
      <c r="I534" s="11">
        <v>1.27</v>
      </c>
      <c r="J534" s="11">
        <v>1.33</v>
      </c>
      <c r="K534" s="11">
        <v>1.28</v>
      </c>
      <c r="L534" s="11">
        <v>1.3682416363480621</v>
      </c>
      <c r="M534" s="11">
        <v>1.29</v>
      </c>
      <c r="N534" s="11">
        <v>1.22</v>
      </c>
      <c r="O534" s="11">
        <v>1.23</v>
      </c>
      <c r="P534" s="11">
        <v>1.29</v>
      </c>
      <c r="Q534" s="11">
        <v>1.25</v>
      </c>
      <c r="R534" s="152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10</v>
      </c>
    </row>
    <row r="535" spans="1:65">
      <c r="A535" s="30"/>
      <c r="B535" s="19">
        <v>1</v>
      </c>
      <c r="C535" s="9">
        <v>3</v>
      </c>
      <c r="D535" s="11">
        <v>1.3104323</v>
      </c>
      <c r="E535" s="11">
        <v>1.3321595381608067</v>
      </c>
      <c r="F535" s="11">
        <v>1.42</v>
      </c>
      <c r="G535" s="11">
        <v>1.25</v>
      </c>
      <c r="H535" s="11">
        <v>1.3</v>
      </c>
      <c r="I535" s="11">
        <v>1.33</v>
      </c>
      <c r="J535" s="11">
        <v>1.32</v>
      </c>
      <c r="K535" s="11">
        <v>1.24</v>
      </c>
      <c r="L535" s="11">
        <v>1.437583794856335</v>
      </c>
      <c r="M535" s="11">
        <v>1.29</v>
      </c>
      <c r="N535" s="11">
        <v>1.22</v>
      </c>
      <c r="O535" s="11">
        <v>1.23</v>
      </c>
      <c r="P535" s="11">
        <v>1.27</v>
      </c>
      <c r="Q535" s="11">
        <v>1.25</v>
      </c>
      <c r="R535" s="152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16</v>
      </c>
    </row>
    <row r="536" spans="1:65">
      <c r="A536" s="30"/>
      <c r="B536" s="19">
        <v>1</v>
      </c>
      <c r="C536" s="9">
        <v>4</v>
      </c>
      <c r="D536" s="11">
        <v>1.2941235</v>
      </c>
      <c r="E536" s="11">
        <v>1.3174729209190728</v>
      </c>
      <c r="F536" s="11">
        <v>1.34</v>
      </c>
      <c r="G536" s="11">
        <v>1.26</v>
      </c>
      <c r="H536" s="11">
        <v>1.3</v>
      </c>
      <c r="I536" s="11">
        <v>1.29</v>
      </c>
      <c r="J536" s="11">
        <v>1.33</v>
      </c>
      <c r="K536" s="11">
        <v>1.24</v>
      </c>
      <c r="L536" s="153">
        <v>1.1410182099085036</v>
      </c>
      <c r="M536" s="11">
        <v>1.3</v>
      </c>
      <c r="N536" s="11">
        <v>1.2</v>
      </c>
      <c r="O536" s="11">
        <v>1.23</v>
      </c>
      <c r="P536" s="11">
        <v>1.27</v>
      </c>
      <c r="Q536" s="11">
        <v>1.2</v>
      </c>
      <c r="R536" s="152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1.2957454438027727</v>
      </c>
    </row>
    <row r="537" spans="1:65">
      <c r="A537" s="30"/>
      <c r="B537" s="19">
        <v>1</v>
      </c>
      <c r="C537" s="9">
        <v>5</v>
      </c>
      <c r="D537" s="11">
        <v>1.3108871</v>
      </c>
      <c r="E537" s="11">
        <v>1.3393374736831005</v>
      </c>
      <c r="F537" s="11">
        <v>1.38</v>
      </c>
      <c r="G537" s="11">
        <v>1.26</v>
      </c>
      <c r="H537" s="11">
        <v>1.28</v>
      </c>
      <c r="I537" s="11">
        <v>1.28</v>
      </c>
      <c r="J537" s="11">
        <v>1.34</v>
      </c>
      <c r="K537" s="11">
        <v>1.26</v>
      </c>
      <c r="L537" s="11">
        <v>1.4369907663429149</v>
      </c>
      <c r="M537" s="11">
        <v>1.28</v>
      </c>
      <c r="N537" s="11">
        <v>1.22</v>
      </c>
      <c r="O537" s="11">
        <v>1.23</v>
      </c>
      <c r="P537" s="11">
        <v>1.28</v>
      </c>
      <c r="Q537" s="11">
        <v>1.22</v>
      </c>
      <c r="R537" s="152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100</v>
      </c>
    </row>
    <row r="538" spans="1:65">
      <c r="A538" s="30"/>
      <c r="B538" s="19">
        <v>1</v>
      </c>
      <c r="C538" s="9">
        <v>6</v>
      </c>
      <c r="D538" s="11">
        <v>1.3370977000000002</v>
      </c>
      <c r="E538" s="11">
        <v>1.3293452605773126</v>
      </c>
      <c r="F538" s="11">
        <v>1.45</v>
      </c>
      <c r="G538" s="11">
        <v>1.24</v>
      </c>
      <c r="H538" s="11">
        <v>1.3</v>
      </c>
      <c r="I538" s="11">
        <v>1.26</v>
      </c>
      <c r="J538" s="11">
        <v>1.33</v>
      </c>
      <c r="K538" s="11">
        <v>1.31</v>
      </c>
      <c r="L538" s="11">
        <v>1.4199712565885809</v>
      </c>
      <c r="M538" s="11">
        <v>1.28</v>
      </c>
      <c r="N538" s="11">
        <v>1.21</v>
      </c>
      <c r="O538" s="11">
        <v>1.25</v>
      </c>
      <c r="P538" s="11">
        <v>1.28</v>
      </c>
      <c r="Q538" s="11">
        <v>1.24</v>
      </c>
      <c r="R538" s="152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5"/>
    </row>
    <row r="539" spans="1:65">
      <c r="A539" s="30"/>
      <c r="B539" s="20" t="s">
        <v>267</v>
      </c>
      <c r="C539" s="12"/>
      <c r="D539" s="23">
        <v>1.3116294500000001</v>
      </c>
      <c r="E539" s="23">
        <v>1.3292468075512902</v>
      </c>
      <c r="F539" s="23">
        <v>1.4133333333333331</v>
      </c>
      <c r="G539" s="23">
        <v>1.2483333333333333</v>
      </c>
      <c r="H539" s="23">
        <v>1.2949999999999999</v>
      </c>
      <c r="I539" s="23">
        <v>1.2816666666666667</v>
      </c>
      <c r="J539" s="23">
        <v>1.33</v>
      </c>
      <c r="K539" s="23">
        <v>1.2750000000000001</v>
      </c>
      <c r="L539" s="23">
        <v>1.3750807758354664</v>
      </c>
      <c r="M539" s="23">
        <v>1.2883333333333333</v>
      </c>
      <c r="N539" s="23">
        <v>1.2133333333333332</v>
      </c>
      <c r="O539" s="23">
        <v>1.2350000000000001</v>
      </c>
      <c r="P539" s="23">
        <v>1.28</v>
      </c>
      <c r="Q539" s="23">
        <v>1.2350000000000001</v>
      </c>
      <c r="R539" s="152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5"/>
    </row>
    <row r="540" spans="1:65">
      <c r="A540" s="30"/>
      <c r="B540" s="3" t="s">
        <v>268</v>
      </c>
      <c r="C540" s="29"/>
      <c r="D540" s="11">
        <v>1.3106597</v>
      </c>
      <c r="E540" s="11">
        <v>1.3307523993690595</v>
      </c>
      <c r="F540" s="11">
        <v>1.4049999999999998</v>
      </c>
      <c r="G540" s="11">
        <v>1.25</v>
      </c>
      <c r="H540" s="11">
        <v>1.3</v>
      </c>
      <c r="I540" s="11">
        <v>1.2749999999999999</v>
      </c>
      <c r="J540" s="11">
        <v>1.33</v>
      </c>
      <c r="K540" s="11">
        <v>1.27</v>
      </c>
      <c r="L540" s="11">
        <v>1.428481011465748</v>
      </c>
      <c r="M540" s="11">
        <v>1.29</v>
      </c>
      <c r="N540" s="11">
        <v>1.2149999999999999</v>
      </c>
      <c r="O540" s="11">
        <v>1.23</v>
      </c>
      <c r="P540" s="11">
        <v>1.28</v>
      </c>
      <c r="Q540" s="11">
        <v>1.2450000000000001</v>
      </c>
      <c r="R540" s="152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5"/>
    </row>
    <row r="541" spans="1:65">
      <c r="A541" s="30"/>
      <c r="B541" s="3" t="s">
        <v>269</v>
      </c>
      <c r="C541" s="29"/>
      <c r="D541" s="24">
        <v>1.4455575918205465E-2</v>
      </c>
      <c r="E541" s="24">
        <v>1.1191365097559252E-2</v>
      </c>
      <c r="F541" s="24">
        <v>5.6450568346710785E-2</v>
      </c>
      <c r="G541" s="24">
        <v>1.1690451944500132E-2</v>
      </c>
      <c r="H541" s="24">
        <v>1.2247448713915901E-2</v>
      </c>
      <c r="I541" s="24">
        <v>2.6394443859772226E-2</v>
      </c>
      <c r="J541" s="24">
        <v>6.324555320336764E-3</v>
      </c>
      <c r="K541" s="24">
        <v>3.4496376621320712E-2</v>
      </c>
      <c r="L541" s="24">
        <v>0.1180787809736068</v>
      </c>
      <c r="M541" s="24">
        <v>7.5277265270908165E-3</v>
      </c>
      <c r="N541" s="24">
        <v>8.1649658092772665E-3</v>
      </c>
      <c r="O541" s="24">
        <v>8.3666002653407616E-3</v>
      </c>
      <c r="P541" s="24">
        <v>8.9442719099991665E-3</v>
      </c>
      <c r="Q541" s="24">
        <v>2.073644135332774E-2</v>
      </c>
      <c r="R541" s="204"/>
      <c r="S541" s="205"/>
      <c r="T541" s="205"/>
      <c r="U541" s="205"/>
      <c r="V541" s="205"/>
      <c r="W541" s="205"/>
      <c r="X541" s="205"/>
      <c r="Y541" s="205"/>
      <c r="Z541" s="205"/>
      <c r="AA541" s="205"/>
      <c r="AB541" s="205"/>
      <c r="AC541" s="205"/>
      <c r="AD541" s="205"/>
      <c r="AE541" s="205"/>
      <c r="AF541" s="205"/>
      <c r="AG541" s="205"/>
      <c r="AH541" s="205"/>
      <c r="AI541" s="205"/>
      <c r="AJ541" s="205"/>
      <c r="AK541" s="205"/>
      <c r="AL541" s="205"/>
      <c r="AM541" s="205"/>
      <c r="AN541" s="205"/>
      <c r="AO541" s="205"/>
      <c r="AP541" s="205"/>
      <c r="AQ541" s="205"/>
      <c r="AR541" s="205"/>
      <c r="AS541" s="205"/>
      <c r="AT541" s="205"/>
      <c r="AU541" s="205"/>
      <c r="AV541" s="205"/>
      <c r="AW541" s="205"/>
      <c r="AX541" s="205"/>
      <c r="AY541" s="205"/>
      <c r="AZ541" s="205"/>
      <c r="BA541" s="205"/>
      <c r="BB541" s="205"/>
      <c r="BC541" s="205"/>
      <c r="BD541" s="205"/>
      <c r="BE541" s="205"/>
      <c r="BF541" s="205"/>
      <c r="BG541" s="205"/>
      <c r="BH541" s="205"/>
      <c r="BI541" s="205"/>
      <c r="BJ541" s="205"/>
      <c r="BK541" s="205"/>
      <c r="BL541" s="205"/>
      <c r="BM541" s="56"/>
    </row>
    <row r="542" spans="1:65">
      <c r="A542" s="30"/>
      <c r="B542" s="3" t="s">
        <v>86</v>
      </c>
      <c r="C542" s="29"/>
      <c r="D542" s="13">
        <v>1.1021082149539615E-2</v>
      </c>
      <c r="E542" s="13">
        <v>8.419328174408592E-3</v>
      </c>
      <c r="F542" s="13">
        <v>3.9941439867955751E-2</v>
      </c>
      <c r="G542" s="13">
        <v>9.3648480196262748E-3</v>
      </c>
      <c r="H542" s="13">
        <v>9.4574893543752144E-3</v>
      </c>
      <c r="I542" s="13">
        <v>2.0593844363931513E-2</v>
      </c>
      <c r="J542" s="13">
        <v>4.7553047521329047E-3</v>
      </c>
      <c r="K542" s="13">
        <v>2.7055981663780947E-2</v>
      </c>
      <c r="L542" s="13">
        <v>8.5870432521947621E-2</v>
      </c>
      <c r="M542" s="13">
        <v>5.8429960106785124E-3</v>
      </c>
      <c r="N542" s="13">
        <v>6.7293674252285173E-3</v>
      </c>
      <c r="O542" s="13">
        <v>6.7745751136362433E-3</v>
      </c>
      <c r="P542" s="13">
        <v>6.9877124296868487E-3</v>
      </c>
      <c r="Q542" s="13">
        <v>1.6790640771925294E-2</v>
      </c>
      <c r="R542" s="152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A543" s="30"/>
      <c r="B543" s="3" t="s">
        <v>270</v>
      </c>
      <c r="C543" s="29"/>
      <c r="D543" s="13">
        <v>1.2258585413667866E-2</v>
      </c>
      <c r="E543" s="13">
        <v>2.5854896043622011E-2</v>
      </c>
      <c r="F543" s="13">
        <v>9.0749220916001683E-2</v>
      </c>
      <c r="G543" s="13">
        <v>-3.6590605582446534E-2</v>
      </c>
      <c r="H543" s="13">
        <v>-5.7530111823889118E-4</v>
      </c>
      <c r="I543" s="13">
        <v>-1.0865388108012408E-2</v>
      </c>
      <c r="J543" s="13">
        <v>2.6436177229916868E-2</v>
      </c>
      <c r="K543" s="13">
        <v>-1.6010431602899167E-2</v>
      </c>
      <c r="L543" s="13">
        <v>6.1227560098424227E-2</v>
      </c>
      <c r="M543" s="13">
        <v>-5.7203446131256497E-3</v>
      </c>
      <c r="N543" s="13">
        <v>-6.3602083930602293E-2</v>
      </c>
      <c r="O543" s="13">
        <v>-4.6880692572220051E-2</v>
      </c>
      <c r="P543" s="13">
        <v>-1.2151648981734153E-2</v>
      </c>
      <c r="Q543" s="13">
        <v>-4.6880692572220051E-2</v>
      </c>
      <c r="R543" s="152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46" t="s">
        <v>271</v>
      </c>
      <c r="C544" s="47"/>
      <c r="D544" s="45">
        <v>0.44</v>
      </c>
      <c r="E544" s="45">
        <v>0.74</v>
      </c>
      <c r="F544" s="45">
        <v>2.14</v>
      </c>
      <c r="G544" s="45">
        <v>0.61</v>
      </c>
      <c r="H544" s="45">
        <v>0.17</v>
      </c>
      <c r="I544" s="45">
        <v>0.06</v>
      </c>
      <c r="J544" s="45">
        <v>0.75</v>
      </c>
      <c r="K544" s="45">
        <v>0.17</v>
      </c>
      <c r="L544" s="45">
        <v>1.5</v>
      </c>
      <c r="M544" s="45">
        <v>0.06</v>
      </c>
      <c r="N544" s="45">
        <v>1.19</v>
      </c>
      <c r="O544" s="45">
        <v>0.83</v>
      </c>
      <c r="P544" s="45">
        <v>0.08</v>
      </c>
      <c r="Q544" s="45">
        <v>0.83</v>
      </c>
      <c r="R544" s="152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B545" s="31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BM545" s="55"/>
    </row>
    <row r="546" spans="1:65" ht="15">
      <c r="B546" s="8" t="s">
        <v>682</v>
      </c>
      <c r="BM546" s="28" t="s">
        <v>67</v>
      </c>
    </row>
    <row r="547" spans="1:65" ht="15">
      <c r="A547" s="25" t="s">
        <v>56</v>
      </c>
      <c r="B547" s="18" t="s">
        <v>114</v>
      </c>
      <c r="C547" s="15" t="s">
        <v>115</v>
      </c>
      <c r="D547" s="16" t="s">
        <v>233</v>
      </c>
      <c r="E547" s="17" t="s">
        <v>233</v>
      </c>
      <c r="F547" s="17" t="s">
        <v>233</v>
      </c>
      <c r="G547" s="17" t="s">
        <v>233</v>
      </c>
      <c r="H547" s="17" t="s">
        <v>233</v>
      </c>
      <c r="I547" s="17" t="s">
        <v>233</v>
      </c>
      <c r="J547" s="17" t="s">
        <v>233</v>
      </c>
      <c r="K547" s="17" t="s">
        <v>233</v>
      </c>
      <c r="L547" s="17" t="s">
        <v>233</v>
      </c>
      <c r="M547" s="17" t="s">
        <v>233</v>
      </c>
      <c r="N547" s="17" t="s">
        <v>233</v>
      </c>
      <c r="O547" s="17" t="s">
        <v>233</v>
      </c>
      <c r="P547" s="17" t="s">
        <v>233</v>
      </c>
      <c r="Q547" s="17" t="s">
        <v>233</v>
      </c>
      <c r="R547" s="152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8">
        <v>1</v>
      </c>
    </row>
    <row r="548" spans="1:65">
      <c r="A548" s="30"/>
      <c r="B548" s="19" t="s">
        <v>234</v>
      </c>
      <c r="C548" s="9" t="s">
        <v>234</v>
      </c>
      <c r="D548" s="150" t="s">
        <v>239</v>
      </c>
      <c r="E548" s="151" t="s">
        <v>240</v>
      </c>
      <c r="F548" s="151" t="s">
        <v>241</v>
      </c>
      <c r="G548" s="151" t="s">
        <v>244</v>
      </c>
      <c r="H548" s="151" t="s">
        <v>245</v>
      </c>
      <c r="I548" s="151" t="s">
        <v>246</v>
      </c>
      <c r="J548" s="151" t="s">
        <v>247</v>
      </c>
      <c r="K548" s="151" t="s">
        <v>287</v>
      </c>
      <c r="L548" s="151" t="s">
        <v>250</v>
      </c>
      <c r="M548" s="151" t="s">
        <v>251</v>
      </c>
      <c r="N548" s="151" t="s">
        <v>252</v>
      </c>
      <c r="O548" s="151" t="s">
        <v>255</v>
      </c>
      <c r="P548" s="151" t="s">
        <v>257</v>
      </c>
      <c r="Q548" s="151" t="s">
        <v>258</v>
      </c>
      <c r="R548" s="152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 t="s">
        <v>1</v>
      </c>
    </row>
    <row r="549" spans="1:65">
      <c r="A549" s="30"/>
      <c r="B549" s="19"/>
      <c r="C549" s="9"/>
      <c r="D549" s="10" t="s">
        <v>325</v>
      </c>
      <c r="E549" s="11" t="s">
        <v>288</v>
      </c>
      <c r="F549" s="11" t="s">
        <v>325</v>
      </c>
      <c r="G549" s="11" t="s">
        <v>288</v>
      </c>
      <c r="H549" s="11" t="s">
        <v>288</v>
      </c>
      <c r="I549" s="11" t="s">
        <v>288</v>
      </c>
      <c r="J549" s="11" t="s">
        <v>288</v>
      </c>
      <c r="K549" s="11" t="s">
        <v>288</v>
      </c>
      <c r="L549" s="11" t="s">
        <v>288</v>
      </c>
      <c r="M549" s="11" t="s">
        <v>325</v>
      </c>
      <c r="N549" s="11" t="s">
        <v>325</v>
      </c>
      <c r="O549" s="11" t="s">
        <v>288</v>
      </c>
      <c r="P549" s="11" t="s">
        <v>325</v>
      </c>
      <c r="Q549" s="11" t="s">
        <v>325</v>
      </c>
      <c r="R549" s="152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>
        <v>3</v>
      </c>
    </row>
    <row r="550" spans="1:65">
      <c r="A550" s="30"/>
      <c r="B550" s="19"/>
      <c r="C550" s="9"/>
      <c r="D550" s="26" t="s">
        <v>326</v>
      </c>
      <c r="E550" s="26" t="s">
        <v>327</v>
      </c>
      <c r="F550" s="26" t="s">
        <v>328</v>
      </c>
      <c r="G550" s="26" t="s">
        <v>328</v>
      </c>
      <c r="H550" s="26" t="s">
        <v>328</v>
      </c>
      <c r="I550" s="26" t="s">
        <v>328</v>
      </c>
      <c r="J550" s="26" t="s">
        <v>328</v>
      </c>
      <c r="K550" s="26" t="s">
        <v>328</v>
      </c>
      <c r="L550" s="26" t="s">
        <v>329</v>
      </c>
      <c r="M550" s="26" t="s">
        <v>329</v>
      </c>
      <c r="N550" s="26" t="s">
        <v>312</v>
      </c>
      <c r="O550" s="26" t="s">
        <v>329</v>
      </c>
      <c r="P550" s="26" t="s">
        <v>312</v>
      </c>
      <c r="Q550" s="26" t="s">
        <v>328</v>
      </c>
      <c r="R550" s="152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3</v>
      </c>
    </row>
    <row r="551" spans="1:65">
      <c r="A551" s="30"/>
      <c r="B551" s="18">
        <v>1</v>
      </c>
      <c r="C551" s="14">
        <v>1</v>
      </c>
      <c r="D551" s="215">
        <v>5.3425500000000001E-2</v>
      </c>
      <c r="E551" s="215">
        <v>5.7155705537403914E-2</v>
      </c>
      <c r="F551" s="215">
        <v>5.9699999999999996E-2</v>
      </c>
      <c r="G551" s="215">
        <v>5.4100000000000002E-2</v>
      </c>
      <c r="H551" s="215">
        <v>5.5E-2</v>
      </c>
      <c r="I551" s="215">
        <v>5.6099999999999997E-2</v>
      </c>
      <c r="J551" s="215">
        <v>5.7300000000000004E-2</v>
      </c>
      <c r="K551" s="215">
        <v>5.7700000000000001E-2</v>
      </c>
      <c r="L551" s="215">
        <v>5.7142198533322593E-2</v>
      </c>
      <c r="M551" s="215">
        <v>5.4100000000000002E-2</v>
      </c>
      <c r="N551" s="227">
        <v>6.6600000000000006E-2</v>
      </c>
      <c r="O551" s="215">
        <v>5.4940000000000003E-2</v>
      </c>
      <c r="P551" s="215">
        <v>5.1099999999999993E-2</v>
      </c>
      <c r="Q551" s="215">
        <v>5.8200000000000002E-2</v>
      </c>
      <c r="R551" s="204"/>
      <c r="S551" s="205"/>
      <c r="T551" s="205"/>
      <c r="U551" s="205"/>
      <c r="V551" s="205"/>
      <c r="W551" s="205"/>
      <c r="X551" s="205"/>
      <c r="Y551" s="205"/>
      <c r="Z551" s="205"/>
      <c r="AA551" s="205"/>
      <c r="AB551" s="205"/>
      <c r="AC551" s="205"/>
      <c r="AD551" s="205"/>
      <c r="AE551" s="205"/>
      <c r="AF551" s="205"/>
      <c r="AG551" s="205"/>
      <c r="AH551" s="205"/>
      <c r="AI551" s="205"/>
      <c r="AJ551" s="205"/>
      <c r="AK551" s="205"/>
      <c r="AL551" s="205"/>
      <c r="AM551" s="205"/>
      <c r="AN551" s="205"/>
      <c r="AO551" s="205"/>
      <c r="AP551" s="205"/>
      <c r="AQ551" s="205"/>
      <c r="AR551" s="205"/>
      <c r="AS551" s="205"/>
      <c r="AT551" s="205"/>
      <c r="AU551" s="205"/>
      <c r="AV551" s="205"/>
      <c r="AW551" s="205"/>
      <c r="AX551" s="205"/>
      <c r="AY551" s="205"/>
      <c r="AZ551" s="205"/>
      <c r="BA551" s="205"/>
      <c r="BB551" s="205"/>
      <c r="BC551" s="205"/>
      <c r="BD551" s="205"/>
      <c r="BE551" s="205"/>
      <c r="BF551" s="205"/>
      <c r="BG551" s="205"/>
      <c r="BH551" s="205"/>
      <c r="BI551" s="205"/>
      <c r="BJ551" s="205"/>
      <c r="BK551" s="205"/>
      <c r="BL551" s="205"/>
      <c r="BM551" s="216">
        <v>1</v>
      </c>
    </row>
    <row r="552" spans="1:65">
      <c r="A552" s="30"/>
      <c r="B552" s="19">
        <v>1</v>
      </c>
      <c r="C552" s="9">
        <v>2</v>
      </c>
      <c r="D552" s="24">
        <v>5.4110699999999998E-2</v>
      </c>
      <c r="E552" s="24">
        <v>5.6250192181611432E-2</v>
      </c>
      <c r="F552" s="24">
        <v>5.8600000000000006E-2</v>
      </c>
      <c r="G552" s="24">
        <v>5.3799999999999994E-2</v>
      </c>
      <c r="H552" s="24">
        <v>5.4199999999999998E-2</v>
      </c>
      <c r="I552" s="24">
        <v>5.6300000000000003E-2</v>
      </c>
      <c r="J552" s="24">
        <v>5.74E-2</v>
      </c>
      <c r="K552" s="24">
        <v>5.7700000000000001E-2</v>
      </c>
      <c r="L552" s="24">
        <v>5.5033596180876096E-2</v>
      </c>
      <c r="M552" s="24">
        <v>5.4600000000000003E-2</v>
      </c>
      <c r="N552" s="228">
        <v>6.6000000000000003E-2</v>
      </c>
      <c r="O552" s="24">
        <v>5.4109999999999998E-2</v>
      </c>
      <c r="P552" s="24">
        <v>5.3200000000000004E-2</v>
      </c>
      <c r="Q552" s="24">
        <v>5.8600000000000006E-2</v>
      </c>
      <c r="R552" s="204"/>
      <c r="S552" s="205"/>
      <c r="T552" s="205"/>
      <c r="U552" s="205"/>
      <c r="V552" s="205"/>
      <c r="W552" s="205"/>
      <c r="X552" s="205"/>
      <c r="Y552" s="205"/>
      <c r="Z552" s="205"/>
      <c r="AA552" s="205"/>
      <c r="AB552" s="205"/>
      <c r="AC552" s="205"/>
      <c r="AD552" s="205"/>
      <c r="AE552" s="205"/>
      <c r="AF552" s="205"/>
      <c r="AG552" s="205"/>
      <c r="AH552" s="205"/>
      <c r="AI552" s="205"/>
      <c r="AJ552" s="205"/>
      <c r="AK552" s="205"/>
      <c r="AL552" s="205"/>
      <c r="AM552" s="205"/>
      <c r="AN552" s="205"/>
      <c r="AO552" s="205"/>
      <c r="AP552" s="205"/>
      <c r="AQ552" s="205"/>
      <c r="AR552" s="205"/>
      <c r="AS552" s="205"/>
      <c r="AT552" s="205"/>
      <c r="AU552" s="205"/>
      <c r="AV552" s="205"/>
      <c r="AW552" s="205"/>
      <c r="AX552" s="205"/>
      <c r="AY552" s="205"/>
      <c r="AZ552" s="205"/>
      <c r="BA552" s="205"/>
      <c r="BB552" s="205"/>
      <c r="BC552" s="205"/>
      <c r="BD552" s="205"/>
      <c r="BE552" s="205"/>
      <c r="BF552" s="205"/>
      <c r="BG552" s="205"/>
      <c r="BH552" s="205"/>
      <c r="BI552" s="205"/>
      <c r="BJ552" s="205"/>
      <c r="BK552" s="205"/>
      <c r="BL552" s="205"/>
      <c r="BM552" s="216">
        <v>11</v>
      </c>
    </row>
    <row r="553" spans="1:65">
      <c r="A553" s="30"/>
      <c r="B553" s="19">
        <v>1</v>
      </c>
      <c r="C553" s="9">
        <v>3</v>
      </c>
      <c r="D553" s="24">
        <v>5.6322000000000004E-2</v>
      </c>
      <c r="E553" s="24">
        <v>5.6971022769949704E-2</v>
      </c>
      <c r="F553" s="24">
        <v>6.1100000000000002E-2</v>
      </c>
      <c r="G553" s="24">
        <v>5.5E-2</v>
      </c>
      <c r="H553" s="24">
        <v>5.4399999999999997E-2</v>
      </c>
      <c r="I553" s="24">
        <v>5.8600000000000006E-2</v>
      </c>
      <c r="J553" s="24">
        <v>5.62E-2</v>
      </c>
      <c r="K553" s="24">
        <v>5.8500000000000003E-2</v>
      </c>
      <c r="L553" s="24">
        <v>5.64365137074858E-2</v>
      </c>
      <c r="M553" s="24">
        <v>5.4800000000000001E-2</v>
      </c>
      <c r="N553" s="228">
        <v>6.7799999999999999E-2</v>
      </c>
      <c r="O553" s="24">
        <v>5.4460000000000001E-2</v>
      </c>
      <c r="P553" s="24">
        <v>5.0799999999999998E-2</v>
      </c>
      <c r="Q553" s="24">
        <v>5.74E-2</v>
      </c>
      <c r="R553" s="204"/>
      <c r="S553" s="205"/>
      <c r="T553" s="205"/>
      <c r="U553" s="205"/>
      <c r="V553" s="205"/>
      <c r="W553" s="205"/>
      <c r="X553" s="205"/>
      <c r="Y553" s="205"/>
      <c r="Z553" s="205"/>
      <c r="AA553" s="205"/>
      <c r="AB553" s="205"/>
      <c r="AC553" s="205"/>
      <c r="AD553" s="205"/>
      <c r="AE553" s="205"/>
      <c r="AF553" s="205"/>
      <c r="AG553" s="205"/>
      <c r="AH553" s="205"/>
      <c r="AI553" s="205"/>
      <c r="AJ553" s="205"/>
      <c r="AK553" s="205"/>
      <c r="AL553" s="205"/>
      <c r="AM553" s="205"/>
      <c r="AN553" s="205"/>
      <c r="AO553" s="205"/>
      <c r="AP553" s="205"/>
      <c r="AQ553" s="205"/>
      <c r="AR553" s="205"/>
      <c r="AS553" s="205"/>
      <c r="AT553" s="205"/>
      <c r="AU553" s="205"/>
      <c r="AV553" s="205"/>
      <c r="AW553" s="205"/>
      <c r="AX553" s="205"/>
      <c r="AY553" s="205"/>
      <c r="AZ553" s="205"/>
      <c r="BA553" s="205"/>
      <c r="BB553" s="205"/>
      <c r="BC553" s="205"/>
      <c r="BD553" s="205"/>
      <c r="BE553" s="205"/>
      <c r="BF553" s="205"/>
      <c r="BG553" s="205"/>
      <c r="BH553" s="205"/>
      <c r="BI553" s="205"/>
      <c r="BJ553" s="205"/>
      <c r="BK553" s="205"/>
      <c r="BL553" s="205"/>
      <c r="BM553" s="216">
        <v>16</v>
      </c>
    </row>
    <row r="554" spans="1:65">
      <c r="A554" s="30"/>
      <c r="B554" s="19">
        <v>1</v>
      </c>
      <c r="C554" s="9">
        <v>4</v>
      </c>
      <c r="D554" s="24">
        <v>5.5579000000000003E-2</v>
      </c>
      <c r="E554" s="24">
        <v>5.6229405002962266E-2</v>
      </c>
      <c r="F554" s="24">
        <v>5.6999999999999995E-2</v>
      </c>
      <c r="G554" s="24">
        <v>5.4100000000000002E-2</v>
      </c>
      <c r="H554" s="24">
        <v>5.4199999999999998E-2</v>
      </c>
      <c r="I554" s="24">
        <v>5.6599999999999998E-2</v>
      </c>
      <c r="J554" s="24">
        <v>5.6800000000000003E-2</v>
      </c>
      <c r="K554" s="24">
        <v>5.8799999999999998E-2</v>
      </c>
      <c r="L554" s="24">
        <v>5.5797893929355406E-2</v>
      </c>
      <c r="M554" s="24">
        <v>5.5099999999999996E-2</v>
      </c>
      <c r="N554" s="228">
        <v>6.6500000000000004E-2</v>
      </c>
      <c r="O554" s="24">
        <v>5.4079999999999989E-2</v>
      </c>
      <c r="P554" s="24">
        <v>5.1299999999999998E-2</v>
      </c>
      <c r="Q554" s="24">
        <v>5.6899999999999992E-2</v>
      </c>
      <c r="R554" s="204"/>
      <c r="S554" s="205"/>
      <c r="T554" s="205"/>
      <c r="U554" s="205"/>
      <c r="V554" s="205"/>
      <c r="W554" s="205"/>
      <c r="X554" s="205"/>
      <c r="Y554" s="205"/>
      <c r="Z554" s="205"/>
      <c r="AA554" s="205"/>
      <c r="AB554" s="205"/>
      <c r="AC554" s="205"/>
      <c r="AD554" s="205"/>
      <c r="AE554" s="205"/>
      <c r="AF554" s="205"/>
      <c r="AG554" s="205"/>
      <c r="AH554" s="205"/>
      <c r="AI554" s="205"/>
      <c r="AJ554" s="205"/>
      <c r="AK554" s="205"/>
      <c r="AL554" s="205"/>
      <c r="AM554" s="205"/>
      <c r="AN554" s="205"/>
      <c r="AO554" s="205"/>
      <c r="AP554" s="205"/>
      <c r="AQ554" s="205"/>
      <c r="AR554" s="205"/>
      <c r="AS554" s="205"/>
      <c r="AT554" s="205"/>
      <c r="AU554" s="205"/>
      <c r="AV554" s="205"/>
      <c r="AW554" s="205"/>
      <c r="AX554" s="205"/>
      <c r="AY554" s="205"/>
      <c r="AZ554" s="205"/>
      <c r="BA554" s="205"/>
      <c r="BB554" s="205"/>
      <c r="BC554" s="205"/>
      <c r="BD554" s="205"/>
      <c r="BE554" s="205"/>
      <c r="BF554" s="205"/>
      <c r="BG554" s="205"/>
      <c r="BH554" s="205"/>
      <c r="BI554" s="205"/>
      <c r="BJ554" s="205"/>
      <c r="BK554" s="205"/>
      <c r="BL554" s="205"/>
      <c r="BM554" s="216">
        <v>5.5784385155364886E-2</v>
      </c>
    </row>
    <row r="555" spans="1:65">
      <c r="A555" s="30"/>
      <c r="B555" s="19">
        <v>1</v>
      </c>
      <c r="C555" s="9">
        <v>5</v>
      </c>
      <c r="D555" s="24">
        <v>5.1961100000000003E-2</v>
      </c>
      <c r="E555" s="24">
        <v>5.7785691973338327E-2</v>
      </c>
      <c r="F555" s="24">
        <v>5.6800000000000003E-2</v>
      </c>
      <c r="G555" s="24">
        <v>5.5E-2</v>
      </c>
      <c r="H555" s="24">
        <v>5.4199999999999998E-2</v>
      </c>
      <c r="I555" s="24">
        <v>5.6099999999999997E-2</v>
      </c>
      <c r="J555" s="24">
        <v>5.8699999999999995E-2</v>
      </c>
      <c r="K555" s="24">
        <v>5.8000000000000003E-2</v>
      </c>
      <c r="L555" s="24">
        <v>5.6237094095828194E-2</v>
      </c>
      <c r="M555" s="24">
        <v>5.4399999999999997E-2</v>
      </c>
      <c r="N555" s="228">
        <v>6.7100000000000007E-2</v>
      </c>
      <c r="O555" s="24">
        <v>5.4210000000000001E-2</v>
      </c>
      <c r="P555" s="24">
        <v>5.3200000000000004E-2</v>
      </c>
      <c r="Q555" s="24">
        <v>5.4299999999999994E-2</v>
      </c>
      <c r="R555" s="204"/>
      <c r="S555" s="205"/>
      <c r="T555" s="205"/>
      <c r="U555" s="205"/>
      <c r="V555" s="205"/>
      <c r="W555" s="205"/>
      <c r="X555" s="205"/>
      <c r="Y555" s="205"/>
      <c r="Z555" s="205"/>
      <c r="AA555" s="205"/>
      <c r="AB555" s="205"/>
      <c r="AC555" s="205"/>
      <c r="AD555" s="205"/>
      <c r="AE555" s="205"/>
      <c r="AF555" s="205"/>
      <c r="AG555" s="205"/>
      <c r="AH555" s="205"/>
      <c r="AI555" s="205"/>
      <c r="AJ555" s="205"/>
      <c r="AK555" s="205"/>
      <c r="AL555" s="205"/>
      <c r="AM555" s="205"/>
      <c r="AN555" s="205"/>
      <c r="AO555" s="205"/>
      <c r="AP555" s="205"/>
      <c r="AQ555" s="205"/>
      <c r="AR555" s="205"/>
      <c r="AS555" s="205"/>
      <c r="AT555" s="205"/>
      <c r="AU555" s="205"/>
      <c r="AV555" s="205"/>
      <c r="AW555" s="205"/>
      <c r="AX555" s="205"/>
      <c r="AY555" s="205"/>
      <c r="AZ555" s="205"/>
      <c r="BA555" s="205"/>
      <c r="BB555" s="205"/>
      <c r="BC555" s="205"/>
      <c r="BD555" s="205"/>
      <c r="BE555" s="205"/>
      <c r="BF555" s="205"/>
      <c r="BG555" s="205"/>
      <c r="BH555" s="205"/>
      <c r="BI555" s="205"/>
      <c r="BJ555" s="205"/>
      <c r="BK555" s="205"/>
      <c r="BL555" s="205"/>
      <c r="BM555" s="216">
        <v>101</v>
      </c>
    </row>
    <row r="556" spans="1:65">
      <c r="A556" s="30"/>
      <c r="B556" s="19">
        <v>1</v>
      </c>
      <c r="C556" s="9">
        <v>6</v>
      </c>
      <c r="D556" s="24">
        <v>5.5742E-2</v>
      </c>
      <c r="E556" s="24">
        <v>5.6765457867121026E-2</v>
      </c>
      <c r="F556" s="24">
        <v>6.0700000000000004E-2</v>
      </c>
      <c r="G556" s="24">
        <v>5.4100000000000002E-2</v>
      </c>
      <c r="H556" s="24">
        <v>5.4299999999999994E-2</v>
      </c>
      <c r="I556" s="24">
        <v>5.5800000000000002E-2</v>
      </c>
      <c r="J556" s="24">
        <v>5.6499999999999995E-2</v>
      </c>
      <c r="K556" s="24">
        <v>5.79E-2</v>
      </c>
      <c r="L556" s="24">
        <v>5.6676970339206295E-2</v>
      </c>
      <c r="M556" s="24">
        <v>5.4600000000000003E-2</v>
      </c>
      <c r="N556" s="228">
        <v>6.8499999999999991E-2</v>
      </c>
      <c r="O556" s="24">
        <v>5.5160000000000008E-2</v>
      </c>
      <c r="P556" s="24">
        <v>5.2299999999999999E-2</v>
      </c>
      <c r="Q556" s="24">
        <v>5.6400000000000006E-2</v>
      </c>
      <c r="R556" s="204"/>
      <c r="S556" s="205"/>
      <c r="T556" s="205"/>
      <c r="U556" s="205"/>
      <c r="V556" s="205"/>
      <c r="W556" s="205"/>
      <c r="X556" s="205"/>
      <c r="Y556" s="205"/>
      <c r="Z556" s="205"/>
      <c r="AA556" s="205"/>
      <c r="AB556" s="205"/>
      <c r="AC556" s="205"/>
      <c r="AD556" s="205"/>
      <c r="AE556" s="205"/>
      <c r="AF556" s="205"/>
      <c r="AG556" s="205"/>
      <c r="AH556" s="205"/>
      <c r="AI556" s="205"/>
      <c r="AJ556" s="205"/>
      <c r="AK556" s="205"/>
      <c r="AL556" s="205"/>
      <c r="AM556" s="205"/>
      <c r="AN556" s="205"/>
      <c r="AO556" s="205"/>
      <c r="AP556" s="205"/>
      <c r="AQ556" s="205"/>
      <c r="AR556" s="205"/>
      <c r="AS556" s="205"/>
      <c r="AT556" s="205"/>
      <c r="AU556" s="205"/>
      <c r="AV556" s="205"/>
      <c r="AW556" s="205"/>
      <c r="AX556" s="205"/>
      <c r="AY556" s="205"/>
      <c r="AZ556" s="205"/>
      <c r="BA556" s="205"/>
      <c r="BB556" s="205"/>
      <c r="BC556" s="205"/>
      <c r="BD556" s="205"/>
      <c r="BE556" s="205"/>
      <c r="BF556" s="205"/>
      <c r="BG556" s="205"/>
      <c r="BH556" s="205"/>
      <c r="BI556" s="205"/>
      <c r="BJ556" s="205"/>
      <c r="BK556" s="205"/>
      <c r="BL556" s="205"/>
      <c r="BM556" s="56"/>
    </row>
    <row r="557" spans="1:65">
      <c r="A557" s="30"/>
      <c r="B557" s="20" t="s">
        <v>267</v>
      </c>
      <c r="C557" s="12"/>
      <c r="D557" s="217">
        <v>5.4523383333333335E-2</v>
      </c>
      <c r="E557" s="217">
        <v>5.6859579222064444E-2</v>
      </c>
      <c r="F557" s="217">
        <v>5.8983333333333332E-2</v>
      </c>
      <c r="G557" s="217">
        <v>5.4350000000000002E-2</v>
      </c>
      <c r="H557" s="217">
        <v>5.4383333333333339E-2</v>
      </c>
      <c r="I557" s="217">
        <v>5.658333333333334E-2</v>
      </c>
      <c r="J557" s="217">
        <v>5.7149999999999999E-2</v>
      </c>
      <c r="K557" s="217">
        <v>5.8100000000000006E-2</v>
      </c>
      <c r="L557" s="217">
        <v>5.6220711131012402E-2</v>
      </c>
      <c r="M557" s="217">
        <v>5.4600000000000003E-2</v>
      </c>
      <c r="N557" s="217">
        <v>6.7083333333333342E-2</v>
      </c>
      <c r="O557" s="217">
        <v>5.4493333333333331E-2</v>
      </c>
      <c r="P557" s="217">
        <v>5.1983333333333347E-2</v>
      </c>
      <c r="Q557" s="217">
        <v>5.6966666666666672E-2</v>
      </c>
      <c r="R557" s="204"/>
      <c r="S557" s="205"/>
      <c r="T557" s="205"/>
      <c r="U557" s="205"/>
      <c r="V557" s="205"/>
      <c r="W557" s="205"/>
      <c r="X557" s="205"/>
      <c r="Y557" s="205"/>
      <c r="Z557" s="205"/>
      <c r="AA557" s="205"/>
      <c r="AB557" s="205"/>
      <c r="AC557" s="205"/>
      <c r="AD557" s="205"/>
      <c r="AE557" s="205"/>
      <c r="AF557" s="205"/>
      <c r="AG557" s="205"/>
      <c r="AH557" s="205"/>
      <c r="AI557" s="205"/>
      <c r="AJ557" s="205"/>
      <c r="AK557" s="205"/>
      <c r="AL557" s="205"/>
      <c r="AM557" s="205"/>
      <c r="AN557" s="205"/>
      <c r="AO557" s="205"/>
      <c r="AP557" s="205"/>
      <c r="AQ557" s="205"/>
      <c r="AR557" s="205"/>
      <c r="AS557" s="205"/>
      <c r="AT557" s="205"/>
      <c r="AU557" s="205"/>
      <c r="AV557" s="205"/>
      <c r="AW557" s="205"/>
      <c r="AX557" s="205"/>
      <c r="AY557" s="205"/>
      <c r="AZ557" s="205"/>
      <c r="BA557" s="205"/>
      <c r="BB557" s="205"/>
      <c r="BC557" s="205"/>
      <c r="BD557" s="205"/>
      <c r="BE557" s="205"/>
      <c r="BF557" s="205"/>
      <c r="BG557" s="205"/>
      <c r="BH557" s="205"/>
      <c r="BI557" s="205"/>
      <c r="BJ557" s="205"/>
      <c r="BK557" s="205"/>
      <c r="BL557" s="205"/>
      <c r="BM557" s="56"/>
    </row>
    <row r="558" spans="1:65">
      <c r="A558" s="30"/>
      <c r="B558" s="3" t="s">
        <v>268</v>
      </c>
      <c r="C558" s="29"/>
      <c r="D558" s="24">
        <v>5.4844850000000001E-2</v>
      </c>
      <c r="E558" s="24">
        <v>5.6868240318535365E-2</v>
      </c>
      <c r="F558" s="24">
        <v>5.9150000000000001E-2</v>
      </c>
      <c r="G558" s="24">
        <v>5.4100000000000002E-2</v>
      </c>
      <c r="H558" s="24">
        <v>5.4249999999999993E-2</v>
      </c>
      <c r="I558" s="24">
        <v>5.62E-2</v>
      </c>
      <c r="J558" s="24">
        <v>5.7050000000000003E-2</v>
      </c>
      <c r="K558" s="24">
        <v>5.7950000000000002E-2</v>
      </c>
      <c r="L558" s="24">
        <v>5.6336803901656997E-2</v>
      </c>
      <c r="M558" s="24">
        <v>5.4600000000000003E-2</v>
      </c>
      <c r="N558" s="24">
        <v>6.6850000000000007E-2</v>
      </c>
      <c r="O558" s="24">
        <v>5.4335000000000001E-2</v>
      </c>
      <c r="P558" s="24">
        <v>5.1799999999999999E-2</v>
      </c>
      <c r="Q558" s="24">
        <v>5.7149999999999992E-2</v>
      </c>
      <c r="R558" s="204"/>
      <c r="S558" s="205"/>
      <c r="T558" s="205"/>
      <c r="U558" s="205"/>
      <c r="V558" s="205"/>
      <c r="W558" s="205"/>
      <c r="X558" s="205"/>
      <c r="Y558" s="205"/>
      <c r="Z558" s="205"/>
      <c r="AA558" s="205"/>
      <c r="AB558" s="205"/>
      <c r="AC558" s="205"/>
      <c r="AD558" s="205"/>
      <c r="AE558" s="205"/>
      <c r="AF558" s="205"/>
      <c r="AG558" s="205"/>
      <c r="AH558" s="205"/>
      <c r="AI558" s="205"/>
      <c r="AJ558" s="205"/>
      <c r="AK558" s="205"/>
      <c r="AL558" s="205"/>
      <c r="AM558" s="205"/>
      <c r="AN558" s="205"/>
      <c r="AO558" s="205"/>
      <c r="AP558" s="205"/>
      <c r="AQ558" s="205"/>
      <c r="AR558" s="205"/>
      <c r="AS558" s="205"/>
      <c r="AT558" s="205"/>
      <c r="AU558" s="205"/>
      <c r="AV558" s="205"/>
      <c r="AW558" s="205"/>
      <c r="AX558" s="205"/>
      <c r="AY558" s="205"/>
      <c r="AZ558" s="205"/>
      <c r="BA558" s="205"/>
      <c r="BB558" s="205"/>
      <c r="BC558" s="205"/>
      <c r="BD558" s="205"/>
      <c r="BE558" s="205"/>
      <c r="BF558" s="205"/>
      <c r="BG558" s="205"/>
      <c r="BH558" s="205"/>
      <c r="BI558" s="205"/>
      <c r="BJ558" s="205"/>
      <c r="BK558" s="205"/>
      <c r="BL558" s="205"/>
      <c r="BM558" s="56"/>
    </row>
    <row r="559" spans="1:65">
      <c r="A559" s="30"/>
      <c r="B559" s="3" t="s">
        <v>269</v>
      </c>
      <c r="C559" s="29"/>
      <c r="D559" s="24">
        <v>1.6598389240124077E-3</v>
      </c>
      <c r="E559" s="24">
        <v>5.8908848707530737E-4</v>
      </c>
      <c r="F559" s="24">
        <v>1.8323936985993677E-3</v>
      </c>
      <c r="G559" s="24">
        <v>5.167204273105534E-4</v>
      </c>
      <c r="H559" s="24">
        <v>3.1251666622224701E-4</v>
      </c>
      <c r="I559" s="24">
        <v>1.0225784403490384E-3</v>
      </c>
      <c r="J559" s="24">
        <v>8.8713020464867406E-4</v>
      </c>
      <c r="K559" s="24">
        <v>4.5166359162544806E-4</v>
      </c>
      <c r="L559" s="24">
        <v>7.3378020443195255E-4</v>
      </c>
      <c r="M559" s="24">
        <v>3.405877273185268E-4</v>
      </c>
      <c r="N559" s="24">
        <v>9.2394083504662684E-4</v>
      </c>
      <c r="O559" s="24">
        <v>4.5675668212591158E-4</v>
      </c>
      <c r="P559" s="24">
        <v>1.0684880283216443E-3</v>
      </c>
      <c r="Q559" s="24">
        <v>1.5370968306084938E-3</v>
      </c>
      <c r="R559" s="204"/>
      <c r="S559" s="205"/>
      <c r="T559" s="205"/>
      <c r="U559" s="205"/>
      <c r="V559" s="205"/>
      <c r="W559" s="205"/>
      <c r="X559" s="205"/>
      <c r="Y559" s="205"/>
      <c r="Z559" s="205"/>
      <c r="AA559" s="205"/>
      <c r="AB559" s="205"/>
      <c r="AC559" s="205"/>
      <c r="AD559" s="205"/>
      <c r="AE559" s="205"/>
      <c r="AF559" s="205"/>
      <c r="AG559" s="205"/>
      <c r="AH559" s="205"/>
      <c r="AI559" s="205"/>
      <c r="AJ559" s="205"/>
      <c r="AK559" s="205"/>
      <c r="AL559" s="205"/>
      <c r="AM559" s="205"/>
      <c r="AN559" s="205"/>
      <c r="AO559" s="205"/>
      <c r="AP559" s="205"/>
      <c r="AQ559" s="205"/>
      <c r="AR559" s="205"/>
      <c r="AS559" s="205"/>
      <c r="AT559" s="205"/>
      <c r="AU559" s="205"/>
      <c r="AV559" s="205"/>
      <c r="AW559" s="205"/>
      <c r="AX559" s="205"/>
      <c r="AY559" s="205"/>
      <c r="AZ559" s="205"/>
      <c r="BA559" s="205"/>
      <c r="BB559" s="205"/>
      <c r="BC559" s="205"/>
      <c r="BD559" s="205"/>
      <c r="BE559" s="205"/>
      <c r="BF559" s="205"/>
      <c r="BG559" s="205"/>
      <c r="BH559" s="205"/>
      <c r="BI559" s="205"/>
      <c r="BJ559" s="205"/>
      <c r="BK559" s="205"/>
      <c r="BL559" s="205"/>
      <c r="BM559" s="56"/>
    </row>
    <row r="560" spans="1:65">
      <c r="A560" s="30"/>
      <c r="B560" s="3" t="s">
        <v>86</v>
      </c>
      <c r="C560" s="29"/>
      <c r="D560" s="13">
        <v>3.044269857328628E-2</v>
      </c>
      <c r="E560" s="13">
        <v>1.0360408837614309E-2</v>
      </c>
      <c r="F560" s="13">
        <v>3.1066296105103721E-2</v>
      </c>
      <c r="G560" s="13">
        <v>9.5072755714913221E-3</v>
      </c>
      <c r="H560" s="13">
        <v>5.7465522443563653E-3</v>
      </c>
      <c r="I560" s="13">
        <v>1.8072078474504358E-2</v>
      </c>
      <c r="J560" s="13">
        <v>1.5522838226573474E-2</v>
      </c>
      <c r="K560" s="13">
        <v>7.7739000279767297E-3</v>
      </c>
      <c r="L560" s="13">
        <v>1.3051777355181577E-2</v>
      </c>
      <c r="M560" s="13">
        <v>6.2378704637092814E-3</v>
      </c>
      <c r="N560" s="13">
        <v>1.3773031081440398E-2</v>
      </c>
      <c r="O560" s="13">
        <v>8.3818818594184902E-3</v>
      </c>
      <c r="P560" s="13">
        <v>2.0554434658319538E-2</v>
      </c>
      <c r="Q560" s="13">
        <v>2.6982390238885202E-2</v>
      </c>
      <c r="R560" s="152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5"/>
    </row>
    <row r="561" spans="1:65">
      <c r="A561" s="30"/>
      <c r="B561" s="3" t="s">
        <v>270</v>
      </c>
      <c r="C561" s="29"/>
      <c r="D561" s="13">
        <v>-2.2604924631140833E-2</v>
      </c>
      <c r="E561" s="13">
        <v>1.9274104459608976E-2</v>
      </c>
      <c r="F561" s="13">
        <v>5.734486754777457E-2</v>
      </c>
      <c r="G561" s="13">
        <v>-2.5713022584545553E-2</v>
      </c>
      <c r="H561" s="13">
        <v>-2.5115483806615102E-2</v>
      </c>
      <c r="I561" s="13">
        <v>1.432207553678877E-2</v>
      </c>
      <c r="J561" s="13">
        <v>2.448023476160488E-2</v>
      </c>
      <c r="K561" s="13">
        <v>4.1510089932620176E-2</v>
      </c>
      <c r="L561" s="13">
        <v>7.8216507080306474E-3</v>
      </c>
      <c r="M561" s="13">
        <v>-2.1231481750067838E-2</v>
      </c>
      <c r="N561" s="13">
        <v>0.20254679058485259</v>
      </c>
      <c r="O561" s="13">
        <v>-2.3143605839445081E-2</v>
      </c>
      <c r="P561" s="13">
        <v>-6.8138275817601013E-2</v>
      </c>
      <c r="Q561" s="13">
        <v>2.1193771482987955E-2</v>
      </c>
      <c r="R561" s="152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A562" s="30"/>
      <c r="B562" s="46" t="s">
        <v>271</v>
      </c>
      <c r="C562" s="47"/>
      <c r="D562" s="45">
        <v>0.69</v>
      </c>
      <c r="E562" s="45">
        <v>0.17</v>
      </c>
      <c r="F562" s="45">
        <v>0.95</v>
      </c>
      <c r="G562" s="45">
        <v>0.75</v>
      </c>
      <c r="H562" s="45">
        <v>0.74</v>
      </c>
      <c r="I562" s="45">
        <v>7.0000000000000007E-2</v>
      </c>
      <c r="J562" s="45">
        <v>0.27</v>
      </c>
      <c r="K562" s="45">
        <v>0.62</v>
      </c>
      <c r="L562" s="45">
        <v>7.0000000000000007E-2</v>
      </c>
      <c r="M562" s="45">
        <v>0.66</v>
      </c>
      <c r="N562" s="45">
        <v>3.91</v>
      </c>
      <c r="O562" s="45">
        <v>0.7</v>
      </c>
      <c r="P562" s="45">
        <v>1.62</v>
      </c>
      <c r="Q562" s="45">
        <v>0.21</v>
      </c>
      <c r="R562" s="152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B563" s="31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BM563" s="55"/>
    </row>
    <row r="564" spans="1:65" ht="15">
      <c r="B564" s="8" t="s">
        <v>683</v>
      </c>
      <c r="BM564" s="28" t="s">
        <v>67</v>
      </c>
    </row>
    <row r="565" spans="1:65" ht="15">
      <c r="A565" s="25" t="s">
        <v>26</v>
      </c>
      <c r="B565" s="18" t="s">
        <v>114</v>
      </c>
      <c r="C565" s="15" t="s">
        <v>115</v>
      </c>
      <c r="D565" s="16" t="s">
        <v>233</v>
      </c>
      <c r="E565" s="17" t="s">
        <v>233</v>
      </c>
      <c r="F565" s="17" t="s">
        <v>233</v>
      </c>
      <c r="G565" s="17" t="s">
        <v>233</v>
      </c>
      <c r="H565" s="17" t="s">
        <v>233</v>
      </c>
      <c r="I565" s="17" t="s">
        <v>233</v>
      </c>
      <c r="J565" s="17" t="s">
        <v>233</v>
      </c>
      <c r="K565" s="17" t="s">
        <v>233</v>
      </c>
      <c r="L565" s="17" t="s">
        <v>233</v>
      </c>
      <c r="M565" s="17" t="s">
        <v>233</v>
      </c>
      <c r="N565" s="17" t="s">
        <v>233</v>
      </c>
      <c r="O565" s="17" t="s">
        <v>233</v>
      </c>
      <c r="P565" s="17" t="s">
        <v>233</v>
      </c>
      <c r="Q565" s="17" t="s">
        <v>233</v>
      </c>
      <c r="R565" s="17" t="s">
        <v>233</v>
      </c>
      <c r="S565" s="152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1</v>
      </c>
    </row>
    <row r="566" spans="1:65">
      <c r="A566" s="30"/>
      <c r="B566" s="19" t="s">
        <v>234</v>
      </c>
      <c r="C566" s="9" t="s">
        <v>234</v>
      </c>
      <c r="D566" s="150" t="s">
        <v>239</v>
      </c>
      <c r="E566" s="151" t="s">
        <v>240</v>
      </c>
      <c r="F566" s="151" t="s">
        <v>241</v>
      </c>
      <c r="G566" s="151" t="s">
        <v>244</v>
      </c>
      <c r="H566" s="151" t="s">
        <v>245</v>
      </c>
      <c r="I566" s="151" t="s">
        <v>246</v>
      </c>
      <c r="J566" s="151" t="s">
        <v>247</v>
      </c>
      <c r="K566" s="151" t="s">
        <v>287</v>
      </c>
      <c r="L566" s="151" t="s">
        <v>250</v>
      </c>
      <c r="M566" s="151" t="s">
        <v>251</v>
      </c>
      <c r="N566" s="151" t="s">
        <v>252</v>
      </c>
      <c r="O566" s="151" t="s">
        <v>254</v>
      </c>
      <c r="P566" s="151" t="s">
        <v>255</v>
      </c>
      <c r="Q566" s="151" t="s">
        <v>257</v>
      </c>
      <c r="R566" s="151" t="s">
        <v>258</v>
      </c>
      <c r="S566" s="152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 t="s">
        <v>3</v>
      </c>
    </row>
    <row r="567" spans="1:65">
      <c r="A567" s="30"/>
      <c r="B567" s="19"/>
      <c r="C567" s="9"/>
      <c r="D567" s="10" t="s">
        <v>325</v>
      </c>
      <c r="E567" s="11" t="s">
        <v>288</v>
      </c>
      <c r="F567" s="11" t="s">
        <v>325</v>
      </c>
      <c r="G567" s="11" t="s">
        <v>288</v>
      </c>
      <c r="H567" s="11" t="s">
        <v>288</v>
      </c>
      <c r="I567" s="11" t="s">
        <v>288</v>
      </c>
      <c r="J567" s="11" t="s">
        <v>288</v>
      </c>
      <c r="K567" s="11" t="s">
        <v>288</v>
      </c>
      <c r="L567" s="11" t="s">
        <v>288</v>
      </c>
      <c r="M567" s="11" t="s">
        <v>325</v>
      </c>
      <c r="N567" s="11" t="s">
        <v>325</v>
      </c>
      <c r="O567" s="11" t="s">
        <v>325</v>
      </c>
      <c r="P567" s="11" t="s">
        <v>288</v>
      </c>
      <c r="Q567" s="11" t="s">
        <v>325</v>
      </c>
      <c r="R567" s="11" t="s">
        <v>325</v>
      </c>
      <c r="S567" s="152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2</v>
      </c>
    </row>
    <row r="568" spans="1:65">
      <c r="A568" s="30"/>
      <c r="B568" s="19"/>
      <c r="C568" s="9"/>
      <c r="D568" s="26" t="s">
        <v>326</v>
      </c>
      <c r="E568" s="26" t="s">
        <v>327</v>
      </c>
      <c r="F568" s="26" t="s">
        <v>328</v>
      </c>
      <c r="G568" s="26" t="s">
        <v>328</v>
      </c>
      <c r="H568" s="26" t="s">
        <v>328</v>
      </c>
      <c r="I568" s="26" t="s">
        <v>328</v>
      </c>
      <c r="J568" s="26" t="s">
        <v>328</v>
      </c>
      <c r="K568" s="26" t="s">
        <v>328</v>
      </c>
      <c r="L568" s="26" t="s">
        <v>329</v>
      </c>
      <c r="M568" s="26" t="s">
        <v>329</v>
      </c>
      <c r="N568" s="26" t="s">
        <v>312</v>
      </c>
      <c r="O568" s="26" t="s">
        <v>328</v>
      </c>
      <c r="P568" s="26" t="s">
        <v>329</v>
      </c>
      <c r="Q568" s="26" t="s">
        <v>312</v>
      </c>
      <c r="R568" s="26" t="s">
        <v>328</v>
      </c>
      <c r="S568" s="152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3</v>
      </c>
    </row>
    <row r="569" spans="1:65">
      <c r="A569" s="30"/>
      <c r="B569" s="18">
        <v>1</v>
      </c>
      <c r="C569" s="14">
        <v>1</v>
      </c>
      <c r="D569" s="22">
        <v>0.88800000000000001</v>
      </c>
      <c r="E569" s="22">
        <v>0.90360340270766204</v>
      </c>
      <c r="F569" s="22">
        <v>0.86</v>
      </c>
      <c r="G569" s="22">
        <v>0.83</v>
      </c>
      <c r="H569" s="22">
        <v>0.78</v>
      </c>
      <c r="I569" s="147">
        <v>0.95</v>
      </c>
      <c r="J569" s="22">
        <v>0.82</v>
      </c>
      <c r="K569" s="22">
        <v>0.76</v>
      </c>
      <c r="L569" s="147" t="s">
        <v>216</v>
      </c>
      <c r="M569" s="147">
        <v>0.8</v>
      </c>
      <c r="N569" s="22">
        <v>0.79</v>
      </c>
      <c r="O569" s="147">
        <v>1.5</v>
      </c>
      <c r="P569" s="147">
        <v>0.6</v>
      </c>
      <c r="Q569" s="147">
        <v>0.7</v>
      </c>
      <c r="R569" s="22">
        <v>0.85</v>
      </c>
      <c r="S569" s="152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1</v>
      </c>
    </row>
    <row r="570" spans="1:65">
      <c r="A570" s="30"/>
      <c r="B570" s="19">
        <v>1</v>
      </c>
      <c r="C570" s="9">
        <v>2</v>
      </c>
      <c r="D570" s="11">
        <v>0.88500000000000001</v>
      </c>
      <c r="E570" s="11">
        <v>0.86026366634901685</v>
      </c>
      <c r="F570" s="11">
        <v>0.79</v>
      </c>
      <c r="G570" s="11">
        <v>0.78</v>
      </c>
      <c r="H570" s="11">
        <v>0.79</v>
      </c>
      <c r="I570" s="148">
        <v>0.92</v>
      </c>
      <c r="J570" s="11">
        <v>0.85</v>
      </c>
      <c r="K570" s="11">
        <v>0.79</v>
      </c>
      <c r="L570" s="148" t="s">
        <v>216</v>
      </c>
      <c r="M570" s="148">
        <v>0.8</v>
      </c>
      <c r="N570" s="11">
        <v>0.76</v>
      </c>
      <c r="O570" s="148">
        <v>1.4</v>
      </c>
      <c r="P570" s="148">
        <v>0.5</v>
      </c>
      <c r="Q570" s="148">
        <v>0.7</v>
      </c>
      <c r="R570" s="11">
        <v>0.81</v>
      </c>
      <c r="S570" s="152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12</v>
      </c>
    </row>
    <row r="571" spans="1:65">
      <c r="A571" s="30"/>
      <c r="B571" s="19">
        <v>1</v>
      </c>
      <c r="C571" s="9">
        <v>3</v>
      </c>
      <c r="D571" s="153">
        <v>0.94799999999999995</v>
      </c>
      <c r="E571" s="11">
        <v>0.8364713819796965</v>
      </c>
      <c r="F571" s="11">
        <v>0.81</v>
      </c>
      <c r="G571" s="11">
        <v>0.76</v>
      </c>
      <c r="H571" s="11">
        <v>0.8</v>
      </c>
      <c r="I571" s="148">
        <v>0.94</v>
      </c>
      <c r="J571" s="11">
        <v>0.83</v>
      </c>
      <c r="K571" s="11">
        <v>0.81</v>
      </c>
      <c r="L571" s="148" t="s">
        <v>216</v>
      </c>
      <c r="M571" s="148">
        <v>0.8</v>
      </c>
      <c r="N571" s="11">
        <v>0.78</v>
      </c>
      <c r="O571" s="148">
        <v>1.4</v>
      </c>
      <c r="P571" s="148">
        <v>0.6</v>
      </c>
      <c r="Q571" s="148">
        <v>0.7</v>
      </c>
      <c r="R571" s="11">
        <v>0.83</v>
      </c>
      <c r="S571" s="152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16</v>
      </c>
    </row>
    <row r="572" spans="1:65">
      <c r="A572" s="30"/>
      <c r="B572" s="19">
        <v>1</v>
      </c>
      <c r="C572" s="9">
        <v>4</v>
      </c>
      <c r="D572" s="11">
        <v>0.85499999999999998</v>
      </c>
      <c r="E572" s="11">
        <v>0.80606257041210638</v>
      </c>
      <c r="F572" s="11">
        <v>0.74</v>
      </c>
      <c r="G572" s="11">
        <v>0.79</v>
      </c>
      <c r="H572" s="11">
        <v>0.76</v>
      </c>
      <c r="I572" s="148">
        <v>0.91</v>
      </c>
      <c r="J572" s="11">
        <v>0.8</v>
      </c>
      <c r="K572" s="11">
        <v>0.8</v>
      </c>
      <c r="L572" s="148" t="s">
        <v>216</v>
      </c>
      <c r="M572" s="148">
        <v>0.8</v>
      </c>
      <c r="N572" s="11">
        <v>0.83</v>
      </c>
      <c r="O572" s="148">
        <v>1.4</v>
      </c>
      <c r="P572" s="148">
        <v>0.5</v>
      </c>
      <c r="Q572" s="148">
        <v>0.8</v>
      </c>
      <c r="R572" s="11">
        <v>0.8</v>
      </c>
      <c r="S572" s="152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0.81490826695596297</v>
      </c>
    </row>
    <row r="573" spans="1:65">
      <c r="A573" s="30"/>
      <c r="B573" s="19">
        <v>1</v>
      </c>
      <c r="C573" s="9">
        <v>5</v>
      </c>
      <c r="D573" s="11">
        <v>0.84299999999999997</v>
      </c>
      <c r="E573" s="11">
        <v>0.8753354533860358</v>
      </c>
      <c r="F573" s="11">
        <v>0.77</v>
      </c>
      <c r="G573" s="11">
        <v>0.81</v>
      </c>
      <c r="H573" s="11">
        <v>0.81</v>
      </c>
      <c r="I573" s="148">
        <v>0.88</v>
      </c>
      <c r="J573" s="11">
        <v>0.82</v>
      </c>
      <c r="K573" s="11">
        <v>0.84</v>
      </c>
      <c r="L573" s="148" t="s">
        <v>216</v>
      </c>
      <c r="M573" s="148">
        <v>0.8</v>
      </c>
      <c r="N573" s="11">
        <v>0.77</v>
      </c>
      <c r="O573" s="148">
        <v>1.4</v>
      </c>
      <c r="P573" s="148">
        <v>0.6</v>
      </c>
      <c r="Q573" s="148">
        <v>0.7</v>
      </c>
      <c r="R573" s="11">
        <v>0.88</v>
      </c>
      <c r="S573" s="152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102</v>
      </c>
    </row>
    <row r="574" spans="1:65">
      <c r="A574" s="30"/>
      <c r="B574" s="19">
        <v>1</v>
      </c>
      <c r="C574" s="9">
        <v>6</v>
      </c>
      <c r="D574" s="11">
        <v>0.871</v>
      </c>
      <c r="E574" s="11">
        <v>0.85290994078747762</v>
      </c>
      <c r="F574" s="11">
        <v>0.75</v>
      </c>
      <c r="G574" s="11">
        <v>0.78</v>
      </c>
      <c r="H574" s="11">
        <v>0.79</v>
      </c>
      <c r="I574" s="148">
        <v>0.9</v>
      </c>
      <c r="J574" s="11">
        <v>0.85</v>
      </c>
      <c r="K574" s="11">
        <v>0.79</v>
      </c>
      <c r="L574" s="148" t="s">
        <v>216</v>
      </c>
      <c r="M574" s="148">
        <v>0.8</v>
      </c>
      <c r="N574" s="11">
        <v>0.79</v>
      </c>
      <c r="O574" s="148">
        <v>1.5</v>
      </c>
      <c r="P574" s="148">
        <v>0.6</v>
      </c>
      <c r="Q574" s="148">
        <v>0.7</v>
      </c>
      <c r="R574" s="11">
        <v>0.81</v>
      </c>
      <c r="S574" s="152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5"/>
    </row>
    <row r="575" spans="1:65">
      <c r="A575" s="30"/>
      <c r="B575" s="20" t="s">
        <v>267</v>
      </c>
      <c r="C575" s="12"/>
      <c r="D575" s="23">
        <v>0.88166666666666682</v>
      </c>
      <c r="E575" s="23">
        <v>0.85577440260366577</v>
      </c>
      <c r="F575" s="23">
        <v>0.78666666666666674</v>
      </c>
      <c r="G575" s="23">
        <v>0.79166666666666663</v>
      </c>
      <c r="H575" s="23">
        <v>0.78833333333333344</v>
      </c>
      <c r="I575" s="23">
        <v>0.91666666666666685</v>
      </c>
      <c r="J575" s="23">
        <v>0.82833333333333325</v>
      </c>
      <c r="K575" s="23">
        <v>0.79833333333333334</v>
      </c>
      <c r="L575" s="23" t="s">
        <v>714</v>
      </c>
      <c r="M575" s="23">
        <v>0.79999999999999993</v>
      </c>
      <c r="N575" s="23">
        <v>0.78666666666666674</v>
      </c>
      <c r="O575" s="23">
        <v>1.4333333333333333</v>
      </c>
      <c r="P575" s="23">
        <v>0.56666666666666676</v>
      </c>
      <c r="Q575" s="23">
        <v>0.71666666666666667</v>
      </c>
      <c r="R575" s="23">
        <v>0.83000000000000007</v>
      </c>
      <c r="S575" s="152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5"/>
    </row>
    <row r="576" spans="1:65">
      <c r="A576" s="30"/>
      <c r="B576" s="3" t="s">
        <v>268</v>
      </c>
      <c r="C576" s="29"/>
      <c r="D576" s="11">
        <v>0.878</v>
      </c>
      <c r="E576" s="11">
        <v>0.85658680356824723</v>
      </c>
      <c r="F576" s="11">
        <v>0.78</v>
      </c>
      <c r="G576" s="11">
        <v>0.78500000000000003</v>
      </c>
      <c r="H576" s="11">
        <v>0.79</v>
      </c>
      <c r="I576" s="11">
        <v>0.91500000000000004</v>
      </c>
      <c r="J576" s="11">
        <v>0.82499999999999996</v>
      </c>
      <c r="K576" s="11">
        <v>0.79500000000000004</v>
      </c>
      <c r="L576" s="11" t="s">
        <v>714</v>
      </c>
      <c r="M576" s="11">
        <v>0.8</v>
      </c>
      <c r="N576" s="11">
        <v>0.78500000000000003</v>
      </c>
      <c r="O576" s="11">
        <v>1.4</v>
      </c>
      <c r="P576" s="11">
        <v>0.6</v>
      </c>
      <c r="Q576" s="11">
        <v>0.7</v>
      </c>
      <c r="R576" s="11">
        <v>0.82000000000000006</v>
      </c>
      <c r="S576" s="152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5"/>
    </row>
    <row r="577" spans="1:65">
      <c r="A577" s="30"/>
      <c r="B577" s="3" t="s">
        <v>269</v>
      </c>
      <c r="C577" s="29"/>
      <c r="D577" s="24">
        <v>3.680036231705696E-2</v>
      </c>
      <c r="E577" s="24">
        <v>3.3294081919108091E-2</v>
      </c>
      <c r="F577" s="24">
        <v>4.4121045620731464E-2</v>
      </c>
      <c r="G577" s="24">
        <v>2.4832774042918889E-2</v>
      </c>
      <c r="H577" s="24">
        <v>1.7224014243685099E-2</v>
      </c>
      <c r="I577" s="24">
        <v>2.5819888974716088E-2</v>
      </c>
      <c r="J577" s="24">
        <v>1.9407902170679503E-2</v>
      </c>
      <c r="K577" s="24">
        <v>2.6394443859772194E-2</v>
      </c>
      <c r="L577" s="24" t="s">
        <v>714</v>
      </c>
      <c r="M577" s="24">
        <v>1.2161883888976234E-16</v>
      </c>
      <c r="N577" s="24">
        <v>2.4221202832779919E-2</v>
      </c>
      <c r="O577" s="24">
        <v>5.1639777949432274E-2</v>
      </c>
      <c r="P577" s="24">
        <v>5.1639777949432211E-2</v>
      </c>
      <c r="Q577" s="24">
        <v>4.0824829046386339E-2</v>
      </c>
      <c r="R577" s="24">
        <v>3.0331501776206179E-2</v>
      </c>
      <c r="S577" s="204"/>
      <c r="T577" s="205"/>
      <c r="U577" s="205"/>
      <c r="V577" s="205"/>
      <c r="W577" s="205"/>
      <c r="X577" s="205"/>
      <c r="Y577" s="205"/>
      <c r="Z577" s="205"/>
      <c r="AA577" s="205"/>
      <c r="AB577" s="205"/>
      <c r="AC577" s="205"/>
      <c r="AD577" s="205"/>
      <c r="AE577" s="205"/>
      <c r="AF577" s="205"/>
      <c r="AG577" s="205"/>
      <c r="AH577" s="205"/>
      <c r="AI577" s="205"/>
      <c r="AJ577" s="205"/>
      <c r="AK577" s="205"/>
      <c r="AL577" s="205"/>
      <c r="AM577" s="205"/>
      <c r="AN577" s="205"/>
      <c r="AO577" s="205"/>
      <c r="AP577" s="205"/>
      <c r="AQ577" s="205"/>
      <c r="AR577" s="205"/>
      <c r="AS577" s="205"/>
      <c r="AT577" s="205"/>
      <c r="AU577" s="205"/>
      <c r="AV577" s="205"/>
      <c r="AW577" s="205"/>
      <c r="AX577" s="205"/>
      <c r="AY577" s="205"/>
      <c r="AZ577" s="205"/>
      <c r="BA577" s="205"/>
      <c r="BB577" s="205"/>
      <c r="BC577" s="205"/>
      <c r="BD577" s="205"/>
      <c r="BE577" s="205"/>
      <c r="BF577" s="205"/>
      <c r="BG577" s="205"/>
      <c r="BH577" s="205"/>
      <c r="BI577" s="205"/>
      <c r="BJ577" s="205"/>
      <c r="BK577" s="205"/>
      <c r="BL577" s="205"/>
      <c r="BM577" s="56"/>
    </row>
    <row r="578" spans="1:65">
      <c r="A578" s="30"/>
      <c r="B578" s="3" t="s">
        <v>86</v>
      </c>
      <c r="C578" s="29"/>
      <c r="D578" s="13">
        <v>4.1739541380404865E-2</v>
      </c>
      <c r="E578" s="13">
        <v>3.8905208916990189E-2</v>
      </c>
      <c r="F578" s="13">
        <v>5.6086074941607791E-2</v>
      </c>
      <c r="G578" s="13">
        <v>3.1367714580529123E-2</v>
      </c>
      <c r="H578" s="13">
        <v>2.1848643860911329E-2</v>
      </c>
      <c r="I578" s="13">
        <v>2.8167151608781183E-2</v>
      </c>
      <c r="J578" s="13">
        <v>2.3430062982711677E-2</v>
      </c>
      <c r="K578" s="13">
        <v>3.3061933853576864E-2</v>
      </c>
      <c r="L578" s="13" t="s">
        <v>714</v>
      </c>
      <c r="M578" s="13">
        <v>1.5202354861220294E-16</v>
      </c>
      <c r="N578" s="13">
        <v>3.0789664617940572E-2</v>
      </c>
      <c r="O578" s="13">
        <v>3.6027752057743445E-2</v>
      </c>
      <c r="P578" s="13">
        <v>9.1129019910762707E-2</v>
      </c>
      <c r="Q578" s="13">
        <v>5.6964877739143729E-2</v>
      </c>
      <c r="R578" s="13">
        <v>3.6543978043621902E-2</v>
      </c>
      <c r="S578" s="152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30"/>
      <c r="B579" s="3" t="s">
        <v>270</v>
      </c>
      <c r="C579" s="29"/>
      <c r="D579" s="13">
        <v>8.1921367616106799E-2</v>
      </c>
      <c r="E579" s="13">
        <v>5.0148142195630907E-2</v>
      </c>
      <c r="F579" s="13">
        <v>-3.465617104952301E-2</v>
      </c>
      <c r="G579" s="13">
        <v>-2.8520511119753178E-2</v>
      </c>
      <c r="H579" s="13">
        <v>-3.2610951072932992E-2</v>
      </c>
      <c r="I579" s="13">
        <v>0.12487098712449662</v>
      </c>
      <c r="J579" s="13">
        <v>1.6474328365226665E-2</v>
      </c>
      <c r="K579" s="13">
        <v>-2.0339631213393106E-2</v>
      </c>
      <c r="L579" s="13" t="s">
        <v>714</v>
      </c>
      <c r="M579" s="13">
        <v>-1.8294411236803199E-2</v>
      </c>
      <c r="N579" s="13">
        <v>-3.465617104952301E-2</v>
      </c>
      <c r="O579" s="13">
        <v>0.75888917986739424</v>
      </c>
      <c r="P579" s="13">
        <v>-0.30462520795940218</v>
      </c>
      <c r="Q579" s="13">
        <v>-0.12055541006630288</v>
      </c>
      <c r="R579" s="13">
        <v>1.8519548341816794E-2</v>
      </c>
      <c r="S579" s="152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30"/>
      <c r="B580" s="46" t="s">
        <v>271</v>
      </c>
      <c r="C580" s="47"/>
      <c r="D580" s="45">
        <v>1.87</v>
      </c>
      <c r="E580" s="45">
        <v>1.29</v>
      </c>
      <c r="F580" s="45">
        <v>0.26</v>
      </c>
      <c r="G580" s="45">
        <v>0.15</v>
      </c>
      <c r="H580" s="45">
        <v>0.22</v>
      </c>
      <c r="I580" s="45">
        <v>2.66</v>
      </c>
      <c r="J580" s="45">
        <v>0.67</v>
      </c>
      <c r="K580" s="45">
        <v>0</v>
      </c>
      <c r="L580" s="45">
        <v>17.920000000000002</v>
      </c>
      <c r="M580" s="45" t="s">
        <v>272</v>
      </c>
      <c r="N580" s="45">
        <v>0.26</v>
      </c>
      <c r="O580" s="45" t="s">
        <v>272</v>
      </c>
      <c r="P580" s="45" t="s">
        <v>272</v>
      </c>
      <c r="Q580" s="45" t="s">
        <v>272</v>
      </c>
      <c r="R580" s="45">
        <v>0.71</v>
      </c>
      <c r="S580" s="152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B581" s="31" t="s">
        <v>331</v>
      </c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BM581" s="55"/>
    </row>
    <row r="582" spans="1:65">
      <c r="BM582" s="55"/>
    </row>
    <row r="583" spans="1:65" ht="15">
      <c r="B583" s="8" t="s">
        <v>684</v>
      </c>
      <c r="BM583" s="28" t="s">
        <v>67</v>
      </c>
    </row>
    <row r="584" spans="1:65" ht="15">
      <c r="A584" s="25" t="s">
        <v>57</v>
      </c>
      <c r="B584" s="18" t="s">
        <v>114</v>
      </c>
      <c r="C584" s="15" t="s">
        <v>115</v>
      </c>
      <c r="D584" s="16" t="s">
        <v>233</v>
      </c>
      <c r="E584" s="17" t="s">
        <v>233</v>
      </c>
      <c r="F584" s="17" t="s">
        <v>233</v>
      </c>
      <c r="G584" s="17" t="s">
        <v>233</v>
      </c>
      <c r="H584" s="17" t="s">
        <v>233</v>
      </c>
      <c r="I584" s="17" t="s">
        <v>233</v>
      </c>
      <c r="J584" s="17" t="s">
        <v>233</v>
      </c>
      <c r="K584" s="17" t="s">
        <v>233</v>
      </c>
      <c r="L584" s="17" t="s">
        <v>233</v>
      </c>
      <c r="M584" s="17" t="s">
        <v>233</v>
      </c>
      <c r="N584" s="17" t="s">
        <v>233</v>
      </c>
      <c r="O584" s="17" t="s">
        <v>233</v>
      </c>
      <c r="P584" s="17" t="s">
        <v>233</v>
      </c>
      <c r="Q584" s="17" t="s">
        <v>233</v>
      </c>
      <c r="R584" s="152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1</v>
      </c>
    </row>
    <row r="585" spans="1:65">
      <c r="A585" s="30"/>
      <c r="B585" s="19" t="s">
        <v>234</v>
      </c>
      <c r="C585" s="9" t="s">
        <v>234</v>
      </c>
      <c r="D585" s="150" t="s">
        <v>239</v>
      </c>
      <c r="E585" s="151" t="s">
        <v>240</v>
      </c>
      <c r="F585" s="151" t="s">
        <v>241</v>
      </c>
      <c r="G585" s="151" t="s">
        <v>244</v>
      </c>
      <c r="H585" s="151" t="s">
        <v>245</v>
      </c>
      <c r="I585" s="151" t="s">
        <v>246</v>
      </c>
      <c r="J585" s="151" t="s">
        <v>247</v>
      </c>
      <c r="K585" s="151" t="s">
        <v>287</v>
      </c>
      <c r="L585" s="151" t="s">
        <v>250</v>
      </c>
      <c r="M585" s="151" t="s">
        <v>251</v>
      </c>
      <c r="N585" s="151" t="s">
        <v>252</v>
      </c>
      <c r="O585" s="151" t="s">
        <v>255</v>
      </c>
      <c r="P585" s="151" t="s">
        <v>257</v>
      </c>
      <c r="Q585" s="151" t="s">
        <v>258</v>
      </c>
      <c r="R585" s="152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 t="s">
        <v>1</v>
      </c>
    </row>
    <row r="586" spans="1:65">
      <c r="A586" s="30"/>
      <c r="B586" s="19"/>
      <c r="C586" s="9"/>
      <c r="D586" s="10" t="s">
        <v>325</v>
      </c>
      <c r="E586" s="11" t="s">
        <v>288</v>
      </c>
      <c r="F586" s="11" t="s">
        <v>325</v>
      </c>
      <c r="G586" s="11" t="s">
        <v>288</v>
      </c>
      <c r="H586" s="11" t="s">
        <v>288</v>
      </c>
      <c r="I586" s="11" t="s">
        <v>288</v>
      </c>
      <c r="J586" s="11" t="s">
        <v>288</v>
      </c>
      <c r="K586" s="11" t="s">
        <v>288</v>
      </c>
      <c r="L586" s="11" t="s">
        <v>288</v>
      </c>
      <c r="M586" s="11" t="s">
        <v>325</v>
      </c>
      <c r="N586" s="11" t="s">
        <v>325</v>
      </c>
      <c r="O586" s="11" t="s">
        <v>288</v>
      </c>
      <c r="P586" s="11" t="s">
        <v>325</v>
      </c>
      <c r="Q586" s="11" t="s">
        <v>325</v>
      </c>
      <c r="R586" s="152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3</v>
      </c>
    </row>
    <row r="587" spans="1:65">
      <c r="A587" s="30"/>
      <c r="B587" s="19"/>
      <c r="C587" s="9"/>
      <c r="D587" s="26" t="s">
        <v>326</v>
      </c>
      <c r="E587" s="26" t="s">
        <v>327</v>
      </c>
      <c r="F587" s="26" t="s">
        <v>328</v>
      </c>
      <c r="G587" s="26" t="s">
        <v>328</v>
      </c>
      <c r="H587" s="26" t="s">
        <v>328</v>
      </c>
      <c r="I587" s="26" t="s">
        <v>328</v>
      </c>
      <c r="J587" s="26" t="s">
        <v>328</v>
      </c>
      <c r="K587" s="26" t="s">
        <v>328</v>
      </c>
      <c r="L587" s="26" t="s">
        <v>329</v>
      </c>
      <c r="M587" s="26" t="s">
        <v>329</v>
      </c>
      <c r="N587" s="26" t="s">
        <v>312</v>
      </c>
      <c r="O587" s="26" t="s">
        <v>329</v>
      </c>
      <c r="P587" s="26" t="s">
        <v>312</v>
      </c>
      <c r="Q587" s="26" t="s">
        <v>328</v>
      </c>
      <c r="R587" s="152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3</v>
      </c>
    </row>
    <row r="588" spans="1:65">
      <c r="A588" s="30"/>
      <c r="B588" s="18">
        <v>1</v>
      </c>
      <c r="C588" s="14">
        <v>1</v>
      </c>
      <c r="D588" s="215">
        <v>3.7259699999999993E-2</v>
      </c>
      <c r="E588" s="215">
        <v>3.5528728512283475E-2</v>
      </c>
      <c r="F588" s="215">
        <v>4.8000000000000001E-2</v>
      </c>
      <c r="G588" s="215">
        <v>0.03</v>
      </c>
      <c r="H588" s="215">
        <v>0.04</v>
      </c>
      <c r="I588" s="215">
        <v>0.04</v>
      </c>
      <c r="J588" s="215">
        <v>0.03</v>
      </c>
      <c r="K588" s="215">
        <v>0.03</v>
      </c>
      <c r="L588" s="215">
        <v>2.4911187663592699E-2</v>
      </c>
      <c r="M588" s="215">
        <v>0.04</v>
      </c>
      <c r="N588" s="215">
        <v>0.03</v>
      </c>
      <c r="O588" s="215">
        <v>0.03</v>
      </c>
      <c r="P588" s="215">
        <v>0.04</v>
      </c>
      <c r="Q588" s="215">
        <v>0.03</v>
      </c>
      <c r="R588" s="204"/>
      <c r="S588" s="205"/>
      <c r="T588" s="205"/>
      <c r="U588" s="205"/>
      <c r="V588" s="205"/>
      <c r="W588" s="205"/>
      <c r="X588" s="205"/>
      <c r="Y588" s="205"/>
      <c r="Z588" s="205"/>
      <c r="AA588" s="205"/>
      <c r="AB588" s="205"/>
      <c r="AC588" s="205"/>
      <c r="AD588" s="205"/>
      <c r="AE588" s="205"/>
      <c r="AF588" s="205"/>
      <c r="AG588" s="205"/>
      <c r="AH588" s="205"/>
      <c r="AI588" s="205"/>
      <c r="AJ588" s="205"/>
      <c r="AK588" s="205"/>
      <c r="AL588" s="205"/>
      <c r="AM588" s="205"/>
      <c r="AN588" s="205"/>
      <c r="AO588" s="205"/>
      <c r="AP588" s="205"/>
      <c r="AQ588" s="205"/>
      <c r="AR588" s="205"/>
      <c r="AS588" s="205"/>
      <c r="AT588" s="205"/>
      <c r="AU588" s="205"/>
      <c r="AV588" s="205"/>
      <c r="AW588" s="205"/>
      <c r="AX588" s="205"/>
      <c r="AY588" s="205"/>
      <c r="AZ588" s="205"/>
      <c r="BA588" s="205"/>
      <c r="BB588" s="205"/>
      <c r="BC588" s="205"/>
      <c r="BD588" s="205"/>
      <c r="BE588" s="205"/>
      <c r="BF588" s="205"/>
      <c r="BG588" s="205"/>
      <c r="BH588" s="205"/>
      <c r="BI588" s="205"/>
      <c r="BJ588" s="205"/>
      <c r="BK588" s="205"/>
      <c r="BL588" s="205"/>
      <c r="BM588" s="216">
        <v>1</v>
      </c>
    </row>
    <row r="589" spans="1:65">
      <c r="A589" s="30"/>
      <c r="B589" s="19">
        <v>1</v>
      </c>
      <c r="C589" s="9">
        <v>2</v>
      </c>
      <c r="D589" s="24">
        <v>3.9849999999999997E-2</v>
      </c>
      <c r="E589" s="24">
        <v>3.5303012665881657E-2</v>
      </c>
      <c r="F589" s="24">
        <v>4.2999999999999997E-2</v>
      </c>
      <c r="G589" s="24">
        <v>0.03</v>
      </c>
      <c r="H589" s="24">
        <v>0.04</v>
      </c>
      <c r="I589" s="24">
        <v>0.04</v>
      </c>
      <c r="J589" s="24">
        <v>0.03</v>
      </c>
      <c r="K589" s="24">
        <v>0.04</v>
      </c>
      <c r="L589" s="24">
        <v>2.38683148480489E-2</v>
      </c>
      <c r="M589" s="24">
        <v>0.04</v>
      </c>
      <c r="N589" s="24">
        <v>0.03</v>
      </c>
      <c r="O589" s="24">
        <v>0.03</v>
      </c>
      <c r="P589" s="24">
        <v>0.04</v>
      </c>
      <c r="Q589" s="24">
        <v>0.03</v>
      </c>
      <c r="R589" s="204"/>
      <c r="S589" s="205"/>
      <c r="T589" s="205"/>
      <c r="U589" s="205"/>
      <c r="V589" s="205"/>
      <c r="W589" s="205"/>
      <c r="X589" s="205"/>
      <c r="Y589" s="205"/>
      <c r="Z589" s="205"/>
      <c r="AA589" s="205"/>
      <c r="AB589" s="205"/>
      <c r="AC589" s="205"/>
      <c r="AD589" s="205"/>
      <c r="AE589" s="205"/>
      <c r="AF589" s="205"/>
      <c r="AG589" s="205"/>
      <c r="AH589" s="205"/>
      <c r="AI589" s="205"/>
      <c r="AJ589" s="205"/>
      <c r="AK589" s="205"/>
      <c r="AL589" s="205"/>
      <c r="AM589" s="205"/>
      <c r="AN589" s="205"/>
      <c r="AO589" s="205"/>
      <c r="AP589" s="205"/>
      <c r="AQ589" s="205"/>
      <c r="AR589" s="205"/>
      <c r="AS589" s="205"/>
      <c r="AT589" s="205"/>
      <c r="AU589" s="205"/>
      <c r="AV589" s="205"/>
      <c r="AW589" s="205"/>
      <c r="AX589" s="205"/>
      <c r="AY589" s="205"/>
      <c r="AZ589" s="205"/>
      <c r="BA589" s="205"/>
      <c r="BB589" s="205"/>
      <c r="BC589" s="205"/>
      <c r="BD589" s="205"/>
      <c r="BE589" s="205"/>
      <c r="BF589" s="205"/>
      <c r="BG589" s="205"/>
      <c r="BH589" s="205"/>
      <c r="BI589" s="205"/>
      <c r="BJ589" s="205"/>
      <c r="BK589" s="205"/>
      <c r="BL589" s="205"/>
      <c r="BM589" s="216" t="e">
        <v>#N/A</v>
      </c>
    </row>
    <row r="590" spans="1:65">
      <c r="A590" s="30"/>
      <c r="B590" s="19">
        <v>1</v>
      </c>
      <c r="C590" s="9">
        <v>3</v>
      </c>
      <c r="D590" s="24">
        <v>3.7860300000000006E-2</v>
      </c>
      <c r="E590" s="24">
        <v>3.5617436091900927E-2</v>
      </c>
      <c r="F590" s="24">
        <v>4.4999999999999998E-2</v>
      </c>
      <c r="G590" s="24">
        <v>0.03</v>
      </c>
      <c r="H590" s="24">
        <v>0.04</v>
      </c>
      <c r="I590" s="24">
        <v>0.05</v>
      </c>
      <c r="J590" s="24">
        <v>0.03</v>
      </c>
      <c r="K590" s="24">
        <v>0.04</v>
      </c>
      <c r="L590" s="24">
        <v>2.4657207560473703E-2</v>
      </c>
      <c r="M590" s="24">
        <v>0.04</v>
      </c>
      <c r="N590" s="24">
        <v>0.03</v>
      </c>
      <c r="O590" s="24">
        <v>0.03</v>
      </c>
      <c r="P590" s="24">
        <v>0.04</v>
      </c>
      <c r="Q590" s="24">
        <v>0.03</v>
      </c>
      <c r="R590" s="204"/>
      <c r="S590" s="205"/>
      <c r="T590" s="205"/>
      <c r="U590" s="205"/>
      <c r="V590" s="205"/>
      <c r="W590" s="205"/>
      <c r="X590" s="205"/>
      <c r="Y590" s="205"/>
      <c r="Z590" s="205"/>
      <c r="AA590" s="205"/>
      <c r="AB590" s="205"/>
      <c r="AC590" s="205"/>
      <c r="AD590" s="205"/>
      <c r="AE590" s="205"/>
      <c r="AF590" s="205"/>
      <c r="AG590" s="205"/>
      <c r="AH590" s="205"/>
      <c r="AI590" s="205"/>
      <c r="AJ590" s="205"/>
      <c r="AK590" s="205"/>
      <c r="AL590" s="205"/>
      <c r="AM590" s="205"/>
      <c r="AN590" s="205"/>
      <c r="AO590" s="205"/>
      <c r="AP590" s="205"/>
      <c r="AQ590" s="205"/>
      <c r="AR590" s="205"/>
      <c r="AS590" s="205"/>
      <c r="AT590" s="205"/>
      <c r="AU590" s="205"/>
      <c r="AV590" s="205"/>
      <c r="AW590" s="205"/>
      <c r="AX590" s="205"/>
      <c r="AY590" s="205"/>
      <c r="AZ590" s="205"/>
      <c r="BA590" s="205"/>
      <c r="BB590" s="205"/>
      <c r="BC590" s="205"/>
      <c r="BD590" s="205"/>
      <c r="BE590" s="205"/>
      <c r="BF590" s="205"/>
      <c r="BG590" s="205"/>
      <c r="BH590" s="205"/>
      <c r="BI590" s="205"/>
      <c r="BJ590" s="205"/>
      <c r="BK590" s="205"/>
      <c r="BL590" s="205"/>
      <c r="BM590" s="216">
        <v>16</v>
      </c>
    </row>
    <row r="591" spans="1:65">
      <c r="A591" s="30"/>
      <c r="B591" s="19">
        <v>1</v>
      </c>
      <c r="C591" s="9">
        <v>4</v>
      </c>
      <c r="D591" s="24">
        <v>4.0938799999999997E-2</v>
      </c>
      <c r="E591" s="24">
        <v>3.5640238903784156E-2</v>
      </c>
      <c r="F591" s="24">
        <v>4.2000000000000003E-2</v>
      </c>
      <c r="G591" s="24">
        <v>0.03</v>
      </c>
      <c r="H591" s="24">
        <v>0.04</v>
      </c>
      <c r="I591" s="24">
        <v>0.04</v>
      </c>
      <c r="J591" s="24">
        <v>0.03</v>
      </c>
      <c r="K591" s="24">
        <v>0.04</v>
      </c>
      <c r="L591" s="229">
        <v>1.9784882957933198E-2</v>
      </c>
      <c r="M591" s="24">
        <v>0.04</v>
      </c>
      <c r="N591" s="24">
        <v>0.03</v>
      </c>
      <c r="O591" s="24">
        <v>0.03</v>
      </c>
      <c r="P591" s="24">
        <v>0.04</v>
      </c>
      <c r="Q591" s="24">
        <v>0.03</v>
      </c>
      <c r="R591" s="204"/>
      <c r="S591" s="205"/>
      <c r="T591" s="205"/>
      <c r="U591" s="205"/>
      <c r="V591" s="205"/>
      <c r="W591" s="205"/>
      <c r="X591" s="205"/>
      <c r="Y591" s="205"/>
      <c r="Z591" s="205"/>
      <c r="AA591" s="205"/>
      <c r="AB591" s="205"/>
      <c r="AC591" s="205"/>
      <c r="AD591" s="205"/>
      <c r="AE591" s="205"/>
      <c r="AF591" s="205"/>
      <c r="AG591" s="205"/>
      <c r="AH591" s="205"/>
      <c r="AI591" s="205"/>
      <c r="AJ591" s="205"/>
      <c r="AK591" s="205"/>
      <c r="AL591" s="205"/>
      <c r="AM591" s="205"/>
      <c r="AN591" s="205"/>
      <c r="AO591" s="205"/>
      <c r="AP591" s="205"/>
      <c r="AQ591" s="205"/>
      <c r="AR591" s="205"/>
      <c r="AS591" s="205"/>
      <c r="AT591" s="205"/>
      <c r="AU591" s="205"/>
      <c r="AV591" s="205"/>
      <c r="AW591" s="205"/>
      <c r="AX591" s="205"/>
      <c r="AY591" s="205"/>
      <c r="AZ591" s="205"/>
      <c r="BA591" s="205"/>
      <c r="BB591" s="205"/>
      <c r="BC591" s="205"/>
      <c r="BD591" s="205"/>
      <c r="BE591" s="205"/>
      <c r="BF591" s="205"/>
      <c r="BG591" s="205"/>
      <c r="BH591" s="205"/>
      <c r="BI591" s="205"/>
      <c r="BJ591" s="205"/>
      <c r="BK591" s="205"/>
      <c r="BL591" s="205"/>
      <c r="BM591" s="216">
        <v>3.5224580692488218E-2</v>
      </c>
    </row>
    <row r="592" spans="1:65">
      <c r="A592" s="30"/>
      <c r="B592" s="19">
        <v>1</v>
      </c>
      <c r="C592" s="9">
        <v>5</v>
      </c>
      <c r="D592" s="24">
        <v>3.7496600000000005E-2</v>
      </c>
      <c r="E592" s="24">
        <v>3.5736564055296759E-2</v>
      </c>
      <c r="F592" s="24">
        <v>4.2999999999999997E-2</v>
      </c>
      <c r="G592" s="24">
        <v>0.03</v>
      </c>
      <c r="H592" s="24">
        <v>0.04</v>
      </c>
      <c r="I592" s="24">
        <v>0.04</v>
      </c>
      <c r="J592" s="24">
        <v>0.03</v>
      </c>
      <c r="K592" s="24">
        <v>0.04</v>
      </c>
      <c r="L592" s="24">
        <v>2.5653157106373399E-2</v>
      </c>
      <c r="M592" s="24">
        <v>0.04</v>
      </c>
      <c r="N592" s="24">
        <v>0.03</v>
      </c>
      <c r="O592" s="24">
        <v>0.03</v>
      </c>
      <c r="P592" s="24">
        <v>0.04</v>
      </c>
      <c r="Q592" s="24">
        <v>0.03</v>
      </c>
      <c r="R592" s="204"/>
      <c r="S592" s="205"/>
      <c r="T592" s="205"/>
      <c r="U592" s="205"/>
      <c r="V592" s="205"/>
      <c r="W592" s="205"/>
      <c r="X592" s="205"/>
      <c r="Y592" s="205"/>
      <c r="Z592" s="205"/>
      <c r="AA592" s="205"/>
      <c r="AB592" s="205"/>
      <c r="AC592" s="205"/>
      <c r="AD592" s="205"/>
      <c r="AE592" s="205"/>
      <c r="AF592" s="205"/>
      <c r="AG592" s="205"/>
      <c r="AH592" s="205"/>
      <c r="AI592" s="205"/>
      <c r="AJ592" s="205"/>
      <c r="AK592" s="205"/>
      <c r="AL592" s="205"/>
      <c r="AM592" s="205"/>
      <c r="AN592" s="205"/>
      <c r="AO592" s="205"/>
      <c r="AP592" s="205"/>
      <c r="AQ592" s="205"/>
      <c r="AR592" s="205"/>
      <c r="AS592" s="205"/>
      <c r="AT592" s="205"/>
      <c r="AU592" s="205"/>
      <c r="AV592" s="205"/>
      <c r="AW592" s="205"/>
      <c r="AX592" s="205"/>
      <c r="AY592" s="205"/>
      <c r="AZ592" s="205"/>
      <c r="BA592" s="205"/>
      <c r="BB592" s="205"/>
      <c r="BC592" s="205"/>
      <c r="BD592" s="205"/>
      <c r="BE592" s="205"/>
      <c r="BF592" s="205"/>
      <c r="BG592" s="205"/>
      <c r="BH592" s="205"/>
      <c r="BI592" s="205"/>
      <c r="BJ592" s="205"/>
      <c r="BK592" s="205"/>
      <c r="BL592" s="205"/>
      <c r="BM592" s="216">
        <v>103</v>
      </c>
    </row>
    <row r="593" spans="1:65">
      <c r="A593" s="30"/>
      <c r="B593" s="19">
        <v>1</v>
      </c>
      <c r="C593" s="9">
        <v>6</v>
      </c>
      <c r="D593" s="24">
        <v>3.6705500000000002E-2</v>
      </c>
      <c r="E593" s="24">
        <v>3.5178596406002197E-2</v>
      </c>
      <c r="F593" s="24">
        <v>4.5999999999999999E-2</v>
      </c>
      <c r="G593" s="24">
        <v>0.03</v>
      </c>
      <c r="H593" s="24">
        <v>0.04</v>
      </c>
      <c r="I593" s="24">
        <v>0.04</v>
      </c>
      <c r="J593" s="24">
        <v>0.03</v>
      </c>
      <c r="K593" s="24">
        <v>0.04</v>
      </c>
      <c r="L593" s="24">
        <v>2.4867884099728902E-2</v>
      </c>
      <c r="M593" s="24">
        <v>0.04</v>
      </c>
      <c r="N593" s="24">
        <v>0.03</v>
      </c>
      <c r="O593" s="24">
        <v>0.03</v>
      </c>
      <c r="P593" s="24">
        <v>0.04</v>
      </c>
      <c r="Q593" s="24">
        <v>0.03</v>
      </c>
      <c r="R593" s="204"/>
      <c r="S593" s="205"/>
      <c r="T593" s="205"/>
      <c r="U593" s="205"/>
      <c r="V593" s="205"/>
      <c r="W593" s="205"/>
      <c r="X593" s="205"/>
      <c r="Y593" s="205"/>
      <c r="Z593" s="205"/>
      <c r="AA593" s="205"/>
      <c r="AB593" s="205"/>
      <c r="AC593" s="205"/>
      <c r="AD593" s="205"/>
      <c r="AE593" s="205"/>
      <c r="AF593" s="205"/>
      <c r="AG593" s="205"/>
      <c r="AH593" s="205"/>
      <c r="AI593" s="205"/>
      <c r="AJ593" s="205"/>
      <c r="AK593" s="205"/>
      <c r="AL593" s="205"/>
      <c r="AM593" s="205"/>
      <c r="AN593" s="205"/>
      <c r="AO593" s="205"/>
      <c r="AP593" s="205"/>
      <c r="AQ593" s="205"/>
      <c r="AR593" s="205"/>
      <c r="AS593" s="205"/>
      <c r="AT593" s="205"/>
      <c r="AU593" s="205"/>
      <c r="AV593" s="205"/>
      <c r="AW593" s="205"/>
      <c r="AX593" s="205"/>
      <c r="AY593" s="205"/>
      <c r="AZ593" s="205"/>
      <c r="BA593" s="205"/>
      <c r="BB593" s="205"/>
      <c r="BC593" s="205"/>
      <c r="BD593" s="205"/>
      <c r="BE593" s="205"/>
      <c r="BF593" s="205"/>
      <c r="BG593" s="205"/>
      <c r="BH593" s="205"/>
      <c r="BI593" s="205"/>
      <c r="BJ593" s="205"/>
      <c r="BK593" s="205"/>
      <c r="BL593" s="205"/>
      <c r="BM593" s="56"/>
    </row>
    <row r="594" spans="1:65">
      <c r="A594" s="30"/>
      <c r="B594" s="20" t="s">
        <v>267</v>
      </c>
      <c r="C594" s="12"/>
      <c r="D594" s="217">
        <v>3.835181666666667E-2</v>
      </c>
      <c r="E594" s="217">
        <v>3.5500762772524862E-2</v>
      </c>
      <c r="F594" s="217">
        <v>4.4500000000000005E-2</v>
      </c>
      <c r="G594" s="217">
        <v>0.03</v>
      </c>
      <c r="H594" s="217">
        <v>0.04</v>
      </c>
      <c r="I594" s="217">
        <v>4.1666666666666664E-2</v>
      </c>
      <c r="J594" s="217">
        <v>0.03</v>
      </c>
      <c r="K594" s="217">
        <v>3.8333333333333337E-2</v>
      </c>
      <c r="L594" s="217">
        <v>2.3957105706025134E-2</v>
      </c>
      <c r="M594" s="217">
        <v>0.04</v>
      </c>
      <c r="N594" s="217">
        <v>0.03</v>
      </c>
      <c r="O594" s="217">
        <v>0.03</v>
      </c>
      <c r="P594" s="217">
        <v>0.04</v>
      </c>
      <c r="Q594" s="217">
        <v>0.03</v>
      </c>
      <c r="R594" s="204"/>
      <c r="S594" s="205"/>
      <c r="T594" s="205"/>
      <c r="U594" s="205"/>
      <c r="V594" s="205"/>
      <c r="W594" s="205"/>
      <c r="X594" s="205"/>
      <c r="Y594" s="205"/>
      <c r="Z594" s="205"/>
      <c r="AA594" s="205"/>
      <c r="AB594" s="205"/>
      <c r="AC594" s="205"/>
      <c r="AD594" s="205"/>
      <c r="AE594" s="205"/>
      <c r="AF594" s="205"/>
      <c r="AG594" s="205"/>
      <c r="AH594" s="205"/>
      <c r="AI594" s="205"/>
      <c r="AJ594" s="205"/>
      <c r="AK594" s="205"/>
      <c r="AL594" s="205"/>
      <c r="AM594" s="205"/>
      <c r="AN594" s="205"/>
      <c r="AO594" s="205"/>
      <c r="AP594" s="205"/>
      <c r="AQ594" s="205"/>
      <c r="AR594" s="205"/>
      <c r="AS594" s="205"/>
      <c r="AT594" s="205"/>
      <c r="AU594" s="205"/>
      <c r="AV594" s="205"/>
      <c r="AW594" s="205"/>
      <c r="AX594" s="205"/>
      <c r="AY594" s="205"/>
      <c r="AZ594" s="205"/>
      <c r="BA594" s="205"/>
      <c r="BB594" s="205"/>
      <c r="BC594" s="205"/>
      <c r="BD594" s="205"/>
      <c r="BE594" s="205"/>
      <c r="BF594" s="205"/>
      <c r="BG594" s="205"/>
      <c r="BH594" s="205"/>
      <c r="BI594" s="205"/>
      <c r="BJ594" s="205"/>
      <c r="BK594" s="205"/>
      <c r="BL594" s="205"/>
      <c r="BM594" s="56"/>
    </row>
    <row r="595" spans="1:65">
      <c r="A595" s="30"/>
      <c r="B595" s="3" t="s">
        <v>268</v>
      </c>
      <c r="C595" s="29"/>
      <c r="D595" s="24">
        <v>3.7678450000000002E-2</v>
      </c>
      <c r="E595" s="24">
        <v>3.5573082302092204E-2</v>
      </c>
      <c r="F595" s="24">
        <v>4.3999999999999997E-2</v>
      </c>
      <c r="G595" s="24">
        <v>0.03</v>
      </c>
      <c r="H595" s="24">
        <v>0.04</v>
      </c>
      <c r="I595" s="24">
        <v>0.04</v>
      </c>
      <c r="J595" s="24">
        <v>0.03</v>
      </c>
      <c r="K595" s="24">
        <v>0.04</v>
      </c>
      <c r="L595" s="24">
        <v>2.4762545830101304E-2</v>
      </c>
      <c r="M595" s="24">
        <v>0.04</v>
      </c>
      <c r="N595" s="24">
        <v>0.03</v>
      </c>
      <c r="O595" s="24">
        <v>0.03</v>
      </c>
      <c r="P595" s="24">
        <v>0.04</v>
      </c>
      <c r="Q595" s="24">
        <v>0.03</v>
      </c>
      <c r="R595" s="204"/>
      <c r="S595" s="205"/>
      <c r="T595" s="205"/>
      <c r="U595" s="205"/>
      <c r="V595" s="205"/>
      <c r="W595" s="205"/>
      <c r="X595" s="205"/>
      <c r="Y595" s="205"/>
      <c r="Z595" s="205"/>
      <c r="AA595" s="205"/>
      <c r="AB595" s="205"/>
      <c r="AC595" s="205"/>
      <c r="AD595" s="205"/>
      <c r="AE595" s="205"/>
      <c r="AF595" s="205"/>
      <c r="AG595" s="205"/>
      <c r="AH595" s="205"/>
      <c r="AI595" s="205"/>
      <c r="AJ595" s="205"/>
      <c r="AK595" s="205"/>
      <c r="AL595" s="205"/>
      <c r="AM595" s="205"/>
      <c r="AN595" s="205"/>
      <c r="AO595" s="205"/>
      <c r="AP595" s="205"/>
      <c r="AQ595" s="205"/>
      <c r="AR595" s="205"/>
      <c r="AS595" s="205"/>
      <c r="AT595" s="205"/>
      <c r="AU595" s="205"/>
      <c r="AV595" s="205"/>
      <c r="AW595" s="205"/>
      <c r="AX595" s="205"/>
      <c r="AY595" s="205"/>
      <c r="AZ595" s="205"/>
      <c r="BA595" s="205"/>
      <c r="BB595" s="205"/>
      <c r="BC595" s="205"/>
      <c r="BD595" s="205"/>
      <c r="BE595" s="205"/>
      <c r="BF595" s="205"/>
      <c r="BG595" s="205"/>
      <c r="BH595" s="205"/>
      <c r="BI595" s="205"/>
      <c r="BJ595" s="205"/>
      <c r="BK595" s="205"/>
      <c r="BL595" s="205"/>
      <c r="BM595" s="56"/>
    </row>
    <row r="596" spans="1:65">
      <c r="A596" s="30"/>
      <c r="B596" s="3" t="s">
        <v>269</v>
      </c>
      <c r="C596" s="29"/>
      <c r="D596" s="24">
        <v>1.6621129701878451E-3</v>
      </c>
      <c r="E596" s="24">
        <v>2.1556755535016064E-4</v>
      </c>
      <c r="F596" s="24">
        <v>2.2583179581272435E-3</v>
      </c>
      <c r="G596" s="24">
        <v>0</v>
      </c>
      <c r="H596" s="24">
        <v>0</v>
      </c>
      <c r="I596" s="24">
        <v>4.0824829046386306E-3</v>
      </c>
      <c r="J596" s="24">
        <v>0</v>
      </c>
      <c r="K596" s="24">
        <v>4.0824829046386306E-3</v>
      </c>
      <c r="L596" s="24">
        <v>2.1223500700673862E-3</v>
      </c>
      <c r="M596" s="24">
        <v>0</v>
      </c>
      <c r="N596" s="24">
        <v>0</v>
      </c>
      <c r="O596" s="24">
        <v>0</v>
      </c>
      <c r="P596" s="24">
        <v>0</v>
      </c>
      <c r="Q596" s="24">
        <v>0</v>
      </c>
      <c r="R596" s="204"/>
      <c r="S596" s="205"/>
      <c r="T596" s="205"/>
      <c r="U596" s="205"/>
      <c r="V596" s="205"/>
      <c r="W596" s="205"/>
      <c r="X596" s="205"/>
      <c r="Y596" s="205"/>
      <c r="Z596" s="205"/>
      <c r="AA596" s="205"/>
      <c r="AB596" s="205"/>
      <c r="AC596" s="205"/>
      <c r="AD596" s="205"/>
      <c r="AE596" s="205"/>
      <c r="AF596" s="205"/>
      <c r="AG596" s="205"/>
      <c r="AH596" s="205"/>
      <c r="AI596" s="205"/>
      <c r="AJ596" s="205"/>
      <c r="AK596" s="205"/>
      <c r="AL596" s="205"/>
      <c r="AM596" s="205"/>
      <c r="AN596" s="205"/>
      <c r="AO596" s="205"/>
      <c r="AP596" s="205"/>
      <c r="AQ596" s="205"/>
      <c r="AR596" s="205"/>
      <c r="AS596" s="205"/>
      <c r="AT596" s="205"/>
      <c r="AU596" s="205"/>
      <c r="AV596" s="205"/>
      <c r="AW596" s="205"/>
      <c r="AX596" s="205"/>
      <c r="AY596" s="205"/>
      <c r="AZ596" s="205"/>
      <c r="BA596" s="205"/>
      <c r="BB596" s="205"/>
      <c r="BC596" s="205"/>
      <c r="BD596" s="205"/>
      <c r="BE596" s="205"/>
      <c r="BF596" s="205"/>
      <c r="BG596" s="205"/>
      <c r="BH596" s="205"/>
      <c r="BI596" s="205"/>
      <c r="BJ596" s="205"/>
      <c r="BK596" s="205"/>
      <c r="BL596" s="205"/>
      <c r="BM596" s="56"/>
    </row>
    <row r="597" spans="1:65">
      <c r="A597" s="30"/>
      <c r="B597" s="3" t="s">
        <v>86</v>
      </c>
      <c r="C597" s="29"/>
      <c r="D597" s="13">
        <v>4.333857205863377E-2</v>
      </c>
      <c r="E597" s="13">
        <v>6.0721950322992786E-3</v>
      </c>
      <c r="F597" s="13">
        <v>5.074871816016277E-2</v>
      </c>
      <c r="G597" s="13">
        <v>0</v>
      </c>
      <c r="H597" s="13">
        <v>0</v>
      </c>
      <c r="I597" s="13">
        <v>9.7979589711327142E-2</v>
      </c>
      <c r="J597" s="13">
        <v>0</v>
      </c>
      <c r="K597" s="13">
        <v>0.10649955403405122</v>
      </c>
      <c r="L597" s="13">
        <v>8.8589585741720961E-2</v>
      </c>
      <c r="M597" s="13">
        <v>0</v>
      </c>
      <c r="N597" s="13">
        <v>0</v>
      </c>
      <c r="O597" s="13">
        <v>0</v>
      </c>
      <c r="P597" s="13">
        <v>0</v>
      </c>
      <c r="Q597" s="13">
        <v>0</v>
      </c>
      <c r="R597" s="152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30"/>
      <c r="B598" s="3" t="s">
        <v>270</v>
      </c>
      <c r="C598" s="29"/>
      <c r="D598" s="13">
        <v>8.8779934713185904E-2</v>
      </c>
      <c r="E598" s="13">
        <v>7.8406066050216161E-3</v>
      </c>
      <c r="F598" s="13">
        <v>0.26332234834777779</v>
      </c>
      <c r="G598" s="13">
        <v>-0.1483220123498129</v>
      </c>
      <c r="H598" s="13">
        <v>0.13557065020024961</v>
      </c>
      <c r="I598" s="13">
        <v>0.18288609395859323</v>
      </c>
      <c r="J598" s="13">
        <v>-0.1483220123498129</v>
      </c>
      <c r="K598" s="13">
        <v>8.8255206441905765E-2</v>
      </c>
      <c r="L598" s="13">
        <v>-0.31987534741232326</v>
      </c>
      <c r="M598" s="13">
        <v>0.13557065020024961</v>
      </c>
      <c r="N598" s="13">
        <v>-0.1483220123498129</v>
      </c>
      <c r="O598" s="13">
        <v>-0.1483220123498129</v>
      </c>
      <c r="P598" s="13">
        <v>0.13557065020024961</v>
      </c>
      <c r="Q598" s="13">
        <v>-0.1483220123498129</v>
      </c>
      <c r="R598" s="152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30"/>
      <c r="B599" s="46" t="s">
        <v>271</v>
      </c>
      <c r="C599" s="47"/>
      <c r="D599" s="45">
        <v>0.17</v>
      </c>
      <c r="E599" s="45">
        <v>0.16</v>
      </c>
      <c r="F599" s="45">
        <v>0.88</v>
      </c>
      <c r="G599" s="45">
        <v>0.8</v>
      </c>
      <c r="H599" s="45">
        <v>0.36</v>
      </c>
      <c r="I599" s="45">
        <v>0.55000000000000004</v>
      </c>
      <c r="J599" s="45">
        <v>0.8</v>
      </c>
      <c r="K599" s="45">
        <v>0.16</v>
      </c>
      <c r="L599" s="45">
        <v>1.5</v>
      </c>
      <c r="M599" s="45">
        <v>0.36</v>
      </c>
      <c r="N599" s="45">
        <v>0.8</v>
      </c>
      <c r="O599" s="45">
        <v>0.8</v>
      </c>
      <c r="P599" s="45">
        <v>0.36</v>
      </c>
      <c r="Q599" s="45">
        <v>0.8</v>
      </c>
      <c r="R599" s="152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B600" s="31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BM600" s="55"/>
    </row>
    <row r="601" spans="1:65" ht="15">
      <c r="B601" s="8" t="s">
        <v>685</v>
      </c>
      <c r="BM601" s="28" t="s">
        <v>67</v>
      </c>
    </row>
    <row r="602" spans="1:65" ht="15">
      <c r="A602" s="25" t="s">
        <v>29</v>
      </c>
      <c r="B602" s="18" t="s">
        <v>114</v>
      </c>
      <c r="C602" s="15" t="s">
        <v>115</v>
      </c>
      <c r="D602" s="16" t="s">
        <v>233</v>
      </c>
      <c r="E602" s="17" t="s">
        <v>233</v>
      </c>
      <c r="F602" s="17" t="s">
        <v>233</v>
      </c>
      <c r="G602" s="17" t="s">
        <v>233</v>
      </c>
      <c r="H602" s="17" t="s">
        <v>233</v>
      </c>
      <c r="I602" s="17" t="s">
        <v>233</v>
      </c>
      <c r="J602" s="17" t="s">
        <v>233</v>
      </c>
      <c r="K602" s="17" t="s">
        <v>233</v>
      </c>
      <c r="L602" s="17" t="s">
        <v>233</v>
      </c>
      <c r="M602" s="17" t="s">
        <v>233</v>
      </c>
      <c r="N602" s="17" t="s">
        <v>233</v>
      </c>
      <c r="O602" s="17" t="s">
        <v>233</v>
      </c>
      <c r="P602" s="17" t="s">
        <v>233</v>
      </c>
      <c r="Q602" s="152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8">
        <v>1</v>
      </c>
    </row>
    <row r="603" spans="1:65">
      <c r="A603" s="30"/>
      <c r="B603" s="19" t="s">
        <v>234</v>
      </c>
      <c r="C603" s="9" t="s">
        <v>234</v>
      </c>
      <c r="D603" s="150" t="s">
        <v>240</v>
      </c>
      <c r="E603" s="151" t="s">
        <v>241</v>
      </c>
      <c r="F603" s="151" t="s">
        <v>244</v>
      </c>
      <c r="G603" s="151" t="s">
        <v>245</v>
      </c>
      <c r="H603" s="151" t="s">
        <v>246</v>
      </c>
      <c r="I603" s="151" t="s">
        <v>247</v>
      </c>
      <c r="J603" s="151" t="s">
        <v>287</v>
      </c>
      <c r="K603" s="151" t="s">
        <v>250</v>
      </c>
      <c r="L603" s="151" t="s">
        <v>251</v>
      </c>
      <c r="M603" s="151" t="s">
        <v>252</v>
      </c>
      <c r="N603" s="151" t="s">
        <v>255</v>
      </c>
      <c r="O603" s="151" t="s">
        <v>257</v>
      </c>
      <c r="P603" s="151" t="s">
        <v>258</v>
      </c>
      <c r="Q603" s="152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 t="s">
        <v>3</v>
      </c>
    </row>
    <row r="604" spans="1:65">
      <c r="A604" s="30"/>
      <c r="B604" s="19"/>
      <c r="C604" s="9"/>
      <c r="D604" s="10" t="s">
        <v>288</v>
      </c>
      <c r="E604" s="11" t="s">
        <v>325</v>
      </c>
      <c r="F604" s="11" t="s">
        <v>288</v>
      </c>
      <c r="G604" s="11" t="s">
        <v>288</v>
      </c>
      <c r="H604" s="11" t="s">
        <v>288</v>
      </c>
      <c r="I604" s="11" t="s">
        <v>288</v>
      </c>
      <c r="J604" s="11" t="s">
        <v>288</v>
      </c>
      <c r="K604" s="11" t="s">
        <v>288</v>
      </c>
      <c r="L604" s="11" t="s">
        <v>325</v>
      </c>
      <c r="M604" s="11" t="s">
        <v>325</v>
      </c>
      <c r="N604" s="11" t="s">
        <v>288</v>
      </c>
      <c r="O604" s="11" t="s">
        <v>325</v>
      </c>
      <c r="P604" s="11" t="s">
        <v>325</v>
      </c>
      <c r="Q604" s="152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2</v>
      </c>
    </row>
    <row r="605" spans="1:65">
      <c r="A605" s="30"/>
      <c r="B605" s="19"/>
      <c r="C605" s="9"/>
      <c r="D605" s="26" t="s">
        <v>327</v>
      </c>
      <c r="E605" s="26" t="s">
        <v>328</v>
      </c>
      <c r="F605" s="26" t="s">
        <v>328</v>
      </c>
      <c r="G605" s="26" t="s">
        <v>328</v>
      </c>
      <c r="H605" s="26" t="s">
        <v>328</v>
      </c>
      <c r="I605" s="26" t="s">
        <v>328</v>
      </c>
      <c r="J605" s="26" t="s">
        <v>120</v>
      </c>
      <c r="K605" s="26" t="s">
        <v>329</v>
      </c>
      <c r="L605" s="26" t="s">
        <v>329</v>
      </c>
      <c r="M605" s="26" t="s">
        <v>312</v>
      </c>
      <c r="N605" s="26" t="s">
        <v>329</v>
      </c>
      <c r="O605" s="26" t="s">
        <v>312</v>
      </c>
      <c r="P605" s="26" t="s">
        <v>328</v>
      </c>
      <c r="Q605" s="152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2</v>
      </c>
    </row>
    <row r="606" spans="1:65">
      <c r="A606" s="30"/>
      <c r="B606" s="18">
        <v>1</v>
      </c>
      <c r="C606" s="14">
        <v>1</v>
      </c>
      <c r="D606" s="22">
        <v>0.35032156111642276</v>
      </c>
      <c r="E606" s="147">
        <v>0.4</v>
      </c>
      <c r="F606" s="22">
        <v>0.54</v>
      </c>
      <c r="G606" s="22">
        <v>0.35</v>
      </c>
      <c r="H606" s="22">
        <v>0.31</v>
      </c>
      <c r="I606" s="147">
        <v>0.63</v>
      </c>
      <c r="J606" s="22">
        <v>0.38</v>
      </c>
      <c r="K606" s="22">
        <v>0.32437934690007802</v>
      </c>
      <c r="L606" s="147">
        <v>0.2</v>
      </c>
      <c r="M606" s="22">
        <v>0.26</v>
      </c>
      <c r="N606" s="147">
        <v>14.4</v>
      </c>
      <c r="O606" s="147">
        <v>0.7</v>
      </c>
      <c r="P606" s="22">
        <v>0.46</v>
      </c>
      <c r="Q606" s="152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1</v>
      </c>
    </row>
    <row r="607" spans="1:65">
      <c r="A607" s="30"/>
      <c r="B607" s="19">
        <v>1</v>
      </c>
      <c r="C607" s="9">
        <v>2</v>
      </c>
      <c r="D607" s="11">
        <v>0.34473197880078638</v>
      </c>
      <c r="E607" s="148">
        <v>0.2</v>
      </c>
      <c r="F607" s="11">
        <v>0.5</v>
      </c>
      <c r="G607" s="11">
        <v>0.3</v>
      </c>
      <c r="H607" s="11">
        <v>0.38</v>
      </c>
      <c r="I607" s="148">
        <v>0.66</v>
      </c>
      <c r="J607" s="11">
        <v>0.46</v>
      </c>
      <c r="K607" s="11">
        <v>0.56269414758735603</v>
      </c>
      <c r="L607" s="148">
        <v>0.2</v>
      </c>
      <c r="M607" s="11">
        <v>0.27</v>
      </c>
      <c r="N607" s="148">
        <v>14.3</v>
      </c>
      <c r="O607" s="148">
        <v>0.7</v>
      </c>
      <c r="P607" s="11">
        <v>0.46</v>
      </c>
      <c r="Q607" s="152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13</v>
      </c>
    </row>
    <row r="608" spans="1:65">
      <c r="A608" s="30"/>
      <c r="B608" s="19">
        <v>1</v>
      </c>
      <c r="C608" s="9">
        <v>3</v>
      </c>
      <c r="D608" s="11">
        <v>0.32306909061612643</v>
      </c>
      <c r="E608" s="148">
        <v>0.2</v>
      </c>
      <c r="F608" s="11">
        <v>0.49</v>
      </c>
      <c r="G608" s="11">
        <v>0.41</v>
      </c>
      <c r="H608" s="153">
        <v>0.45</v>
      </c>
      <c r="I608" s="148">
        <v>0.69</v>
      </c>
      <c r="J608" s="11">
        <v>0.36</v>
      </c>
      <c r="K608" s="11">
        <v>0.41915395419253898</v>
      </c>
      <c r="L608" s="148">
        <v>0.2</v>
      </c>
      <c r="M608" s="11">
        <v>0.26</v>
      </c>
      <c r="N608" s="148">
        <v>14.6</v>
      </c>
      <c r="O608" s="148">
        <v>0.7</v>
      </c>
      <c r="P608" s="11">
        <v>0.45</v>
      </c>
      <c r="Q608" s="152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16</v>
      </c>
    </row>
    <row r="609" spans="1:65">
      <c r="A609" s="30"/>
      <c r="B609" s="19">
        <v>1</v>
      </c>
      <c r="C609" s="9">
        <v>4</v>
      </c>
      <c r="D609" s="11">
        <v>0.34105218457591974</v>
      </c>
      <c r="E609" s="148">
        <v>0.2</v>
      </c>
      <c r="F609" s="11">
        <v>0.49</v>
      </c>
      <c r="G609" s="11">
        <v>0.34</v>
      </c>
      <c r="H609" s="11">
        <v>0.32</v>
      </c>
      <c r="I609" s="148">
        <v>0.62</v>
      </c>
      <c r="J609" s="11">
        <v>0.41</v>
      </c>
      <c r="K609" s="11">
        <v>0.32112408404995602</v>
      </c>
      <c r="L609" s="148">
        <v>0.2</v>
      </c>
      <c r="M609" s="11">
        <v>0.25</v>
      </c>
      <c r="N609" s="148">
        <v>14.4</v>
      </c>
      <c r="O609" s="148">
        <v>0.6</v>
      </c>
      <c r="P609" s="11">
        <v>0.45</v>
      </c>
      <c r="Q609" s="152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0.38355689276806693</v>
      </c>
    </row>
    <row r="610" spans="1:65">
      <c r="A610" s="30"/>
      <c r="B610" s="19">
        <v>1</v>
      </c>
      <c r="C610" s="9">
        <v>5</v>
      </c>
      <c r="D610" s="11">
        <v>0.32490915531483</v>
      </c>
      <c r="E610" s="148">
        <v>0.2</v>
      </c>
      <c r="F610" s="11">
        <v>0.51</v>
      </c>
      <c r="G610" s="11">
        <v>0.32</v>
      </c>
      <c r="H610" s="11">
        <v>0.33</v>
      </c>
      <c r="I610" s="148">
        <v>0.71</v>
      </c>
      <c r="J610" s="11">
        <v>0.45</v>
      </c>
      <c r="K610" s="11">
        <v>0.43130270514257302</v>
      </c>
      <c r="L610" s="148">
        <v>0.2</v>
      </c>
      <c r="M610" s="11">
        <v>0.26</v>
      </c>
      <c r="N610" s="148">
        <v>14.4</v>
      </c>
      <c r="O610" s="148">
        <v>0.7</v>
      </c>
      <c r="P610" s="11">
        <v>0.47</v>
      </c>
      <c r="Q610" s="152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104</v>
      </c>
    </row>
    <row r="611" spans="1:65">
      <c r="A611" s="30"/>
      <c r="B611" s="19">
        <v>1</v>
      </c>
      <c r="C611" s="9">
        <v>6</v>
      </c>
      <c r="D611" s="11">
        <v>0.3576928475321679</v>
      </c>
      <c r="E611" s="148">
        <v>0.1</v>
      </c>
      <c r="F611" s="11">
        <v>0.56000000000000005</v>
      </c>
      <c r="G611" s="11">
        <v>0.38</v>
      </c>
      <c r="H611" s="11">
        <v>0.31</v>
      </c>
      <c r="I611" s="148">
        <v>0.7</v>
      </c>
      <c r="J611" s="11">
        <v>0.28999999999999998</v>
      </c>
      <c r="K611" s="11">
        <v>0.48029979703845399</v>
      </c>
      <c r="L611" s="148">
        <v>0.3</v>
      </c>
      <c r="M611" s="11">
        <v>0.27</v>
      </c>
      <c r="N611" s="148">
        <v>14.3</v>
      </c>
      <c r="O611" s="148">
        <v>0.7</v>
      </c>
      <c r="P611" s="11">
        <v>0.45</v>
      </c>
      <c r="Q611" s="152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5"/>
    </row>
    <row r="612" spans="1:65">
      <c r="A612" s="30"/>
      <c r="B612" s="20" t="s">
        <v>267</v>
      </c>
      <c r="C612" s="12"/>
      <c r="D612" s="23">
        <v>0.34029613632604222</v>
      </c>
      <c r="E612" s="23">
        <v>0.21666666666666667</v>
      </c>
      <c r="F612" s="23">
        <v>0.51500000000000001</v>
      </c>
      <c r="G612" s="23">
        <v>0.35000000000000003</v>
      </c>
      <c r="H612" s="23">
        <v>0.35000000000000003</v>
      </c>
      <c r="I612" s="23">
        <v>0.66833333333333333</v>
      </c>
      <c r="J612" s="23">
        <v>0.39166666666666666</v>
      </c>
      <c r="K612" s="23">
        <v>0.42315900581849264</v>
      </c>
      <c r="L612" s="23">
        <v>0.21666666666666667</v>
      </c>
      <c r="M612" s="23">
        <v>0.26166666666666666</v>
      </c>
      <c r="N612" s="23">
        <v>14.4</v>
      </c>
      <c r="O612" s="23">
        <v>0.68333333333333324</v>
      </c>
      <c r="P612" s="23">
        <v>0.45666666666666672</v>
      </c>
      <c r="Q612" s="152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5"/>
    </row>
    <row r="613" spans="1:65">
      <c r="A613" s="30"/>
      <c r="B613" s="3" t="s">
        <v>268</v>
      </c>
      <c r="C613" s="29"/>
      <c r="D613" s="11">
        <v>0.34289208168835306</v>
      </c>
      <c r="E613" s="11">
        <v>0.2</v>
      </c>
      <c r="F613" s="11">
        <v>0.505</v>
      </c>
      <c r="G613" s="11">
        <v>0.34499999999999997</v>
      </c>
      <c r="H613" s="11">
        <v>0.32500000000000001</v>
      </c>
      <c r="I613" s="11">
        <v>0.67500000000000004</v>
      </c>
      <c r="J613" s="11">
        <v>0.39500000000000002</v>
      </c>
      <c r="K613" s="11">
        <v>0.42522832966755597</v>
      </c>
      <c r="L613" s="11">
        <v>0.2</v>
      </c>
      <c r="M613" s="11">
        <v>0.26</v>
      </c>
      <c r="N613" s="11">
        <v>14.4</v>
      </c>
      <c r="O613" s="11">
        <v>0.7</v>
      </c>
      <c r="P613" s="11">
        <v>0.45500000000000002</v>
      </c>
      <c r="Q613" s="152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269</v>
      </c>
      <c r="C614" s="29"/>
      <c r="D614" s="24">
        <v>1.3834256748844415E-2</v>
      </c>
      <c r="E614" s="24">
        <v>9.8319208025017577E-2</v>
      </c>
      <c r="F614" s="24">
        <v>2.8809720581775892E-2</v>
      </c>
      <c r="G614" s="24">
        <v>4.0000000000000015E-2</v>
      </c>
      <c r="H614" s="24">
        <v>5.5497747702046372E-2</v>
      </c>
      <c r="I614" s="24">
        <v>3.7638632635454028E-2</v>
      </c>
      <c r="J614" s="24">
        <v>6.3060817205826222E-2</v>
      </c>
      <c r="K614" s="24">
        <v>9.2721122041590262E-2</v>
      </c>
      <c r="L614" s="24">
        <v>4.0824829046386367E-2</v>
      </c>
      <c r="M614" s="24">
        <v>7.5277265270908165E-3</v>
      </c>
      <c r="N614" s="24">
        <v>0.10954451150103282</v>
      </c>
      <c r="O614" s="24">
        <v>4.0824829046386291E-2</v>
      </c>
      <c r="P614" s="24">
        <v>8.1649658092772491E-3</v>
      </c>
      <c r="Q614" s="152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3" t="s">
        <v>86</v>
      </c>
      <c r="C615" s="29"/>
      <c r="D615" s="13">
        <v>4.0653581607490337E-2</v>
      </c>
      <c r="E615" s="13">
        <v>0.4537809601154657</v>
      </c>
      <c r="F615" s="13">
        <v>5.5941205013157073E-2</v>
      </c>
      <c r="G615" s="13">
        <v>0.11428571428571432</v>
      </c>
      <c r="H615" s="13">
        <v>0.15856499343441818</v>
      </c>
      <c r="I615" s="13">
        <v>5.6317156063023482E-2</v>
      </c>
      <c r="J615" s="13">
        <v>0.16100634180210951</v>
      </c>
      <c r="K615" s="13">
        <v>0.21911650411940309</v>
      </c>
      <c r="L615" s="13">
        <v>0.18842228790639862</v>
      </c>
      <c r="M615" s="13">
        <v>2.8768381632194206E-2</v>
      </c>
      <c r="N615" s="13">
        <v>7.6072577431272794E-3</v>
      </c>
      <c r="O615" s="13">
        <v>5.9743652263004335E-2</v>
      </c>
      <c r="P615" s="13">
        <v>1.7879487173599815E-2</v>
      </c>
      <c r="Q615" s="152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3" t="s">
        <v>270</v>
      </c>
      <c r="C616" s="29"/>
      <c r="D616" s="13">
        <v>-0.11278836922944846</v>
      </c>
      <c r="E616" s="13">
        <v>-0.43511205051480362</v>
      </c>
      <c r="F616" s="13">
        <v>0.34269520300712064</v>
      </c>
      <c r="G616" s="13">
        <v>-8.7488696985451919E-2</v>
      </c>
      <c r="H616" s="13">
        <v>-8.7488696985451919E-2</v>
      </c>
      <c r="I616" s="13">
        <v>0.74246205956587485</v>
      </c>
      <c r="J616" s="13">
        <v>2.1143600992470368E-2</v>
      </c>
      <c r="K616" s="13">
        <v>0.10324964509078116</v>
      </c>
      <c r="L616" s="13">
        <v>-0.43511205051480362</v>
      </c>
      <c r="M616" s="13">
        <v>-0.31778916869864748</v>
      </c>
      <c r="N616" s="13">
        <v>36.543322181169977</v>
      </c>
      <c r="O616" s="13">
        <v>0.78156968683792671</v>
      </c>
      <c r="P616" s="13">
        <v>0.19060998583802946</v>
      </c>
      <c r="Q616" s="152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46" t="s">
        <v>271</v>
      </c>
      <c r="C617" s="47"/>
      <c r="D617" s="45">
        <v>0.67</v>
      </c>
      <c r="E617" s="45" t="s">
        <v>272</v>
      </c>
      <c r="F617" s="45">
        <v>1.62</v>
      </c>
      <c r="G617" s="45">
        <v>0.55000000000000004</v>
      </c>
      <c r="H617" s="45">
        <v>0.55000000000000004</v>
      </c>
      <c r="I617" s="45">
        <v>3.63</v>
      </c>
      <c r="J617" s="45">
        <v>0</v>
      </c>
      <c r="K617" s="45">
        <v>0.41</v>
      </c>
      <c r="L617" s="45" t="s">
        <v>272</v>
      </c>
      <c r="M617" s="45">
        <v>1.71</v>
      </c>
      <c r="N617" s="45" t="s">
        <v>272</v>
      </c>
      <c r="O617" s="45" t="s">
        <v>272</v>
      </c>
      <c r="P617" s="45">
        <v>0.85</v>
      </c>
      <c r="Q617" s="152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B618" s="31" t="s">
        <v>332</v>
      </c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BM618" s="55"/>
    </row>
    <row r="619" spans="1:65">
      <c r="BM619" s="55"/>
    </row>
    <row r="620" spans="1:65" ht="15">
      <c r="B620" s="8" t="s">
        <v>686</v>
      </c>
      <c r="BM620" s="28" t="s">
        <v>295</v>
      </c>
    </row>
    <row r="621" spans="1:65" ht="15">
      <c r="A621" s="25" t="s">
        <v>31</v>
      </c>
      <c r="B621" s="18" t="s">
        <v>114</v>
      </c>
      <c r="C621" s="15" t="s">
        <v>115</v>
      </c>
      <c r="D621" s="16" t="s">
        <v>233</v>
      </c>
      <c r="E621" s="17" t="s">
        <v>233</v>
      </c>
      <c r="F621" s="152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1</v>
      </c>
    </row>
    <row r="622" spans="1:65">
      <c r="A622" s="30"/>
      <c r="B622" s="19" t="s">
        <v>234</v>
      </c>
      <c r="C622" s="9" t="s">
        <v>234</v>
      </c>
      <c r="D622" s="150" t="s">
        <v>240</v>
      </c>
      <c r="E622" s="151" t="s">
        <v>241</v>
      </c>
      <c r="F622" s="152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 t="s">
        <v>3</v>
      </c>
    </row>
    <row r="623" spans="1:65">
      <c r="A623" s="30"/>
      <c r="B623" s="19"/>
      <c r="C623" s="9"/>
      <c r="D623" s="10" t="s">
        <v>288</v>
      </c>
      <c r="E623" s="11" t="s">
        <v>325</v>
      </c>
      <c r="F623" s="152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1</v>
      </c>
    </row>
    <row r="624" spans="1:65">
      <c r="A624" s="30"/>
      <c r="B624" s="19"/>
      <c r="C624" s="9"/>
      <c r="D624" s="26" t="s">
        <v>327</v>
      </c>
      <c r="E624" s="26" t="s">
        <v>328</v>
      </c>
      <c r="F624" s="152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</v>
      </c>
    </row>
    <row r="625" spans="1:65">
      <c r="A625" s="30"/>
      <c r="B625" s="18">
        <v>1</v>
      </c>
      <c r="C625" s="14">
        <v>1</v>
      </c>
      <c r="D625" s="226">
        <v>25.36058753514331</v>
      </c>
      <c r="E625" s="226">
        <v>24.2</v>
      </c>
      <c r="F625" s="219"/>
      <c r="G625" s="220"/>
      <c r="H625" s="220"/>
      <c r="I625" s="220"/>
      <c r="J625" s="220"/>
      <c r="K625" s="220"/>
      <c r="L625" s="220"/>
      <c r="M625" s="220"/>
      <c r="N625" s="220"/>
      <c r="O625" s="220"/>
      <c r="P625" s="220"/>
      <c r="Q625" s="220"/>
      <c r="R625" s="220"/>
      <c r="S625" s="220"/>
      <c r="T625" s="220"/>
      <c r="U625" s="220"/>
      <c r="V625" s="220"/>
      <c r="W625" s="220"/>
      <c r="X625" s="220"/>
      <c r="Y625" s="220"/>
      <c r="Z625" s="220"/>
      <c r="AA625" s="220"/>
      <c r="AB625" s="220"/>
      <c r="AC625" s="220"/>
      <c r="AD625" s="220"/>
      <c r="AE625" s="220"/>
      <c r="AF625" s="220"/>
      <c r="AG625" s="220"/>
      <c r="AH625" s="220"/>
      <c r="AI625" s="220"/>
      <c r="AJ625" s="220"/>
      <c r="AK625" s="220"/>
      <c r="AL625" s="220"/>
      <c r="AM625" s="220"/>
      <c r="AN625" s="220"/>
      <c r="AO625" s="220"/>
      <c r="AP625" s="220"/>
      <c r="AQ625" s="220"/>
      <c r="AR625" s="220"/>
      <c r="AS625" s="220"/>
      <c r="AT625" s="220"/>
      <c r="AU625" s="220"/>
      <c r="AV625" s="220"/>
      <c r="AW625" s="220"/>
      <c r="AX625" s="220"/>
      <c r="AY625" s="220"/>
      <c r="AZ625" s="220"/>
      <c r="BA625" s="220"/>
      <c r="BB625" s="220"/>
      <c r="BC625" s="220"/>
      <c r="BD625" s="220"/>
      <c r="BE625" s="220"/>
      <c r="BF625" s="220"/>
      <c r="BG625" s="220"/>
      <c r="BH625" s="220"/>
      <c r="BI625" s="220"/>
      <c r="BJ625" s="220"/>
      <c r="BK625" s="220"/>
      <c r="BL625" s="220"/>
      <c r="BM625" s="221">
        <v>1</v>
      </c>
    </row>
    <row r="626" spans="1:65">
      <c r="A626" s="30"/>
      <c r="B626" s="19">
        <v>1</v>
      </c>
      <c r="C626" s="9">
        <v>2</v>
      </c>
      <c r="D626" s="225">
        <v>24.689128765053695</v>
      </c>
      <c r="E626" s="225">
        <v>21</v>
      </c>
      <c r="F626" s="219"/>
      <c r="G626" s="220"/>
      <c r="H626" s="220"/>
      <c r="I626" s="220"/>
      <c r="J626" s="220"/>
      <c r="K626" s="220"/>
      <c r="L626" s="220"/>
      <c r="M626" s="220"/>
      <c r="N626" s="220"/>
      <c r="O626" s="220"/>
      <c r="P626" s="220"/>
      <c r="Q626" s="220"/>
      <c r="R626" s="220"/>
      <c r="S626" s="220"/>
      <c r="T626" s="220"/>
      <c r="U626" s="220"/>
      <c r="V626" s="220"/>
      <c r="W626" s="220"/>
      <c r="X626" s="220"/>
      <c r="Y626" s="220"/>
      <c r="Z626" s="220"/>
      <c r="AA626" s="220"/>
      <c r="AB626" s="220"/>
      <c r="AC626" s="220"/>
      <c r="AD626" s="220"/>
      <c r="AE626" s="220"/>
      <c r="AF626" s="220"/>
      <c r="AG626" s="220"/>
      <c r="AH626" s="220"/>
      <c r="AI626" s="220"/>
      <c r="AJ626" s="220"/>
      <c r="AK626" s="220"/>
      <c r="AL626" s="220"/>
      <c r="AM626" s="220"/>
      <c r="AN626" s="220"/>
      <c r="AO626" s="220"/>
      <c r="AP626" s="220"/>
      <c r="AQ626" s="220"/>
      <c r="AR626" s="220"/>
      <c r="AS626" s="220"/>
      <c r="AT626" s="220"/>
      <c r="AU626" s="220"/>
      <c r="AV626" s="220"/>
      <c r="AW626" s="220"/>
      <c r="AX626" s="220"/>
      <c r="AY626" s="220"/>
      <c r="AZ626" s="220"/>
      <c r="BA626" s="220"/>
      <c r="BB626" s="220"/>
      <c r="BC626" s="220"/>
      <c r="BD626" s="220"/>
      <c r="BE626" s="220"/>
      <c r="BF626" s="220"/>
      <c r="BG626" s="220"/>
      <c r="BH626" s="220"/>
      <c r="BI626" s="220"/>
      <c r="BJ626" s="220"/>
      <c r="BK626" s="220"/>
      <c r="BL626" s="220"/>
      <c r="BM626" s="221">
        <v>14</v>
      </c>
    </row>
    <row r="627" spans="1:65">
      <c r="A627" s="30"/>
      <c r="B627" s="19">
        <v>1</v>
      </c>
      <c r="C627" s="9">
        <v>3</v>
      </c>
      <c r="D627" s="225">
        <v>25.477375660882</v>
      </c>
      <c r="E627" s="225">
        <v>22.5</v>
      </c>
      <c r="F627" s="219"/>
      <c r="G627" s="220"/>
      <c r="H627" s="220"/>
      <c r="I627" s="220"/>
      <c r="J627" s="220"/>
      <c r="K627" s="220"/>
      <c r="L627" s="220"/>
      <c r="M627" s="220"/>
      <c r="N627" s="220"/>
      <c r="O627" s="220"/>
      <c r="P627" s="220"/>
      <c r="Q627" s="220"/>
      <c r="R627" s="220"/>
      <c r="S627" s="220"/>
      <c r="T627" s="220"/>
      <c r="U627" s="220"/>
      <c r="V627" s="220"/>
      <c r="W627" s="220"/>
      <c r="X627" s="220"/>
      <c r="Y627" s="220"/>
      <c r="Z627" s="220"/>
      <c r="AA627" s="220"/>
      <c r="AB627" s="220"/>
      <c r="AC627" s="220"/>
      <c r="AD627" s="220"/>
      <c r="AE627" s="220"/>
      <c r="AF627" s="220"/>
      <c r="AG627" s="220"/>
      <c r="AH627" s="220"/>
      <c r="AI627" s="220"/>
      <c r="AJ627" s="220"/>
      <c r="AK627" s="220"/>
      <c r="AL627" s="220"/>
      <c r="AM627" s="220"/>
      <c r="AN627" s="220"/>
      <c r="AO627" s="220"/>
      <c r="AP627" s="220"/>
      <c r="AQ627" s="220"/>
      <c r="AR627" s="220"/>
      <c r="AS627" s="220"/>
      <c r="AT627" s="220"/>
      <c r="AU627" s="220"/>
      <c r="AV627" s="220"/>
      <c r="AW627" s="220"/>
      <c r="AX627" s="220"/>
      <c r="AY627" s="220"/>
      <c r="AZ627" s="220"/>
      <c r="BA627" s="220"/>
      <c r="BB627" s="220"/>
      <c r="BC627" s="220"/>
      <c r="BD627" s="220"/>
      <c r="BE627" s="220"/>
      <c r="BF627" s="220"/>
      <c r="BG627" s="220"/>
      <c r="BH627" s="220"/>
      <c r="BI627" s="220"/>
      <c r="BJ627" s="220"/>
      <c r="BK627" s="220"/>
      <c r="BL627" s="220"/>
      <c r="BM627" s="221">
        <v>16</v>
      </c>
    </row>
    <row r="628" spans="1:65">
      <c r="A628" s="30"/>
      <c r="B628" s="19">
        <v>1</v>
      </c>
      <c r="C628" s="9">
        <v>4</v>
      </c>
      <c r="D628" s="225">
        <v>24.755212943467825</v>
      </c>
      <c r="E628" s="225">
        <v>21.5</v>
      </c>
      <c r="F628" s="219"/>
      <c r="G628" s="220"/>
      <c r="H628" s="220"/>
      <c r="I628" s="220"/>
      <c r="J628" s="220"/>
      <c r="K628" s="220"/>
      <c r="L628" s="220"/>
      <c r="M628" s="220"/>
      <c r="N628" s="220"/>
      <c r="O628" s="220"/>
      <c r="P628" s="220"/>
      <c r="Q628" s="220"/>
      <c r="R628" s="220"/>
      <c r="S628" s="220"/>
      <c r="T628" s="220"/>
      <c r="U628" s="220"/>
      <c r="V628" s="220"/>
      <c r="W628" s="220"/>
      <c r="X628" s="220"/>
      <c r="Y628" s="220"/>
      <c r="Z628" s="220"/>
      <c r="AA628" s="220"/>
      <c r="AB628" s="220"/>
      <c r="AC628" s="220"/>
      <c r="AD628" s="220"/>
      <c r="AE628" s="220"/>
      <c r="AF628" s="220"/>
      <c r="AG628" s="220"/>
      <c r="AH628" s="220"/>
      <c r="AI628" s="220"/>
      <c r="AJ628" s="220"/>
      <c r="AK628" s="220"/>
      <c r="AL628" s="220"/>
      <c r="AM628" s="220"/>
      <c r="AN628" s="220"/>
      <c r="AO628" s="220"/>
      <c r="AP628" s="220"/>
      <c r="AQ628" s="220"/>
      <c r="AR628" s="220"/>
      <c r="AS628" s="220"/>
      <c r="AT628" s="220"/>
      <c r="AU628" s="220"/>
      <c r="AV628" s="220"/>
      <c r="AW628" s="220"/>
      <c r="AX628" s="220"/>
      <c r="AY628" s="220"/>
      <c r="AZ628" s="220"/>
      <c r="BA628" s="220"/>
      <c r="BB628" s="220"/>
      <c r="BC628" s="220"/>
      <c r="BD628" s="220"/>
      <c r="BE628" s="220"/>
      <c r="BF628" s="220"/>
      <c r="BG628" s="220"/>
      <c r="BH628" s="220"/>
      <c r="BI628" s="220"/>
      <c r="BJ628" s="220"/>
      <c r="BK628" s="220"/>
      <c r="BL628" s="220"/>
      <c r="BM628" s="221">
        <v>23.484799039080801</v>
      </c>
    </row>
    <row r="629" spans="1:65">
      <c r="A629" s="30"/>
      <c r="B629" s="19">
        <v>1</v>
      </c>
      <c r="C629" s="9">
        <v>5</v>
      </c>
      <c r="D629" s="225">
        <v>24.797054991575425</v>
      </c>
      <c r="E629" s="225">
        <v>20.9</v>
      </c>
      <c r="F629" s="219"/>
      <c r="G629" s="220"/>
      <c r="H629" s="220"/>
      <c r="I629" s="220"/>
      <c r="J629" s="220"/>
      <c r="K629" s="220"/>
      <c r="L629" s="220"/>
      <c r="M629" s="220"/>
      <c r="N629" s="220"/>
      <c r="O629" s="220"/>
      <c r="P629" s="220"/>
      <c r="Q629" s="220"/>
      <c r="R629" s="220"/>
      <c r="S629" s="220"/>
      <c r="T629" s="220"/>
      <c r="U629" s="220"/>
      <c r="V629" s="220"/>
      <c r="W629" s="220"/>
      <c r="X629" s="220"/>
      <c r="Y629" s="220"/>
      <c r="Z629" s="220"/>
      <c r="AA629" s="220"/>
      <c r="AB629" s="220"/>
      <c r="AC629" s="220"/>
      <c r="AD629" s="220"/>
      <c r="AE629" s="220"/>
      <c r="AF629" s="220"/>
      <c r="AG629" s="220"/>
      <c r="AH629" s="220"/>
      <c r="AI629" s="220"/>
      <c r="AJ629" s="220"/>
      <c r="AK629" s="220"/>
      <c r="AL629" s="220"/>
      <c r="AM629" s="220"/>
      <c r="AN629" s="220"/>
      <c r="AO629" s="220"/>
      <c r="AP629" s="220"/>
      <c r="AQ629" s="220"/>
      <c r="AR629" s="220"/>
      <c r="AS629" s="220"/>
      <c r="AT629" s="220"/>
      <c r="AU629" s="220"/>
      <c r="AV629" s="220"/>
      <c r="AW629" s="220"/>
      <c r="AX629" s="220"/>
      <c r="AY629" s="220"/>
      <c r="AZ629" s="220"/>
      <c r="BA629" s="220"/>
      <c r="BB629" s="220"/>
      <c r="BC629" s="220"/>
      <c r="BD629" s="220"/>
      <c r="BE629" s="220"/>
      <c r="BF629" s="220"/>
      <c r="BG629" s="220"/>
      <c r="BH629" s="220"/>
      <c r="BI629" s="220"/>
      <c r="BJ629" s="220"/>
      <c r="BK629" s="220"/>
      <c r="BL629" s="220"/>
      <c r="BM629" s="221">
        <v>58</v>
      </c>
    </row>
    <row r="630" spans="1:65">
      <c r="A630" s="30"/>
      <c r="B630" s="19">
        <v>1</v>
      </c>
      <c r="C630" s="9">
        <v>6</v>
      </c>
      <c r="D630" s="225">
        <v>24.738228572847621</v>
      </c>
      <c r="E630" s="225">
        <v>21.9</v>
      </c>
      <c r="F630" s="219"/>
      <c r="G630" s="220"/>
      <c r="H630" s="220"/>
      <c r="I630" s="220"/>
      <c r="J630" s="220"/>
      <c r="K630" s="220"/>
      <c r="L630" s="220"/>
      <c r="M630" s="220"/>
      <c r="N630" s="220"/>
      <c r="O630" s="220"/>
      <c r="P630" s="220"/>
      <c r="Q630" s="220"/>
      <c r="R630" s="220"/>
      <c r="S630" s="220"/>
      <c r="T630" s="220"/>
      <c r="U630" s="220"/>
      <c r="V630" s="220"/>
      <c r="W630" s="220"/>
      <c r="X630" s="220"/>
      <c r="Y630" s="220"/>
      <c r="Z630" s="220"/>
      <c r="AA630" s="220"/>
      <c r="AB630" s="220"/>
      <c r="AC630" s="220"/>
      <c r="AD630" s="220"/>
      <c r="AE630" s="220"/>
      <c r="AF630" s="220"/>
      <c r="AG630" s="220"/>
      <c r="AH630" s="220"/>
      <c r="AI630" s="220"/>
      <c r="AJ630" s="220"/>
      <c r="AK630" s="220"/>
      <c r="AL630" s="220"/>
      <c r="AM630" s="220"/>
      <c r="AN630" s="220"/>
      <c r="AO630" s="220"/>
      <c r="AP630" s="220"/>
      <c r="AQ630" s="220"/>
      <c r="AR630" s="220"/>
      <c r="AS630" s="220"/>
      <c r="AT630" s="220"/>
      <c r="AU630" s="220"/>
      <c r="AV630" s="220"/>
      <c r="AW630" s="220"/>
      <c r="AX630" s="220"/>
      <c r="AY630" s="220"/>
      <c r="AZ630" s="220"/>
      <c r="BA630" s="220"/>
      <c r="BB630" s="220"/>
      <c r="BC630" s="220"/>
      <c r="BD630" s="220"/>
      <c r="BE630" s="220"/>
      <c r="BF630" s="220"/>
      <c r="BG630" s="220"/>
      <c r="BH630" s="220"/>
      <c r="BI630" s="220"/>
      <c r="BJ630" s="220"/>
      <c r="BK630" s="220"/>
      <c r="BL630" s="220"/>
      <c r="BM630" s="223"/>
    </row>
    <row r="631" spans="1:65">
      <c r="A631" s="30"/>
      <c r="B631" s="20" t="s">
        <v>267</v>
      </c>
      <c r="C631" s="12"/>
      <c r="D631" s="224">
        <v>24.969598078161649</v>
      </c>
      <c r="E631" s="224">
        <v>22</v>
      </c>
      <c r="F631" s="219"/>
      <c r="G631" s="220"/>
      <c r="H631" s="220"/>
      <c r="I631" s="220"/>
      <c r="J631" s="220"/>
      <c r="K631" s="220"/>
      <c r="L631" s="220"/>
      <c r="M631" s="220"/>
      <c r="N631" s="220"/>
      <c r="O631" s="220"/>
      <c r="P631" s="220"/>
      <c r="Q631" s="220"/>
      <c r="R631" s="220"/>
      <c r="S631" s="220"/>
      <c r="T631" s="220"/>
      <c r="U631" s="220"/>
      <c r="V631" s="220"/>
      <c r="W631" s="220"/>
      <c r="X631" s="220"/>
      <c r="Y631" s="220"/>
      <c r="Z631" s="220"/>
      <c r="AA631" s="220"/>
      <c r="AB631" s="220"/>
      <c r="AC631" s="220"/>
      <c r="AD631" s="220"/>
      <c r="AE631" s="220"/>
      <c r="AF631" s="220"/>
      <c r="AG631" s="220"/>
      <c r="AH631" s="220"/>
      <c r="AI631" s="220"/>
      <c r="AJ631" s="220"/>
      <c r="AK631" s="220"/>
      <c r="AL631" s="220"/>
      <c r="AM631" s="220"/>
      <c r="AN631" s="220"/>
      <c r="AO631" s="220"/>
      <c r="AP631" s="220"/>
      <c r="AQ631" s="220"/>
      <c r="AR631" s="220"/>
      <c r="AS631" s="220"/>
      <c r="AT631" s="220"/>
      <c r="AU631" s="220"/>
      <c r="AV631" s="220"/>
      <c r="AW631" s="220"/>
      <c r="AX631" s="220"/>
      <c r="AY631" s="220"/>
      <c r="AZ631" s="220"/>
      <c r="BA631" s="220"/>
      <c r="BB631" s="220"/>
      <c r="BC631" s="220"/>
      <c r="BD631" s="220"/>
      <c r="BE631" s="220"/>
      <c r="BF631" s="220"/>
      <c r="BG631" s="220"/>
      <c r="BH631" s="220"/>
      <c r="BI631" s="220"/>
      <c r="BJ631" s="220"/>
      <c r="BK631" s="220"/>
      <c r="BL631" s="220"/>
      <c r="BM631" s="223"/>
    </row>
    <row r="632" spans="1:65">
      <c r="A632" s="30"/>
      <c r="B632" s="3" t="s">
        <v>268</v>
      </c>
      <c r="C632" s="29"/>
      <c r="D632" s="225">
        <v>24.776133967521623</v>
      </c>
      <c r="E632" s="225">
        <v>21.7</v>
      </c>
      <c r="F632" s="219"/>
      <c r="G632" s="220"/>
      <c r="H632" s="220"/>
      <c r="I632" s="220"/>
      <c r="J632" s="220"/>
      <c r="K632" s="220"/>
      <c r="L632" s="220"/>
      <c r="M632" s="220"/>
      <c r="N632" s="220"/>
      <c r="O632" s="220"/>
      <c r="P632" s="220"/>
      <c r="Q632" s="220"/>
      <c r="R632" s="220"/>
      <c r="S632" s="220"/>
      <c r="T632" s="220"/>
      <c r="U632" s="220"/>
      <c r="V632" s="220"/>
      <c r="W632" s="220"/>
      <c r="X632" s="220"/>
      <c r="Y632" s="220"/>
      <c r="Z632" s="220"/>
      <c r="AA632" s="220"/>
      <c r="AB632" s="220"/>
      <c r="AC632" s="220"/>
      <c r="AD632" s="220"/>
      <c r="AE632" s="220"/>
      <c r="AF632" s="220"/>
      <c r="AG632" s="220"/>
      <c r="AH632" s="220"/>
      <c r="AI632" s="220"/>
      <c r="AJ632" s="220"/>
      <c r="AK632" s="220"/>
      <c r="AL632" s="220"/>
      <c r="AM632" s="220"/>
      <c r="AN632" s="220"/>
      <c r="AO632" s="220"/>
      <c r="AP632" s="220"/>
      <c r="AQ632" s="220"/>
      <c r="AR632" s="220"/>
      <c r="AS632" s="220"/>
      <c r="AT632" s="220"/>
      <c r="AU632" s="220"/>
      <c r="AV632" s="220"/>
      <c r="AW632" s="220"/>
      <c r="AX632" s="220"/>
      <c r="AY632" s="220"/>
      <c r="AZ632" s="220"/>
      <c r="BA632" s="220"/>
      <c r="BB632" s="220"/>
      <c r="BC632" s="220"/>
      <c r="BD632" s="220"/>
      <c r="BE632" s="220"/>
      <c r="BF632" s="220"/>
      <c r="BG632" s="220"/>
      <c r="BH632" s="220"/>
      <c r="BI632" s="220"/>
      <c r="BJ632" s="220"/>
      <c r="BK632" s="220"/>
      <c r="BL632" s="220"/>
      <c r="BM632" s="223"/>
    </row>
    <row r="633" spans="1:65">
      <c r="A633" s="30"/>
      <c r="B633" s="3" t="s">
        <v>269</v>
      </c>
      <c r="C633" s="29"/>
      <c r="D633" s="225">
        <v>0.35174929005615135</v>
      </c>
      <c r="E633" s="225">
        <v>1.2296340919151518</v>
      </c>
      <c r="F633" s="219"/>
      <c r="G633" s="220"/>
      <c r="H633" s="220"/>
      <c r="I633" s="220"/>
      <c r="J633" s="220"/>
      <c r="K633" s="220"/>
      <c r="L633" s="220"/>
      <c r="M633" s="220"/>
      <c r="N633" s="220"/>
      <c r="O633" s="220"/>
      <c r="P633" s="220"/>
      <c r="Q633" s="220"/>
      <c r="R633" s="220"/>
      <c r="S633" s="220"/>
      <c r="T633" s="220"/>
      <c r="U633" s="220"/>
      <c r="V633" s="220"/>
      <c r="W633" s="220"/>
      <c r="X633" s="220"/>
      <c r="Y633" s="220"/>
      <c r="Z633" s="220"/>
      <c r="AA633" s="220"/>
      <c r="AB633" s="220"/>
      <c r="AC633" s="220"/>
      <c r="AD633" s="220"/>
      <c r="AE633" s="220"/>
      <c r="AF633" s="220"/>
      <c r="AG633" s="220"/>
      <c r="AH633" s="220"/>
      <c r="AI633" s="220"/>
      <c r="AJ633" s="220"/>
      <c r="AK633" s="220"/>
      <c r="AL633" s="220"/>
      <c r="AM633" s="220"/>
      <c r="AN633" s="220"/>
      <c r="AO633" s="220"/>
      <c r="AP633" s="220"/>
      <c r="AQ633" s="220"/>
      <c r="AR633" s="220"/>
      <c r="AS633" s="220"/>
      <c r="AT633" s="220"/>
      <c r="AU633" s="220"/>
      <c r="AV633" s="220"/>
      <c r="AW633" s="220"/>
      <c r="AX633" s="220"/>
      <c r="AY633" s="220"/>
      <c r="AZ633" s="220"/>
      <c r="BA633" s="220"/>
      <c r="BB633" s="220"/>
      <c r="BC633" s="220"/>
      <c r="BD633" s="220"/>
      <c r="BE633" s="220"/>
      <c r="BF633" s="220"/>
      <c r="BG633" s="220"/>
      <c r="BH633" s="220"/>
      <c r="BI633" s="220"/>
      <c r="BJ633" s="220"/>
      <c r="BK633" s="220"/>
      <c r="BL633" s="220"/>
      <c r="BM633" s="223"/>
    </row>
    <row r="634" spans="1:65">
      <c r="A634" s="30"/>
      <c r="B634" s="3" t="s">
        <v>86</v>
      </c>
      <c r="C634" s="29"/>
      <c r="D634" s="13">
        <v>1.4087102601935369E-2</v>
      </c>
      <c r="E634" s="13">
        <v>5.5892458723415993E-2</v>
      </c>
      <c r="F634" s="152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30"/>
      <c r="B635" s="3" t="s">
        <v>270</v>
      </c>
      <c r="C635" s="29"/>
      <c r="D635" s="13">
        <v>6.3223834132453582E-2</v>
      </c>
      <c r="E635" s="13">
        <v>-6.3223834132451473E-2</v>
      </c>
      <c r="F635" s="152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30"/>
      <c r="B636" s="46" t="s">
        <v>271</v>
      </c>
      <c r="C636" s="47"/>
      <c r="D636" s="45">
        <v>0.67</v>
      </c>
      <c r="E636" s="45">
        <v>0.67</v>
      </c>
      <c r="F636" s="152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B637" s="31"/>
      <c r="C637" s="20"/>
      <c r="D637" s="20"/>
      <c r="E637" s="20"/>
      <c r="BM637" s="55"/>
    </row>
    <row r="638" spans="1:65" ht="15">
      <c r="B638" s="8" t="s">
        <v>687</v>
      </c>
      <c r="BM638" s="28" t="s">
        <v>67</v>
      </c>
    </row>
    <row r="639" spans="1:65" ht="15">
      <c r="A639" s="25" t="s">
        <v>34</v>
      </c>
      <c r="B639" s="18" t="s">
        <v>114</v>
      </c>
      <c r="C639" s="15" t="s">
        <v>115</v>
      </c>
      <c r="D639" s="16" t="s">
        <v>233</v>
      </c>
      <c r="E639" s="17" t="s">
        <v>233</v>
      </c>
      <c r="F639" s="17" t="s">
        <v>233</v>
      </c>
      <c r="G639" s="17" t="s">
        <v>233</v>
      </c>
      <c r="H639" s="17" t="s">
        <v>233</v>
      </c>
      <c r="I639" s="17" t="s">
        <v>233</v>
      </c>
      <c r="J639" s="17" t="s">
        <v>233</v>
      </c>
      <c r="K639" s="17" t="s">
        <v>233</v>
      </c>
      <c r="L639" s="17" t="s">
        <v>233</v>
      </c>
      <c r="M639" s="17" t="s">
        <v>233</v>
      </c>
      <c r="N639" s="17" t="s">
        <v>233</v>
      </c>
      <c r="O639" s="17" t="s">
        <v>233</v>
      </c>
      <c r="P639" s="17" t="s">
        <v>233</v>
      </c>
      <c r="Q639" s="17" t="s">
        <v>233</v>
      </c>
      <c r="R639" s="152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>
        <v>1</v>
      </c>
    </row>
    <row r="640" spans="1:65">
      <c r="A640" s="30"/>
      <c r="B640" s="19" t="s">
        <v>234</v>
      </c>
      <c r="C640" s="9" t="s">
        <v>234</v>
      </c>
      <c r="D640" s="150" t="s">
        <v>239</v>
      </c>
      <c r="E640" s="151" t="s">
        <v>240</v>
      </c>
      <c r="F640" s="151" t="s">
        <v>241</v>
      </c>
      <c r="G640" s="151" t="s">
        <v>244</v>
      </c>
      <c r="H640" s="151" t="s">
        <v>245</v>
      </c>
      <c r="I640" s="151" t="s">
        <v>246</v>
      </c>
      <c r="J640" s="151" t="s">
        <v>247</v>
      </c>
      <c r="K640" s="151" t="s">
        <v>287</v>
      </c>
      <c r="L640" s="151" t="s">
        <v>250</v>
      </c>
      <c r="M640" s="151" t="s">
        <v>251</v>
      </c>
      <c r="N640" s="151" t="s">
        <v>252</v>
      </c>
      <c r="O640" s="151" t="s">
        <v>255</v>
      </c>
      <c r="P640" s="151" t="s">
        <v>257</v>
      </c>
      <c r="Q640" s="151" t="s">
        <v>258</v>
      </c>
      <c r="R640" s="152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 t="s">
        <v>3</v>
      </c>
    </row>
    <row r="641" spans="1:65">
      <c r="A641" s="30"/>
      <c r="B641" s="19"/>
      <c r="C641" s="9"/>
      <c r="D641" s="10" t="s">
        <v>325</v>
      </c>
      <c r="E641" s="11" t="s">
        <v>288</v>
      </c>
      <c r="F641" s="11" t="s">
        <v>325</v>
      </c>
      <c r="G641" s="11" t="s">
        <v>288</v>
      </c>
      <c r="H641" s="11" t="s">
        <v>288</v>
      </c>
      <c r="I641" s="11" t="s">
        <v>288</v>
      </c>
      <c r="J641" s="11" t="s">
        <v>288</v>
      </c>
      <c r="K641" s="11" t="s">
        <v>288</v>
      </c>
      <c r="L641" s="11" t="s">
        <v>288</v>
      </c>
      <c r="M641" s="11" t="s">
        <v>325</v>
      </c>
      <c r="N641" s="11" t="s">
        <v>325</v>
      </c>
      <c r="O641" s="11" t="s">
        <v>288</v>
      </c>
      <c r="P641" s="11" t="s">
        <v>325</v>
      </c>
      <c r="Q641" s="11" t="s">
        <v>325</v>
      </c>
      <c r="R641" s="152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>
        <v>0</v>
      </c>
    </row>
    <row r="642" spans="1:65">
      <c r="A642" s="30"/>
      <c r="B642" s="19"/>
      <c r="C642" s="9"/>
      <c r="D642" s="26" t="s">
        <v>326</v>
      </c>
      <c r="E642" s="26" t="s">
        <v>327</v>
      </c>
      <c r="F642" s="26" t="s">
        <v>328</v>
      </c>
      <c r="G642" s="26" t="s">
        <v>328</v>
      </c>
      <c r="H642" s="26" t="s">
        <v>328</v>
      </c>
      <c r="I642" s="26" t="s">
        <v>328</v>
      </c>
      <c r="J642" s="26" t="s">
        <v>328</v>
      </c>
      <c r="K642" s="26" t="s">
        <v>120</v>
      </c>
      <c r="L642" s="26" t="s">
        <v>329</v>
      </c>
      <c r="M642" s="26" t="s">
        <v>329</v>
      </c>
      <c r="N642" s="26" t="s">
        <v>312</v>
      </c>
      <c r="O642" s="26" t="s">
        <v>329</v>
      </c>
      <c r="P642" s="26" t="s">
        <v>312</v>
      </c>
      <c r="Q642" s="26" t="s">
        <v>328</v>
      </c>
      <c r="R642" s="152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1</v>
      </c>
    </row>
    <row r="643" spans="1:65">
      <c r="A643" s="30"/>
      <c r="B643" s="18">
        <v>1</v>
      </c>
      <c r="C643" s="14">
        <v>1</v>
      </c>
      <c r="D643" s="206">
        <v>51.722000000000001</v>
      </c>
      <c r="E643" s="206">
        <v>55.126512225242742</v>
      </c>
      <c r="F643" s="206">
        <v>55</v>
      </c>
      <c r="G643" s="206">
        <v>54.4</v>
      </c>
      <c r="H643" s="206">
        <v>57.7</v>
      </c>
      <c r="I643" s="206">
        <v>52.3</v>
      </c>
      <c r="J643" s="206">
        <v>57.2</v>
      </c>
      <c r="K643" s="206">
        <v>55.7</v>
      </c>
      <c r="L643" s="206">
        <v>55.695796678524701</v>
      </c>
      <c r="M643" s="206">
        <v>55</v>
      </c>
      <c r="N643" s="206">
        <v>57.6</v>
      </c>
      <c r="O643" s="213">
        <v>43.3</v>
      </c>
      <c r="P643" s="213">
        <v>45.7</v>
      </c>
      <c r="Q643" s="206">
        <v>54.3</v>
      </c>
      <c r="R643" s="207"/>
      <c r="S643" s="208"/>
      <c r="T643" s="208"/>
      <c r="U643" s="208"/>
      <c r="V643" s="208"/>
      <c r="W643" s="208"/>
      <c r="X643" s="208"/>
      <c r="Y643" s="208"/>
      <c r="Z643" s="208"/>
      <c r="AA643" s="208"/>
      <c r="AB643" s="208"/>
      <c r="AC643" s="208"/>
      <c r="AD643" s="208"/>
      <c r="AE643" s="208"/>
      <c r="AF643" s="208"/>
      <c r="AG643" s="208"/>
      <c r="AH643" s="208"/>
      <c r="AI643" s="208"/>
      <c r="AJ643" s="208"/>
      <c r="AK643" s="208"/>
      <c r="AL643" s="208"/>
      <c r="AM643" s="208"/>
      <c r="AN643" s="208"/>
      <c r="AO643" s="208"/>
      <c r="AP643" s="208"/>
      <c r="AQ643" s="208"/>
      <c r="AR643" s="208"/>
      <c r="AS643" s="208"/>
      <c r="AT643" s="208"/>
      <c r="AU643" s="208"/>
      <c r="AV643" s="208"/>
      <c r="AW643" s="208"/>
      <c r="AX643" s="208"/>
      <c r="AY643" s="208"/>
      <c r="AZ643" s="208"/>
      <c r="BA643" s="208"/>
      <c r="BB643" s="208"/>
      <c r="BC643" s="208"/>
      <c r="BD643" s="208"/>
      <c r="BE643" s="208"/>
      <c r="BF643" s="208"/>
      <c r="BG643" s="208"/>
      <c r="BH643" s="208"/>
      <c r="BI643" s="208"/>
      <c r="BJ643" s="208"/>
      <c r="BK643" s="208"/>
      <c r="BL643" s="208"/>
      <c r="BM643" s="209">
        <v>1</v>
      </c>
    </row>
    <row r="644" spans="1:65">
      <c r="A644" s="30"/>
      <c r="B644" s="19">
        <v>1</v>
      </c>
      <c r="C644" s="9">
        <v>2</v>
      </c>
      <c r="D644" s="210">
        <v>54.484999999999999</v>
      </c>
      <c r="E644" s="210">
        <v>54.764524342054557</v>
      </c>
      <c r="F644" s="210">
        <v>55.9</v>
      </c>
      <c r="G644" s="210">
        <v>51.7</v>
      </c>
      <c r="H644" s="210">
        <v>57.8</v>
      </c>
      <c r="I644" s="210">
        <v>53.1</v>
      </c>
      <c r="J644" s="210">
        <v>57.9</v>
      </c>
      <c r="K644" s="210">
        <v>53.5</v>
      </c>
      <c r="L644" s="210">
        <v>54.235778256712599</v>
      </c>
      <c r="M644" s="210">
        <v>56</v>
      </c>
      <c r="N644" s="210">
        <v>58.5</v>
      </c>
      <c r="O644" s="230">
        <v>39.9</v>
      </c>
      <c r="P644" s="214">
        <v>46.9</v>
      </c>
      <c r="Q644" s="210">
        <v>54.1</v>
      </c>
      <c r="R644" s="207"/>
      <c r="S644" s="208"/>
      <c r="T644" s="208"/>
      <c r="U644" s="208"/>
      <c r="V644" s="208"/>
      <c r="W644" s="208"/>
      <c r="X644" s="208"/>
      <c r="Y644" s="208"/>
      <c r="Z644" s="208"/>
      <c r="AA644" s="208"/>
      <c r="AB644" s="208"/>
      <c r="AC644" s="208"/>
      <c r="AD644" s="208"/>
      <c r="AE644" s="208"/>
      <c r="AF644" s="208"/>
      <c r="AG644" s="208"/>
      <c r="AH644" s="208"/>
      <c r="AI644" s="208"/>
      <c r="AJ644" s="208"/>
      <c r="AK644" s="208"/>
      <c r="AL644" s="208"/>
      <c r="AM644" s="208"/>
      <c r="AN644" s="208"/>
      <c r="AO644" s="208"/>
      <c r="AP644" s="208"/>
      <c r="AQ644" s="208"/>
      <c r="AR644" s="208"/>
      <c r="AS644" s="208"/>
      <c r="AT644" s="208"/>
      <c r="AU644" s="208"/>
      <c r="AV644" s="208"/>
      <c r="AW644" s="208"/>
      <c r="AX644" s="208"/>
      <c r="AY644" s="208"/>
      <c r="AZ644" s="208"/>
      <c r="BA644" s="208"/>
      <c r="BB644" s="208"/>
      <c r="BC644" s="208"/>
      <c r="BD644" s="208"/>
      <c r="BE644" s="208"/>
      <c r="BF644" s="208"/>
      <c r="BG644" s="208"/>
      <c r="BH644" s="208"/>
      <c r="BI644" s="208"/>
      <c r="BJ644" s="208"/>
      <c r="BK644" s="208"/>
      <c r="BL644" s="208"/>
      <c r="BM644" s="209">
        <v>15</v>
      </c>
    </row>
    <row r="645" spans="1:65">
      <c r="A645" s="30"/>
      <c r="B645" s="19">
        <v>1</v>
      </c>
      <c r="C645" s="9">
        <v>3</v>
      </c>
      <c r="D645" s="210">
        <v>57.901000000000003</v>
      </c>
      <c r="E645" s="210">
        <v>54.919265705579349</v>
      </c>
      <c r="F645" s="210">
        <v>60.7</v>
      </c>
      <c r="G645" s="210">
        <v>52.3</v>
      </c>
      <c r="H645" s="210">
        <v>56</v>
      </c>
      <c r="I645" s="210">
        <v>54.5</v>
      </c>
      <c r="J645" s="210">
        <v>56</v>
      </c>
      <c r="K645" s="210">
        <v>52</v>
      </c>
      <c r="L645" s="210">
        <v>56.622590735941699</v>
      </c>
      <c r="M645" s="210">
        <v>56</v>
      </c>
      <c r="N645" s="210">
        <v>59.1</v>
      </c>
      <c r="O645" s="214">
        <v>43.7</v>
      </c>
      <c r="P645" s="214">
        <v>45.3</v>
      </c>
      <c r="Q645" s="210">
        <v>54.1</v>
      </c>
      <c r="R645" s="207"/>
      <c r="S645" s="208"/>
      <c r="T645" s="208"/>
      <c r="U645" s="208"/>
      <c r="V645" s="208"/>
      <c r="W645" s="208"/>
      <c r="X645" s="208"/>
      <c r="Y645" s="208"/>
      <c r="Z645" s="208"/>
      <c r="AA645" s="208"/>
      <c r="AB645" s="208"/>
      <c r="AC645" s="208"/>
      <c r="AD645" s="208"/>
      <c r="AE645" s="208"/>
      <c r="AF645" s="208"/>
      <c r="AG645" s="208"/>
      <c r="AH645" s="208"/>
      <c r="AI645" s="208"/>
      <c r="AJ645" s="208"/>
      <c r="AK645" s="208"/>
      <c r="AL645" s="208"/>
      <c r="AM645" s="208"/>
      <c r="AN645" s="208"/>
      <c r="AO645" s="208"/>
      <c r="AP645" s="208"/>
      <c r="AQ645" s="208"/>
      <c r="AR645" s="208"/>
      <c r="AS645" s="208"/>
      <c r="AT645" s="208"/>
      <c r="AU645" s="208"/>
      <c r="AV645" s="208"/>
      <c r="AW645" s="208"/>
      <c r="AX645" s="208"/>
      <c r="AY645" s="208"/>
      <c r="AZ645" s="208"/>
      <c r="BA645" s="208"/>
      <c r="BB645" s="208"/>
      <c r="BC645" s="208"/>
      <c r="BD645" s="208"/>
      <c r="BE645" s="208"/>
      <c r="BF645" s="208"/>
      <c r="BG645" s="208"/>
      <c r="BH645" s="208"/>
      <c r="BI645" s="208"/>
      <c r="BJ645" s="208"/>
      <c r="BK645" s="208"/>
      <c r="BL645" s="208"/>
      <c r="BM645" s="209">
        <v>16</v>
      </c>
    </row>
    <row r="646" spans="1:65">
      <c r="A646" s="30"/>
      <c r="B646" s="19">
        <v>1</v>
      </c>
      <c r="C646" s="9">
        <v>4</v>
      </c>
      <c r="D646" s="210">
        <v>54.384</v>
      </c>
      <c r="E646" s="210">
        <v>54.048443489303196</v>
      </c>
      <c r="F646" s="210">
        <v>54.5</v>
      </c>
      <c r="G646" s="210">
        <v>53.8</v>
      </c>
      <c r="H646" s="210">
        <v>56</v>
      </c>
      <c r="I646" s="210">
        <v>52</v>
      </c>
      <c r="J646" s="210">
        <v>55.4</v>
      </c>
      <c r="K646" s="210">
        <v>52.5</v>
      </c>
      <c r="L646" s="230">
        <v>44.581254674627203</v>
      </c>
      <c r="M646" s="210">
        <v>56</v>
      </c>
      <c r="N646" s="210">
        <v>60</v>
      </c>
      <c r="O646" s="214">
        <v>43.3</v>
      </c>
      <c r="P646" s="214">
        <v>45.9</v>
      </c>
      <c r="Q646" s="210">
        <v>53</v>
      </c>
      <c r="R646" s="207"/>
      <c r="S646" s="208"/>
      <c r="T646" s="208"/>
      <c r="U646" s="208"/>
      <c r="V646" s="208"/>
      <c r="W646" s="208"/>
      <c r="X646" s="208"/>
      <c r="Y646" s="208"/>
      <c r="Z646" s="208"/>
      <c r="AA646" s="208"/>
      <c r="AB646" s="208"/>
      <c r="AC646" s="208"/>
      <c r="AD646" s="208"/>
      <c r="AE646" s="208"/>
      <c r="AF646" s="208"/>
      <c r="AG646" s="208"/>
      <c r="AH646" s="208"/>
      <c r="AI646" s="208"/>
      <c r="AJ646" s="208"/>
      <c r="AK646" s="208"/>
      <c r="AL646" s="208"/>
      <c r="AM646" s="208"/>
      <c r="AN646" s="208"/>
      <c r="AO646" s="208"/>
      <c r="AP646" s="208"/>
      <c r="AQ646" s="208"/>
      <c r="AR646" s="208"/>
      <c r="AS646" s="208"/>
      <c r="AT646" s="208"/>
      <c r="AU646" s="208"/>
      <c r="AV646" s="208"/>
      <c r="AW646" s="208"/>
      <c r="AX646" s="208"/>
      <c r="AY646" s="208"/>
      <c r="AZ646" s="208"/>
      <c r="BA646" s="208"/>
      <c r="BB646" s="208"/>
      <c r="BC646" s="208"/>
      <c r="BD646" s="208"/>
      <c r="BE646" s="208"/>
      <c r="BF646" s="208"/>
      <c r="BG646" s="208"/>
      <c r="BH646" s="208"/>
      <c r="BI646" s="208"/>
      <c r="BJ646" s="208"/>
      <c r="BK646" s="208"/>
      <c r="BL646" s="208"/>
      <c r="BM646" s="209">
        <v>55.294389298849858</v>
      </c>
    </row>
    <row r="647" spans="1:65">
      <c r="A647" s="30"/>
      <c r="B647" s="19">
        <v>1</v>
      </c>
      <c r="C647" s="9">
        <v>5</v>
      </c>
      <c r="D647" s="210">
        <v>53.689</v>
      </c>
      <c r="E647" s="210">
        <v>54.957223441786496</v>
      </c>
      <c r="F647" s="210">
        <v>54.9</v>
      </c>
      <c r="G647" s="210">
        <v>51.4</v>
      </c>
      <c r="H647" s="210">
        <v>57.5</v>
      </c>
      <c r="I647" s="210">
        <v>52.2</v>
      </c>
      <c r="J647" s="210">
        <v>61.100000000000009</v>
      </c>
      <c r="K647" s="210">
        <v>54.2</v>
      </c>
      <c r="L647" s="210">
        <v>56.494580883266401</v>
      </c>
      <c r="M647" s="210">
        <v>55</v>
      </c>
      <c r="N647" s="210">
        <v>57.3</v>
      </c>
      <c r="O647" s="214">
        <v>43.8</v>
      </c>
      <c r="P647" s="214">
        <v>46.4</v>
      </c>
      <c r="Q647" s="210">
        <v>53.3</v>
      </c>
      <c r="R647" s="207"/>
      <c r="S647" s="208"/>
      <c r="T647" s="208"/>
      <c r="U647" s="208"/>
      <c r="V647" s="208"/>
      <c r="W647" s="208"/>
      <c r="X647" s="208"/>
      <c r="Y647" s="208"/>
      <c r="Z647" s="208"/>
      <c r="AA647" s="208"/>
      <c r="AB647" s="208"/>
      <c r="AC647" s="208"/>
      <c r="AD647" s="208"/>
      <c r="AE647" s="208"/>
      <c r="AF647" s="208"/>
      <c r="AG647" s="208"/>
      <c r="AH647" s="208"/>
      <c r="AI647" s="208"/>
      <c r="AJ647" s="208"/>
      <c r="AK647" s="208"/>
      <c r="AL647" s="208"/>
      <c r="AM647" s="208"/>
      <c r="AN647" s="208"/>
      <c r="AO647" s="208"/>
      <c r="AP647" s="208"/>
      <c r="AQ647" s="208"/>
      <c r="AR647" s="208"/>
      <c r="AS647" s="208"/>
      <c r="AT647" s="208"/>
      <c r="AU647" s="208"/>
      <c r="AV647" s="208"/>
      <c r="AW647" s="208"/>
      <c r="AX647" s="208"/>
      <c r="AY647" s="208"/>
      <c r="AZ647" s="208"/>
      <c r="BA647" s="208"/>
      <c r="BB647" s="208"/>
      <c r="BC647" s="208"/>
      <c r="BD647" s="208"/>
      <c r="BE647" s="208"/>
      <c r="BF647" s="208"/>
      <c r="BG647" s="208"/>
      <c r="BH647" s="208"/>
      <c r="BI647" s="208"/>
      <c r="BJ647" s="208"/>
      <c r="BK647" s="208"/>
      <c r="BL647" s="208"/>
      <c r="BM647" s="209">
        <v>105</v>
      </c>
    </row>
    <row r="648" spans="1:65">
      <c r="A648" s="30"/>
      <c r="B648" s="19">
        <v>1</v>
      </c>
      <c r="C648" s="9">
        <v>6</v>
      </c>
      <c r="D648" s="210">
        <v>53.756999999999998</v>
      </c>
      <c r="E648" s="210">
        <v>56.215414910367748</v>
      </c>
      <c r="F648" s="210">
        <v>58.4</v>
      </c>
      <c r="G648" s="210">
        <v>52.4</v>
      </c>
      <c r="H648" s="210">
        <v>56.1</v>
      </c>
      <c r="I648" s="210">
        <v>53.1</v>
      </c>
      <c r="J648" s="210">
        <v>59.8</v>
      </c>
      <c r="K648" s="210">
        <v>54.6</v>
      </c>
      <c r="L648" s="210">
        <v>55.140124614601298</v>
      </c>
      <c r="M648" s="210">
        <v>56</v>
      </c>
      <c r="N648" s="210">
        <v>59.2</v>
      </c>
      <c r="O648" s="214">
        <v>44.3</v>
      </c>
      <c r="P648" s="214">
        <v>46.9</v>
      </c>
      <c r="Q648" s="210">
        <v>53.3</v>
      </c>
      <c r="R648" s="207"/>
      <c r="S648" s="208"/>
      <c r="T648" s="208"/>
      <c r="U648" s="208"/>
      <c r="V648" s="208"/>
      <c r="W648" s="208"/>
      <c r="X648" s="208"/>
      <c r="Y648" s="208"/>
      <c r="Z648" s="208"/>
      <c r="AA648" s="208"/>
      <c r="AB648" s="208"/>
      <c r="AC648" s="208"/>
      <c r="AD648" s="208"/>
      <c r="AE648" s="208"/>
      <c r="AF648" s="208"/>
      <c r="AG648" s="208"/>
      <c r="AH648" s="208"/>
      <c r="AI648" s="208"/>
      <c r="AJ648" s="208"/>
      <c r="AK648" s="208"/>
      <c r="AL648" s="208"/>
      <c r="AM648" s="208"/>
      <c r="AN648" s="208"/>
      <c r="AO648" s="208"/>
      <c r="AP648" s="208"/>
      <c r="AQ648" s="208"/>
      <c r="AR648" s="208"/>
      <c r="AS648" s="208"/>
      <c r="AT648" s="208"/>
      <c r="AU648" s="208"/>
      <c r="AV648" s="208"/>
      <c r="AW648" s="208"/>
      <c r="AX648" s="208"/>
      <c r="AY648" s="208"/>
      <c r="AZ648" s="208"/>
      <c r="BA648" s="208"/>
      <c r="BB648" s="208"/>
      <c r="BC648" s="208"/>
      <c r="BD648" s="208"/>
      <c r="BE648" s="208"/>
      <c r="BF648" s="208"/>
      <c r="BG648" s="208"/>
      <c r="BH648" s="208"/>
      <c r="BI648" s="208"/>
      <c r="BJ648" s="208"/>
      <c r="BK648" s="208"/>
      <c r="BL648" s="208"/>
      <c r="BM648" s="211"/>
    </row>
    <row r="649" spans="1:65">
      <c r="A649" s="30"/>
      <c r="B649" s="20" t="s">
        <v>267</v>
      </c>
      <c r="C649" s="12"/>
      <c r="D649" s="212">
        <v>54.323000000000008</v>
      </c>
      <c r="E649" s="212">
        <v>55.005230685722353</v>
      </c>
      <c r="F649" s="212">
        <v>56.566666666666663</v>
      </c>
      <c r="G649" s="212">
        <v>52.666666666666657</v>
      </c>
      <c r="H649" s="212">
        <v>56.85</v>
      </c>
      <c r="I649" s="212">
        <v>52.866666666666674</v>
      </c>
      <c r="J649" s="212">
        <v>57.900000000000006</v>
      </c>
      <c r="K649" s="212">
        <v>53.75</v>
      </c>
      <c r="L649" s="212">
        <v>53.795020973945647</v>
      </c>
      <c r="M649" s="212">
        <v>55.666666666666664</v>
      </c>
      <c r="N649" s="212">
        <v>58.616666666666667</v>
      </c>
      <c r="O649" s="212">
        <v>43.050000000000004</v>
      </c>
      <c r="P649" s="212">
        <v>46.18333333333333</v>
      </c>
      <c r="Q649" s="212">
        <v>53.683333333333337</v>
      </c>
      <c r="R649" s="207"/>
      <c r="S649" s="208"/>
      <c r="T649" s="208"/>
      <c r="U649" s="208"/>
      <c r="V649" s="208"/>
      <c r="W649" s="208"/>
      <c r="X649" s="208"/>
      <c r="Y649" s="208"/>
      <c r="Z649" s="208"/>
      <c r="AA649" s="208"/>
      <c r="AB649" s="208"/>
      <c r="AC649" s="208"/>
      <c r="AD649" s="208"/>
      <c r="AE649" s="208"/>
      <c r="AF649" s="208"/>
      <c r="AG649" s="208"/>
      <c r="AH649" s="208"/>
      <c r="AI649" s="208"/>
      <c r="AJ649" s="208"/>
      <c r="AK649" s="208"/>
      <c r="AL649" s="208"/>
      <c r="AM649" s="208"/>
      <c r="AN649" s="208"/>
      <c r="AO649" s="208"/>
      <c r="AP649" s="208"/>
      <c r="AQ649" s="208"/>
      <c r="AR649" s="208"/>
      <c r="AS649" s="208"/>
      <c r="AT649" s="208"/>
      <c r="AU649" s="208"/>
      <c r="AV649" s="208"/>
      <c r="AW649" s="208"/>
      <c r="AX649" s="208"/>
      <c r="AY649" s="208"/>
      <c r="AZ649" s="208"/>
      <c r="BA649" s="208"/>
      <c r="BB649" s="208"/>
      <c r="BC649" s="208"/>
      <c r="BD649" s="208"/>
      <c r="BE649" s="208"/>
      <c r="BF649" s="208"/>
      <c r="BG649" s="208"/>
      <c r="BH649" s="208"/>
      <c r="BI649" s="208"/>
      <c r="BJ649" s="208"/>
      <c r="BK649" s="208"/>
      <c r="BL649" s="208"/>
      <c r="BM649" s="211"/>
    </row>
    <row r="650" spans="1:65">
      <c r="A650" s="30"/>
      <c r="B650" s="3" t="s">
        <v>268</v>
      </c>
      <c r="C650" s="29"/>
      <c r="D650" s="210">
        <v>54.070499999999996</v>
      </c>
      <c r="E650" s="210">
        <v>54.938244573682923</v>
      </c>
      <c r="F650" s="210">
        <v>55.45</v>
      </c>
      <c r="G650" s="210">
        <v>52.349999999999994</v>
      </c>
      <c r="H650" s="210">
        <v>56.8</v>
      </c>
      <c r="I650" s="210">
        <v>52.7</v>
      </c>
      <c r="J650" s="210">
        <v>57.55</v>
      </c>
      <c r="K650" s="210">
        <v>53.85</v>
      </c>
      <c r="L650" s="210">
        <v>55.417960646563003</v>
      </c>
      <c r="M650" s="210">
        <v>56</v>
      </c>
      <c r="N650" s="210">
        <v>58.8</v>
      </c>
      <c r="O650" s="210">
        <v>43.5</v>
      </c>
      <c r="P650" s="210">
        <v>46.15</v>
      </c>
      <c r="Q650" s="210">
        <v>53.7</v>
      </c>
      <c r="R650" s="207"/>
      <c r="S650" s="208"/>
      <c r="T650" s="208"/>
      <c r="U650" s="208"/>
      <c r="V650" s="208"/>
      <c r="W650" s="208"/>
      <c r="X650" s="208"/>
      <c r="Y650" s="208"/>
      <c r="Z650" s="208"/>
      <c r="AA650" s="208"/>
      <c r="AB650" s="208"/>
      <c r="AC650" s="208"/>
      <c r="AD650" s="208"/>
      <c r="AE650" s="208"/>
      <c r="AF650" s="208"/>
      <c r="AG650" s="208"/>
      <c r="AH650" s="208"/>
      <c r="AI650" s="208"/>
      <c r="AJ650" s="208"/>
      <c r="AK650" s="208"/>
      <c r="AL650" s="208"/>
      <c r="AM650" s="208"/>
      <c r="AN650" s="208"/>
      <c r="AO650" s="208"/>
      <c r="AP650" s="208"/>
      <c r="AQ650" s="208"/>
      <c r="AR650" s="208"/>
      <c r="AS650" s="208"/>
      <c r="AT650" s="208"/>
      <c r="AU650" s="208"/>
      <c r="AV650" s="208"/>
      <c r="AW650" s="208"/>
      <c r="AX650" s="208"/>
      <c r="AY650" s="208"/>
      <c r="AZ650" s="208"/>
      <c r="BA650" s="208"/>
      <c r="BB650" s="208"/>
      <c r="BC650" s="208"/>
      <c r="BD650" s="208"/>
      <c r="BE650" s="208"/>
      <c r="BF650" s="208"/>
      <c r="BG650" s="208"/>
      <c r="BH650" s="208"/>
      <c r="BI650" s="208"/>
      <c r="BJ650" s="208"/>
      <c r="BK650" s="208"/>
      <c r="BL650" s="208"/>
      <c r="BM650" s="211"/>
    </row>
    <row r="651" spans="1:65">
      <c r="A651" s="30"/>
      <c r="B651" s="3" t="s">
        <v>269</v>
      </c>
      <c r="C651" s="29"/>
      <c r="D651" s="225">
        <v>2.0159147799448278</v>
      </c>
      <c r="E651" s="225">
        <v>0.7017593641418497</v>
      </c>
      <c r="F651" s="225">
        <v>2.4654952173278843</v>
      </c>
      <c r="G651" s="225">
        <v>1.1860297916438123</v>
      </c>
      <c r="H651" s="225">
        <v>0.90055538419355385</v>
      </c>
      <c r="I651" s="225">
        <v>0.92664268554101625</v>
      </c>
      <c r="J651" s="225">
        <v>2.2000000000000024</v>
      </c>
      <c r="K651" s="225">
        <v>1.3722244714331555</v>
      </c>
      <c r="L651" s="225">
        <v>4.5998431048668991</v>
      </c>
      <c r="M651" s="225">
        <v>0.51639777949432231</v>
      </c>
      <c r="N651" s="225">
        <v>1.0264826674945216</v>
      </c>
      <c r="O651" s="225">
        <v>1.5871357849913155</v>
      </c>
      <c r="P651" s="225">
        <v>0.658533724775479</v>
      </c>
      <c r="Q651" s="225">
        <v>0.54558836742242534</v>
      </c>
      <c r="R651" s="219"/>
      <c r="S651" s="220"/>
      <c r="T651" s="220"/>
      <c r="U651" s="220"/>
      <c r="V651" s="220"/>
      <c r="W651" s="220"/>
      <c r="X651" s="220"/>
      <c r="Y651" s="220"/>
      <c r="Z651" s="220"/>
      <c r="AA651" s="220"/>
      <c r="AB651" s="220"/>
      <c r="AC651" s="220"/>
      <c r="AD651" s="220"/>
      <c r="AE651" s="220"/>
      <c r="AF651" s="220"/>
      <c r="AG651" s="220"/>
      <c r="AH651" s="220"/>
      <c r="AI651" s="220"/>
      <c r="AJ651" s="220"/>
      <c r="AK651" s="220"/>
      <c r="AL651" s="220"/>
      <c r="AM651" s="220"/>
      <c r="AN651" s="220"/>
      <c r="AO651" s="220"/>
      <c r="AP651" s="220"/>
      <c r="AQ651" s="220"/>
      <c r="AR651" s="220"/>
      <c r="AS651" s="220"/>
      <c r="AT651" s="220"/>
      <c r="AU651" s="220"/>
      <c r="AV651" s="220"/>
      <c r="AW651" s="220"/>
      <c r="AX651" s="220"/>
      <c r="AY651" s="220"/>
      <c r="AZ651" s="220"/>
      <c r="BA651" s="220"/>
      <c r="BB651" s="220"/>
      <c r="BC651" s="220"/>
      <c r="BD651" s="220"/>
      <c r="BE651" s="220"/>
      <c r="BF651" s="220"/>
      <c r="BG651" s="220"/>
      <c r="BH651" s="220"/>
      <c r="BI651" s="220"/>
      <c r="BJ651" s="220"/>
      <c r="BK651" s="220"/>
      <c r="BL651" s="220"/>
      <c r="BM651" s="223"/>
    </row>
    <row r="652" spans="1:65">
      <c r="A652" s="30"/>
      <c r="B652" s="3" t="s">
        <v>86</v>
      </c>
      <c r="C652" s="29"/>
      <c r="D652" s="13">
        <v>3.7109783700179068E-2</v>
      </c>
      <c r="E652" s="13">
        <v>1.2758047832785557E-2</v>
      </c>
      <c r="F652" s="13">
        <v>4.3585654991064544E-2</v>
      </c>
      <c r="G652" s="13">
        <v>2.2519553005895174E-2</v>
      </c>
      <c r="H652" s="13">
        <v>1.5840903855647386E-2</v>
      </c>
      <c r="I652" s="13">
        <v>1.7527919650838893E-2</v>
      </c>
      <c r="J652" s="13">
        <v>3.7996545768566529E-2</v>
      </c>
      <c r="K652" s="13">
        <v>2.5529757608058708E-2</v>
      </c>
      <c r="L652" s="13">
        <v>8.5506855868589124E-2</v>
      </c>
      <c r="M652" s="13">
        <v>9.2766068172632759E-3</v>
      </c>
      <c r="N652" s="13">
        <v>1.7511788470193714E-2</v>
      </c>
      <c r="O652" s="13">
        <v>3.6867265621168765E-2</v>
      </c>
      <c r="P652" s="13">
        <v>1.4259120709681971E-2</v>
      </c>
      <c r="Q652" s="13">
        <v>1.016308663314049E-2</v>
      </c>
      <c r="R652" s="152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30"/>
      <c r="B653" s="3" t="s">
        <v>270</v>
      </c>
      <c r="C653" s="29"/>
      <c r="D653" s="13">
        <v>-1.7567592502012785E-2</v>
      </c>
      <c r="E653" s="13">
        <v>-5.2294385885101047E-3</v>
      </c>
      <c r="F653" s="13">
        <v>2.300915850504337E-2</v>
      </c>
      <c r="G653" s="13">
        <v>-4.752240987744949E-2</v>
      </c>
      <c r="H653" s="13">
        <v>2.8133246806335555E-2</v>
      </c>
      <c r="I653" s="13">
        <v>-4.3905406370654654E-2</v>
      </c>
      <c r="J653" s="13">
        <v>4.7122515217006722E-2</v>
      </c>
      <c r="K653" s="13">
        <v>-2.7930307548979183E-2</v>
      </c>
      <c r="L653" s="13">
        <v>-2.7116102445775558E-2</v>
      </c>
      <c r="M653" s="13">
        <v>6.732642724468052E-3</v>
      </c>
      <c r="N653" s="13">
        <v>6.008344444968694E-2</v>
      </c>
      <c r="O653" s="13">
        <v>-0.22143999516248458</v>
      </c>
      <c r="P653" s="13">
        <v>-0.16477360688937093</v>
      </c>
      <c r="Q653" s="13">
        <v>-2.913597538457724E-2</v>
      </c>
      <c r="R653" s="152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30"/>
      <c r="B654" s="46" t="s">
        <v>271</v>
      </c>
      <c r="C654" s="47"/>
      <c r="D654" s="45">
        <v>0.12</v>
      </c>
      <c r="E654" s="45">
        <v>0.43</v>
      </c>
      <c r="F654" s="45">
        <v>1.1299999999999999</v>
      </c>
      <c r="G654" s="45">
        <v>0.63</v>
      </c>
      <c r="H654" s="45">
        <v>1.25</v>
      </c>
      <c r="I654" s="45">
        <v>0.54</v>
      </c>
      <c r="J654" s="45">
        <v>1.73</v>
      </c>
      <c r="K654" s="45">
        <v>0.14000000000000001</v>
      </c>
      <c r="L654" s="45">
        <v>0.12</v>
      </c>
      <c r="M654" s="45">
        <v>0.72</v>
      </c>
      <c r="N654" s="45">
        <v>2.0499999999999998</v>
      </c>
      <c r="O654" s="45">
        <v>4.95</v>
      </c>
      <c r="P654" s="45">
        <v>3.54</v>
      </c>
      <c r="Q654" s="45">
        <v>0.17</v>
      </c>
      <c r="R654" s="152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B655" s="31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BM655" s="55"/>
    </row>
    <row r="656" spans="1:65" ht="15">
      <c r="B656" s="8" t="s">
        <v>688</v>
      </c>
      <c r="BM656" s="28" t="s">
        <v>67</v>
      </c>
    </row>
    <row r="657" spans="1:65" ht="15">
      <c r="A657" s="25" t="s">
        <v>58</v>
      </c>
      <c r="B657" s="18" t="s">
        <v>114</v>
      </c>
      <c r="C657" s="15" t="s">
        <v>115</v>
      </c>
      <c r="D657" s="16" t="s">
        <v>233</v>
      </c>
      <c r="E657" s="17" t="s">
        <v>233</v>
      </c>
      <c r="F657" s="17" t="s">
        <v>233</v>
      </c>
      <c r="G657" s="17" t="s">
        <v>233</v>
      </c>
      <c r="H657" s="17" t="s">
        <v>233</v>
      </c>
      <c r="I657" s="17" t="s">
        <v>233</v>
      </c>
      <c r="J657" s="17" t="s">
        <v>233</v>
      </c>
      <c r="K657" s="17" t="s">
        <v>233</v>
      </c>
      <c r="L657" s="17" t="s">
        <v>233</v>
      </c>
      <c r="M657" s="17" t="s">
        <v>233</v>
      </c>
      <c r="N657" s="17" t="s">
        <v>233</v>
      </c>
      <c r="O657" s="17" t="s">
        <v>233</v>
      </c>
      <c r="P657" s="17" t="s">
        <v>233</v>
      </c>
      <c r="Q657" s="152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8">
        <v>1</v>
      </c>
    </row>
    <row r="658" spans="1:65">
      <c r="A658" s="30"/>
      <c r="B658" s="19" t="s">
        <v>234</v>
      </c>
      <c r="C658" s="9" t="s">
        <v>234</v>
      </c>
      <c r="D658" s="150" t="s">
        <v>239</v>
      </c>
      <c r="E658" s="151" t="s">
        <v>240</v>
      </c>
      <c r="F658" s="151" t="s">
        <v>241</v>
      </c>
      <c r="G658" s="151" t="s">
        <v>244</v>
      </c>
      <c r="H658" s="151" t="s">
        <v>245</v>
      </c>
      <c r="I658" s="151" t="s">
        <v>246</v>
      </c>
      <c r="J658" s="151" t="s">
        <v>247</v>
      </c>
      <c r="K658" s="151" t="s">
        <v>287</v>
      </c>
      <c r="L658" s="151" t="s">
        <v>251</v>
      </c>
      <c r="M658" s="151" t="s">
        <v>252</v>
      </c>
      <c r="N658" s="151" t="s">
        <v>255</v>
      </c>
      <c r="O658" s="151" t="s">
        <v>257</v>
      </c>
      <c r="P658" s="151" t="s">
        <v>258</v>
      </c>
      <c r="Q658" s="152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 t="s">
        <v>1</v>
      </c>
    </row>
    <row r="659" spans="1:65">
      <c r="A659" s="30"/>
      <c r="B659" s="19"/>
      <c r="C659" s="9"/>
      <c r="D659" s="10" t="s">
        <v>325</v>
      </c>
      <c r="E659" s="11" t="s">
        <v>288</v>
      </c>
      <c r="F659" s="11" t="s">
        <v>325</v>
      </c>
      <c r="G659" s="11" t="s">
        <v>288</v>
      </c>
      <c r="H659" s="11" t="s">
        <v>288</v>
      </c>
      <c r="I659" s="11" t="s">
        <v>288</v>
      </c>
      <c r="J659" s="11" t="s">
        <v>288</v>
      </c>
      <c r="K659" s="11" t="s">
        <v>288</v>
      </c>
      <c r="L659" s="11" t="s">
        <v>325</v>
      </c>
      <c r="M659" s="11" t="s">
        <v>325</v>
      </c>
      <c r="N659" s="11" t="s">
        <v>288</v>
      </c>
      <c r="O659" s="11" t="s">
        <v>325</v>
      </c>
      <c r="P659" s="11" t="s">
        <v>325</v>
      </c>
      <c r="Q659" s="152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>
        <v>3</v>
      </c>
    </row>
    <row r="660" spans="1:65">
      <c r="A660" s="30"/>
      <c r="B660" s="19"/>
      <c r="C660" s="9"/>
      <c r="D660" s="26" t="s">
        <v>326</v>
      </c>
      <c r="E660" s="26" t="s">
        <v>327</v>
      </c>
      <c r="F660" s="26" t="s">
        <v>328</v>
      </c>
      <c r="G660" s="26" t="s">
        <v>328</v>
      </c>
      <c r="H660" s="26" t="s">
        <v>328</v>
      </c>
      <c r="I660" s="26" t="s">
        <v>328</v>
      </c>
      <c r="J660" s="26" t="s">
        <v>328</v>
      </c>
      <c r="K660" s="26" t="s">
        <v>328</v>
      </c>
      <c r="L660" s="26" t="s">
        <v>329</v>
      </c>
      <c r="M660" s="26" t="s">
        <v>312</v>
      </c>
      <c r="N660" s="26" t="s">
        <v>329</v>
      </c>
      <c r="O660" s="26" t="s">
        <v>312</v>
      </c>
      <c r="P660" s="26" t="s">
        <v>328</v>
      </c>
      <c r="Q660" s="152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3</v>
      </c>
    </row>
    <row r="661" spans="1:65">
      <c r="A661" s="30"/>
      <c r="B661" s="18">
        <v>1</v>
      </c>
      <c r="C661" s="14">
        <v>1</v>
      </c>
      <c r="D661" s="215">
        <v>5.5641499999999997E-2</v>
      </c>
      <c r="E661" s="215">
        <v>5.6638174562011534E-2</v>
      </c>
      <c r="F661" s="227">
        <v>5.1999999999999998E-2</v>
      </c>
      <c r="G661" s="215">
        <v>5.3999999999999999E-2</v>
      </c>
      <c r="H661" s="215">
        <v>5.3999999999999999E-2</v>
      </c>
      <c r="I661" s="215">
        <v>5.6999999999999995E-2</v>
      </c>
      <c r="J661" s="215">
        <v>5.5999999999999994E-2</v>
      </c>
      <c r="K661" s="215">
        <v>5.6999999999999995E-2</v>
      </c>
      <c r="L661" s="215">
        <v>5.3999999999999999E-2</v>
      </c>
      <c r="M661" s="215">
        <v>5.5500000000000008E-2</v>
      </c>
      <c r="N661" s="215">
        <v>5.1999999999999998E-2</v>
      </c>
      <c r="O661" s="215">
        <v>5.099999999999999E-2</v>
      </c>
      <c r="P661" s="215">
        <v>5.5900000000000005E-2</v>
      </c>
      <c r="Q661" s="204"/>
      <c r="R661" s="205"/>
      <c r="S661" s="205"/>
      <c r="T661" s="205"/>
      <c r="U661" s="205"/>
      <c r="V661" s="205"/>
      <c r="W661" s="205"/>
      <c r="X661" s="205"/>
      <c r="Y661" s="205"/>
      <c r="Z661" s="205"/>
      <c r="AA661" s="205"/>
      <c r="AB661" s="205"/>
      <c r="AC661" s="205"/>
      <c r="AD661" s="205"/>
      <c r="AE661" s="205"/>
      <c r="AF661" s="205"/>
      <c r="AG661" s="205"/>
      <c r="AH661" s="205"/>
      <c r="AI661" s="205"/>
      <c r="AJ661" s="205"/>
      <c r="AK661" s="205"/>
      <c r="AL661" s="205"/>
      <c r="AM661" s="205"/>
      <c r="AN661" s="205"/>
      <c r="AO661" s="205"/>
      <c r="AP661" s="205"/>
      <c r="AQ661" s="205"/>
      <c r="AR661" s="205"/>
      <c r="AS661" s="205"/>
      <c r="AT661" s="205"/>
      <c r="AU661" s="205"/>
      <c r="AV661" s="205"/>
      <c r="AW661" s="205"/>
      <c r="AX661" s="205"/>
      <c r="AY661" s="205"/>
      <c r="AZ661" s="205"/>
      <c r="BA661" s="205"/>
      <c r="BB661" s="205"/>
      <c r="BC661" s="205"/>
      <c r="BD661" s="205"/>
      <c r="BE661" s="205"/>
      <c r="BF661" s="205"/>
      <c r="BG661" s="205"/>
      <c r="BH661" s="205"/>
      <c r="BI661" s="205"/>
      <c r="BJ661" s="205"/>
      <c r="BK661" s="205"/>
      <c r="BL661" s="205"/>
      <c r="BM661" s="216">
        <v>1</v>
      </c>
    </row>
    <row r="662" spans="1:65">
      <c r="A662" s="30"/>
      <c r="B662" s="19">
        <v>1</v>
      </c>
      <c r="C662" s="9">
        <v>2</v>
      </c>
      <c r="D662" s="24">
        <v>5.6135699999999997E-2</v>
      </c>
      <c r="E662" s="24">
        <v>5.526549261077307E-2</v>
      </c>
      <c r="F662" s="228">
        <v>4.4999999999999998E-2</v>
      </c>
      <c r="G662" s="24">
        <v>5.1999999999999998E-2</v>
      </c>
      <c r="H662" s="24">
        <v>5.2999999999999999E-2</v>
      </c>
      <c r="I662" s="24">
        <v>5.6999999999999995E-2</v>
      </c>
      <c r="J662" s="24">
        <v>5.5999999999999994E-2</v>
      </c>
      <c r="K662" s="24">
        <v>5.8000000000000003E-2</v>
      </c>
      <c r="L662" s="24">
        <v>5.45E-2</v>
      </c>
      <c r="M662" s="24">
        <v>5.4800000000000001E-2</v>
      </c>
      <c r="N662" s="24">
        <v>5.3999999999999999E-2</v>
      </c>
      <c r="O662" s="24">
        <v>5.2999999999999999E-2</v>
      </c>
      <c r="P662" s="24">
        <v>5.5199999999999999E-2</v>
      </c>
      <c r="Q662" s="204"/>
      <c r="R662" s="205"/>
      <c r="S662" s="205"/>
      <c r="T662" s="205"/>
      <c r="U662" s="205"/>
      <c r="V662" s="205"/>
      <c r="W662" s="205"/>
      <c r="X662" s="205"/>
      <c r="Y662" s="205"/>
      <c r="Z662" s="205"/>
      <c r="AA662" s="205"/>
      <c r="AB662" s="205"/>
      <c r="AC662" s="205"/>
      <c r="AD662" s="205"/>
      <c r="AE662" s="205"/>
      <c r="AF662" s="205"/>
      <c r="AG662" s="205"/>
      <c r="AH662" s="205"/>
      <c r="AI662" s="205"/>
      <c r="AJ662" s="205"/>
      <c r="AK662" s="205"/>
      <c r="AL662" s="205"/>
      <c r="AM662" s="205"/>
      <c r="AN662" s="205"/>
      <c r="AO662" s="205"/>
      <c r="AP662" s="205"/>
      <c r="AQ662" s="205"/>
      <c r="AR662" s="205"/>
      <c r="AS662" s="205"/>
      <c r="AT662" s="205"/>
      <c r="AU662" s="205"/>
      <c r="AV662" s="205"/>
      <c r="AW662" s="205"/>
      <c r="AX662" s="205"/>
      <c r="AY662" s="205"/>
      <c r="AZ662" s="205"/>
      <c r="BA662" s="205"/>
      <c r="BB662" s="205"/>
      <c r="BC662" s="205"/>
      <c r="BD662" s="205"/>
      <c r="BE662" s="205"/>
      <c r="BF662" s="205"/>
      <c r="BG662" s="205"/>
      <c r="BH662" s="205"/>
      <c r="BI662" s="205"/>
      <c r="BJ662" s="205"/>
      <c r="BK662" s="205"/>
      <c r="BL662" s="205"/>
      <c r="BM662" s="216">
        <v>16</v>
      </c>
    </row>
    <row r="663" spans="1:65">
      <c r="A663" s="30"/>
      <c r="B663" s="19">
        <v>1</v>
      </c>
      <c r="C663" s="9">
        <v>3</v>
      </c>
      <c r="D663" s="24">
        <v>5.7602900000000005E-2</v>
      </c>
      <c r="E663" s="24">
        <v>5.6246978396080775E-2</v>
      </c>
      <c r="F663" s="228">
        <v>4.5999999999999999E-2</v>
      </c>
      <c r="G663" s="24">
        <v>5.3999999999999999E-2</v>
      </c>
      <c r="H663" s="24">
        <v>5.3999999999999999E-2</v>
      </c>
      <c r="I663" s="24">
        <v>5.9000000000000004E-2</v>
      </c>
      <c r="J663" s="24">
        <v>5.5E-2</v>
      </c>
      <c r="K663" s="24">
        <v>5.6999999999999995E-2</v>
      </c>
      <c r="L663" s="24">
        <v>5.4100000000000002E-2</v>
      </c>
      <c r="M663" s="24">
        <v>5.3499999999999999E-2</v>
      </c>
      <c r="N663" s="24">
        <v>5.1999999999999998E-2</v>
      </c>
      <c r="O663" s="24">
        <v>5.099999999999999E-2</v>
      </c>
      <c r="P663" s="24">
        <v>5.3600000000000002E-2</v>
      </c>
      <c r="Q663" s="204"/>
      <c r="R663" s="205"/>
      <c r="S663" s="205"/>
      <c r="T663" s="205"/>
      <c r="U663" s="205"/>
      <c r="V663" s="205"/>
      <c r="W663" s="205"/>
      <c r="X663" s="205"/>
      <c r="Y663" s="205"/>
      <c r="Z663" s="205"/>
      <c r="AA663" s="205"/>
      <c r="AB663" s="205"/>
      <c r="AC663" s="205"/>
      <c r="AD663" s="205"/>
      <c r="AE663" s="205"/>
      <c r="AF663" s="205"/>
      <c r="AG663" s="205"/>
      <c r="AH663" s="205"/>
      <c r="AI663" s="205"/>
      <c r="AJ663" s="205"/>
      <c r="AK663" s="205"/>
      <c r="AL663" s="205"/>
      <c r="AM663" s="205"/>
      <c r="AN663" s="205"/>
      <c r="AO663" s="205"/>
      <c r="AP663" s="205"/>
      <c r="AQ663" s="205"/>
      <c r="AR663" s="205"/>
      <c r="AS663" s="205"/>
      <c r="AT663" s="205"/>
      <c r="AU663" s="205"/>
      <c r="AV663" s="205"/>
      <c r="AW663" s="205"/>
      <c r="AX663" s="205"/>
      <c r="AY663" s="205"/>
      <c r="AZ663" s="205"/>
      <c r="BA663" s="205"/>
      <c r="BB663" s="205"/>
      <c r="BC663" s="205"/>
      <c r="BD663" s="205"/>
      <c r="BE663" s="205"/>
      <c r="BF663" s="205"/>
      <c r="BG663" s="205"/>
      <c r="BH663" s="205"/>
      <c r="BI663" s="205"/>
      <c r="BJ663" s="205"/>
      <c r="BK663" s="205"/>
      <c r="BL663" s="205"/>
      <c r="BM663" s="216">
        <v>16</v>
      </c>
    </row>
    <row r="664" spans="1:65">
      <c r="A664" s="30"/>
      <c r="B664" s="19">
        <v>1</v>
      </c>
      <c r="C664" s="9">
        <v>4</v>
      </c>
      <c r="D664" s="24">
        <v>5.5552900000000002E-2</v>
      </c>
      <c r="E664" s="24">
        <v>5.516575756476539E-2</v>
      </c>
      <c r="F664" s="228">
        <v>4.2999999999999997E-2</v>
      </c>
      <c r="G664" s="24">
        <v>5.3999999999999999E-2</v>
      </c>
      <c r="H664" s="24">
        <v>5.3999999999999999E-2</v>
      </c>
      <c r="I664" s="24">
        <v>5.6999999999999995E-2</v>
      </c>
      <c r="J664" s="24">
        <v>5.5999999999999994E-2</v>
      </c>
      <c r="K664" s="24">
        <v>5.6999999999999995E-2</v>
      </c>
      <c r="L664" s="24">
        <v>5.4399999999999997E-2</v>
      </c>
      <c r="M664" s="24">
        <v>5.5599999999999997E-2</v>
      </c>
      <c r="N664" s="24">
        <v>5.2999999999999999E-2</v>
      </c>
      <c r="O664" s="24">
        <v>5.099999999999999E-2</v>
      </c>
      <c r="P664" s="24">
        <v>5.5500000000000008E-2</v>
      </c>
      <c r="Q664" s="204"/>
      <c r="R664" s="205"/>
      <c r="S664" s="205"/>
      <c r="T664" s="205"/>
      <c r="U664" s="205"/>
      <c r="V664" s="205"/>
      <c r="W664" s="205"/>
      <c r="X664" s="205"/>
      <c r="Y664" s="205"/>
      <c r="Z664" s="205"/>
      <c r="AA664" s="205"/>
      <c r="AB664" s="205"/>
      <c r="AC664" s="205"/>
      <c r="AD664" s="205"/>
      <c r="AE664" s="205"/>
      <c r="AF664" s="205"/>
      <c r="AG664" s="205"/>
      <c r="AH664" s="205"/>
      <c r="AI664" s="205"/>
      <c r="AJ664" s="205"/>
      <c r="AK664" s="205"/>
      <c r="AL664" s="205"/>
      <c r="AM664" s="205"/>
      <c r="AN664" s="205"/>
      <c r="AO664" s="205"/>
      <c r="AP664" s="205"/>
      <c r="AQ664" s="205"/>
      <c r="AR664" s="205"/>
      <c r="AS664" s="205"/>
      <c r="AT664" s="205"/>
      <c r="AU664" s="205"/>
      <c r="AV664" s="205"/>
      <c r="AW664" s="205"/>
      <c r="AX664" s="205"/>
      <c r="AY664" s="205"/>
      <c r="AZ664" s="205"/>
      <c r="BA664" s="205"/>
      <c r="BB664" s="205"/>
      <c r="BC664" s="205"/>
      <c r="BD664" s="205"/>
      <c r="BE664" s="205"/>
      <c r="BF664" s="205"/>
      <c r="BG664" s="205"/>
      <c r="BH664" s="205"/>
      <c r="BI664" s="205"/>
      <c r="BJ664" s="205"/>
      <c r="BK664" s="205"/>
      <c r="BL664" s="205"/>
      <c r="BM664" s="216">
        <v>5.4916338951169284E-2</v>
      </c>
    </row>
    <row r="665" spans="1:65">
      <c r="A665" s="30"/>
      <c r="B665" s="19">
        <v>1</v>
      </c>
      <c r="C665" s="9">
        <v>5</v>
      </c>
      <c r="D665" s="24">
        <v>5.6321400000000001E-2</v>
      </c>
      <c r="E665" s="24">
        <v>5.6767844154023077E-2</v>
      </c>
      <c r="F665" s="228">
        <v>4.4999999999999998E-2</v>
      </c>
      <c r="G665" s="24">
        <v>5.3999999999999999E-2</v>
      </c>
      <c r="H665" s="24">
        <v>5.3999999999999999E-2</v>
      </c>
      <c r="I665" s="24">
        <v>5.6999999999999995E-2</v>
      </c>
      <c r="J665" s="24">
        <v>5.6999999999999995E-2</v>
      </c>
      <c r="K665" s="24">
        <v>5.8000000000000003E-2</v>
      </c>
      <c r="L665" s="24">
        <v>5.45E-2</v>
      </c>
      <c r="M665" s="24">
        <v>5.2999999999999999E-2</v>
      </c>
      <c r="N665" s="24">
        <v>5.3999999999999999E-2</v>
      </c>
      <c r="O665" s="24">
        <v>5.2999999999999999E-2</v>
      </c>
      <c r="P665" s="24">
        <v>5.3499999999999999E-2</v>
      </c>
      <c r="Q665" s="204"/>
      <c r="R665" s="205"/>
      <c r="S665" s="205"/>
      <c r="T665" s="205"/>
      <c r="U665" s="205"/>
      <c r="V665" s="205"/>
      <c r="W665" s="205"/>
      <c r="X665" s="205"/>
      <c r="Y665" s="205"/>
      <c r="Z665" s="205"/>
      <c r="AA665" s="205"/>
      <c r="AB665" s="205"/>
      <c r="AC665" s="205"/>
      <c r="AD665" s="205"/>
      <c r="AE665" s="205"/>
      <c r="AF665" s="205"/>
      <c r="AG665" s="205"/>
      <c r="AH665" s="205"/>
      <c r="AI665" s="205"/>
      <c r="AJ665" s="205"/>
      <c r="AK665" s="205"/>
      <c r="AL665" s="205"/>
      <c r="AM665" s="205"/>
      <c r="AN665" s="205"/>
      <c r="AO665" s="205"/>
      <c r="AP665" s="205"/>
      <c r="AQ665" s="205"/>
      <c r="AR665" s="205"/>
      <c r="AS665" s="205"/>
      <c r="AT665" s="205"/>
      <c r="AU665" s="205"/>
      <c r="AV665" s="205"/>
      <c r="AW665" s="205"/>
      <c r="AX665" s="205"/>
      <c r="AY665" s="205"/>
      <c r="AZ665" s="205"/>
      <c r="BA665" s="205"/>
      <c r="BB665" s="205"/>
      <c r="BC665" s="205"/>
      <c r="BD665" s="205"/>
      <c r="BE665" s="205"/>
      <c r="BF665" s="205"/>
      <c r="BG665" s="205"/>
      <c r="BH665" s="205"/>
      <c r="BI665" s="205"/>
      <c r="BJ665" s="205"/>
      <c r="BK665" s="205"/>
      <c r="BL665" s="205"/>
      <c r="BM665" s="216">
        <v>106</v>
      </c>
    </row>
    <row r="666" spans="1:65">
      <c r="A666" s="30"/>
      <c r="B666" s="19">
        <v>1</v>
      </c>
      <c r="C666" s="9">
        <v>6</v>
      </c>
      <c r="D666" s="24">
        <v>5.6629300000000007E-2</v>
      </c>
      <c r="E666" s="24">
        <v>5.6808457196534622E-2</v>
      </c>
      <c r="F666" s="228">
        <v>0.04</v>
      </c>
      <c r="G666" s="24">
        <v>5.2999999999999999E-2</v>
      </c>
      <c r="H666" s="24">
        <v>5.2999999999999999E-2</v>
      </c>
      <c r="I666" s="24">
        <v>5.6999999999999995E-2</v>
      </c>
      <c r="J666" s="24">
        <v>5.5999999999999994E-2</v>
      </c>
      <c r="K666" s="24">
        <v>5.6999999999999995E-2</v>
      </c>
      <c r="L666" s="24">
        <v>5.45E-2</v>
      </c>
      <c r="M666" s="24">
        <v>5.45E-2</v>
      </c>
      <c r="N666" s="24">
        <v>5.3999999999999999E-2</v>
      </c>
      <c r="O666" s="24">
        <v>5.2999999999999999E-2</v>
      </c>
      <c r="P666" s="24">
        <v>5.4600000000000003E-2</v>
      </c>
      <c r="Q666" s="204"/>
      <c r="R666" s="205"/>
      <c r="S666" s="205"/>
      <c r="T666" s="205"/>
      <c r="U666" s="205"/>
      <c r="V666" s="205"/>
      <c r="W666" s="205"/>
      <c r="X666" s="205"/>
      <c r="Y666" s="205"/>
      <c r="Z666" s="205"/>
      <c r="AA666" s="205"/>
      <c r="AB666" s="205"/>
      <c r="AC666" s="205"/>
      <c r="AD666" s="205"/>
      <c r="AE666" s="205"/>
      <c r="AF666" s="205"/>
      <c r="AG666" s="205"/>
      <c r="AH666" s="205"/>
      <c r="AI666" s="205"/>
      <c r="AJ666" s="205"/>
      <c r="AK666" s="205"/>
      <c r="AL666" s="205"/>
      <c r="AM666" s="205"/>
      <c r="AN666" s="205"/>
      <c r="AO666" s="205"/>
      <c r="AP666" s="205"/>
      <c r="AQ666" s="205"/>
      <c r="AR666" s="205"/>
      <c r="AS666" s="205"/>
      <c r="AT666" s="205"/>
      <c r="AU666" s="205"/>
      <c r="AV666" s="205"/>
      <c r="AW666" s="205"/>
      <c r="AX666" s="205"/>
      <c r="AY666" s="205"/>
      <c r="AZ666" s="205"/>
      <c r="BA666" s="205"/>
      <c r="BB666" s="205"/>
      <c r="BC666" s="205"/>
      <c r="BD666" s="205"/>
      <c r="BE666" s="205"/>
      <c r="BF666" s="205"/>
      <c r="BG666" s="205"/>
      <c r="BH666" s="205"/>
      <c r="BI666" s="205"/>
      <c r="BJ666" s="205"/>
      <c r="BK666" s="205"/>
      <c r="BL666" s="205"/>
      <c r="BM666" s="56"/>
    </row>
    <row r="667" spans="1:65">
      <c r="A667" s="30"/>
      <c r="B667" s="20" t="s">
        <v>267</v>
      </c>
      <c r="C667" s="12"/>
      <c r="D667" s="217">
        <v>5.6313950000000002E-2</v>
      </c>
      <c r="E667" s="217">
        <v>5.6148784080698073E-2</v>
      </c>
      <c r="F667" s="217">
        <v>4.5166666666666661E-2</v>
      </c>
      <c r="G667" s="217">
        <v>5.3499999999999999E-2</v>
      </c>
      <c r="H667" s="217">
        <v>5.3666666666666668E-2</v>
      </c>
      <c r="I667" s="217">
        <v>5.7333333333333326E-2</v>
      </c>
      <c r="J667" s="217">
        <v>5.5999999999999994E-2</v>
      </c>
      <c r="K667" s="217">
        <v>5.7333333333333326E-2</v>
      </c>
      <c r="L667" s="217">
        <v>5.4333333333333338E-2</v>
      </c>
      <c r="M667" s="217">
        <v>5.4483333333333328E-2</v>
      </c>
      <c r="N667" s="217">
        <v>5.3166666666666668E-2</v>
      </c>
      <c r="O667" s="217">
        <v>5.1999999999999991E-2</v>
      </c>
      <c r="P667" s="217">
        <v>5.4716666666666663E-2</v>
      </c>
      <c r="Q667" s="204"/>
      <c r="R667" s="205"/>
      <c r="S667" s="205"/>
      <c r="T667" s="205"/>
      <c r="U667" s="205"/>
      <c r="V667" s="205"/>
      <c r="W667" s="205"/>
      <c r="X667" s="205"/>
      <c r="Y667" s="205"/>
      <c r="Z667" s="205"/>
      <c r="AA667" s="205"/>
      <c r="AB667" s="205"/>
      <c r="AC667" s="205"/>
      <c r="AD667" s="205"/>
      <c r="AE667" s="205"/>
      <c r="AF667" s="205"/>
      <c r="AG667" s="205"/>
      <c r="AH667" s="205"/>
      <c r="AI667" s="205"/>
      <c r="AJ667" s="205"/>
      <c r="AK667" s="205"/>
      <c r="AL667" s="205"/>
      <c r="AM667" s="205"/>
      <c r="AN667" s="205"/>
      <c r="AO667" s="205"/>
      <c r="AP667" s="205"/>
      <c r="AQ667" s="205"/>
      <c r="AR667" s="205"/>
      <c r="AS667" s="205"/>
      <c r="AT667" s="205"/>
      <c r="AU667" s="205"/>
      <c r="AV667" s="205"/>
      <c r="AW667" s="205"/>
      <c r="AX667" s="205"/>
      <c r="AY667" s="205"/>
      <c r="AZ667" s="205"/>
      <c r="BA667" s="205"/>
      <c r="BB667" s="205"/>
      <c r="BC667" s="205"/>
      <c r="BD667" s="205"/>
      <c r="BE667" s="205"/>
      <c r="BF667" s="205"/>
      <c r="BG667" s="205"/>
      <c r="BH667" s="205"/>
      <c r="BI667" s="205"/>
      <c r="BJ667" s="205"/>
      <c r="BK667" s="205"/>
      <c r="BL667" s="205"/>
      <c r="BM667" s="56"/>
    </row>
    <row r="668" spans="1:65">
      <c r="A668" s="30"/>
      <c r="B668" s="3" t="s">
        <v>268</v>
      </c>
      <c r="C668" s="29"/>
      <c r="D668" s="24">
        <v>5.6228550000000002E-2</v>
      </c>
      <c r="E668" s="24">
        <v>5.6442576479046158E-2</v>
      </c>
      <c r="F668" s="24">
        <v>4.4999999999999998E-2</v>
      </c>
      <c r="G668" s="24">
        <v>5.3999999999999999E-2</v>
      </c>
      <c r="H668" s="24">
        <v>5.3999999999999999E-2</v>
      </c>
      <c r="I668" s="24">
        <v>5.6999999999999995E-2</v>
      </c>
      <c r="J668" s="24">
        <v>5.5999999999999994E-2</v>
      </c>
      <c r="K668" s="24">
        <v>5.6999999999999995E-2</v>
      </c>
      <c r="L668" s="24">
        <v>5.4449999999999998E-2</v>
      </c>
      <c r="M668" s="24">
        <v>5.4650000000000004E-2</v>
      </c>
      <c r="N668" s="24">
        <v>5.3499999999999999E-2</v>
      </c>
      <c r="O668" s="24">
        <v>5.1999999999999991E-2</v>
      </c>
      <c r="P668" s="24">
        <v>5.4900000000000004E-2</v>
      </c>
      <c r="Q668" s="204"/>
      <c r="R668" s="205"/>
      <c r="S668" s="205"/>
      <c r="T668" s="205"/>
      <c r="U668" s="205"/>
      <c r="V668" s="205"/>
      <c r="W668" s="205"/>
      <c r="X668" s="205"/>
      <c r="Y668" s="205"/>
      <c r="Z668" s="205"/>
      <c r="AA668" s="205"/>
      <c r="AB668" s="205"/>
      <c r="AC668" s="205"/>
      <c r="AD668" s="205"/>
      <c r="AE668" s="205"/>
      <c r="AF668" s="205"/>
      <c r="AG668" s="205"/>
      <c r="AH668" s="205"/>
      <c r="AI668" s="205"/>
      <c r="AJ668" s="205"/>
      <c r="AK668" s="205"/>
      <c r="AL668" s="205"/>
      <c r="AM668" s="205"/>
      <c r="AN668" s="205"/>
      <c r="AO668" s="205"/>
      <c r="AP668" s="205"/>
      <c r="AQ668" s="205"/>
      <c r="AR668" s="205"/>
      <c r="AS668" s="205"/>
      <c r="AT668" s="205"/>
      <c r="AU668" s="205"/>
      <c r="AV668" s="205"/>
      <c r="AW668" s="205"/>
      <c r="AX668" s="205"/>
      <c r="AY668" s="205"/>
      <c r="AZ668" s="205"/>
      <c r="BA668" s="205"/>
      <c r="BB668" s="205"/>
      <c r="BC668" s="205"/>
      <c r="BD668" s="205"/>
      <c r="BE668" s="205"/>
      <c r="BF668" s="205"/>
      <c r="BG668" s="205"/>
      <c r="BH668" s="205"/>
      <c r="BI668" s="205"/>
      <c r="BJ668" s="205"/>
      <c r="BK668" s="205"/>
      <c r="BL668" s="205"/>
      <c r="BM668" s="56"/>
    </row>
    <row r="669" spans="1:65">
      <c r="A669" s="30"/>
      <c r="B669" s="3" t="s">
        <v>269</v>
      </c>
      <c r="C669" s="29"/>
      <c r="D669" s="24">
        <v>7.5153874085106501E-4</v>
      </c>
      <c r="E669" s="24">
        <v>7.5021251826204276E-4</v>
      </c>
      <c r="F669" s="24">
        <v>3.9707262140150964E-3</v>
      </c>
      <c r="G669" s="24">
        <v>8.366600265340764E-4</v>
      </c>
      <c r="H669" s="24">
        <v>5.1639777949432275E-4</v>
      </c>
      <c r="I669" s="24">
        <v>8.1649658092772964E-4</v>
      </c>
      <c r="J669" s="24">
        <v>6.3245553203367425E-4</v>
      </c>
      <c r="K669" s="24">
        <v>5.1639777949432633E-4</v>
      </c>
      <c r="L669" s="24">
        <v>2.2509257354845456E-4</v>
      </c>
      <c r="M669" s="24">
        <v>1.0534071704078486E-3</v>
      </c>
      <c r="N669" s="24">
        <v>9.8319208025017578E-4</v>
      </c>
      <c r="O669" s="24">
        <v>1.095445115010337E-3</v>
      </c>
      <c r="P669" s="24">
        <v>9.9883265198263873E-4</v>
      </c>
      <c r="Q669" s="204"/>
      <c r="R669" s="205"/>
      <c r="S669" s="205"/>
      <c r="T669" s="205"/>
      <c r="U669" s="205"/>
      <c r="V669" s="205"/>
      <c r="W669" s="205"/>
      <c r="X669" s="205"/>
      <c r="Y669" s="205"/>
      <c r="Z669" s="205"/>
      <c r="AA669" s="205"/>
      <c r="AB669" s="205"/>
      <c r="AC669" s="205"/>
      <c r="AD669" s="205"/>
      <c r="AE669" s="205"/>
      <c r="AF669" s="205"/>
      <c r="AG669" s="205"/>
      <c r="AH669" s="205"/>
      <c r="AI669" s="205"/>
      <c r="AJ669" s="205"/>
      <c r="AK669" s="205"/>
      <c r="AL669" s="205"/>
      <c r="AM669" s="205"/>
      <c r="AN669" s="205"/>
      <c r="AO669" s="205"/>
      <c r="AP669" s="205"/>
      <c r="AQ669" s="205"/>
      <c r="AR669" s="205"/>
      <c r="AS669" s="205"/>
      <c r="AT669" s="205"/>
      <c r="AU669" s="205"/>
      <c r="AV669" s="205"/>
      <c r="AW669" s="205"/>
      <c r="AX669" s="205"/>
      <c r="AY669" s="205"/>
      <c r="AZ669" s="205"/>
      <c r="BA669" s="205"/>
      <c r="BB669" s="205"/>
      <c r="BC669" s="205"/>
      <c r="BD669" s="205"/>
      <c r="BE669" s="205"/>
      <c r="BF669" s="205"/>
      <c r="BG669" s="205"/>
      <c r="BH669" s="205"/>
      <c r="BI669" s="205"/>
      <c r="BJ669" s="205"/>
      <c r="BK669" s="205"/>
      <c r="BL669" s="205"/>
      <c r="BM669" s="56"/>
    </row>
    <row r="670" spans="1:65">
      <c r="A670" s="30"/>
      <c r="B670" s="3" t="s">
        <v>86</v>
      </c>
      <c r="C670" s="29"/>
      <c r="D670" s="13">
        <v>1.3345516356978422E-2</v>
      </c>
      <c r="E670" s="13">
        <v>1.3361153416676369E-2</v>
      </c>
      <c r="F670" s="13">
        <v>8.7912757505869299E-2</v>
      </c>
      <c r="G670" s="13">
        <v>1.5638505168861241E-2</v>
      </c>
      <c r="H670" s="13">
        <v>9.6223188725650197E-3</v>
      </c>
      <c r="I670" s="13">
        <v>1.4241219434785984E-2</v>
      </c>
      <c r="J670" s="13">
        <v>1.1293848786315612E-2</v>
      </c>
      <c r="K670" s="13">
        <v>9.0069380144359255E-3</v>
      </c>
      <c r="L670" s="13">
        <v>4.1428081021187956E-3</v>
      </c>
      <c r="M670" s="13">
        <v>1.9334484620517258E-2</v>
      </c>
      <c r="N670" s="13">
        <v>1.8492641007840295E-2</v>
      </c>
      <c r="O670" s="13">
        <v>2.1066252211737253E-2</v>
      </c>
      <c r="P670" s="13">
        <v>1.8254632689295867E-2</v>
      </c>
      <c r="Q670" s="152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3" t="s">
        <v>270</v>
      </c>
      <c r="C671" s="29"/>
      <c r="D671" s="13">
        <v>2.5449821956876173E-2</v>
      </c>
      <c r="E671" s="13">
        <v>2.2442230364712712E-2</v>
      </c>
      <c r="F671" s="13">
        <v>-0.17753682184043396</v>
      </c>
      <c r="G671" s="13">
        <v>-2.5790848010255552E-2</v>
      </c>
      <c r="H671" s="13">
        <v>-2.2755928533651937E-2</v>
      </c>
      <c r="I671" s="13">
        <v>4.4012299951626366E-2</v>
      </c>
      <c r="J671" s="13">
        <v>1.9732944138797892E-2</v>
      </c>
      <c r="K671" s="13">
        <v>4.4012299951626366E-2</v>
      </c>
      <c r="L671" s="13">
        <v>-1.06162506272377E-2</v>
      </c>
      <c r="M671" s="13">
        <v>-7.8848230982946355E-3</v>
      </c>
      <c r="N671" s="13">
        <v>-3.186068696346267E-2</v>
      </c>
      <c r="O671" s="13">
        <v>-5.3105123299687862E-2</v>
      </c>
      <c r="P671" s="13">
        <v>-3.6359358310495971E-3</v>
      </c>
      <c r="Q671" s="152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A672" s="30"/>
      <c r="B672" s="46" t="s">
        <v>271</v>
      </c>
      <c r="C672" s="47"/>
      <c r="D672" s="45">
        <v>0.81</v>
      </c>
      <c r="E672" s="45">
        <v>0.74</v>
      </c>
      <c r="F672" s="45">
        <v>4.1399999999999997</v>
      </c>
      <c r="G672" s="45">
        <v>0.44</v>
      </c>
      <c r="H672" s="45">
        <v>0.36</v>
      </c>
      <c r="I672" s="45">
        <v>1.27</v>
      </c>
      <c r="J672" s="45">
        <v>0.67</v>
      </c>
      <c r="K672" s="45">
        <v>1.27</v>
      </c>
      <c r="L672" s="45">
        <v>7.0000000000000007E-2</v>
      </c>
      <c r="M672" s="45">
        <v>0</v>
      </c>
      <c r="N672" s="45">
        <v>0.59</v>
      </c>
      <c r="O672" s="45">
        <v>1.1000000000000001</v>
      </c>
      <c r="P672" s="45">
        <v>0.1</v>
      </c>
      <c r="Q672" s="152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B673" s="31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BM673" s="55"/>
    </row>
    <row r="674" spans="1:65" ht="15">
      <c r="B674" s="8" t="s">
        <v>689</v>
      </c>
      <c r="BM674" s="28" t="s">
        <v>67</v>
      </c>
    </row>
    <row r="675" spans="1:65" ht="15">
      <c r="A675" s="25" t="s">
        <v>37</v>
      </c>
      <c r="B675" s="18" t="s">
        <v>114</v>
      </c>
      <c r="C675" s="15" t="s">
        <v>115</v>
      </c>
      <c r="D675" s="16" t="s">
        <v>233</v>
      </c>
      <c r="E675" s="17" t="s">
        <v>233</v>
      </c>
      <c r="F675" s="17" t="s">
        <v>233</v>
      </c>
      <c r="G675" s="17" t="s">
        <v>233</v>
      </c>
      <c r="H675" s="17" t="s">
        <v>233</v>
      </c>
      <c r="I675" s="17" t="s">
        <v>233</v>
      </c>
      <c r="J675" s="17" t="s">
        <v>233</v>
      </c>
      <c r="K675" s="17" t="s">
        <v>233</v>
      </c>
      <c r="L675" s="17" t="s">
        <v>233</v>
      </c>
      <c r="M675" s="17" t="s">
        <v>233</v>
      </c>
      <c r="N675" s="17" t="s">
        <v>233</v>
      </c>
      <c r="O675" s="17" t="s">
        <v>233</v>
      </c>
      <c r="P675" s="17" t="s">
        <v>233</v>
      </c>
      <c r="Q675" s="17" t="s">
        <v>233</v>
      </c>
      <c r="R675" s="17" t="s">
        <v>233</v>
      </c>
      <c r="S675" s="152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>
        <v>1</v>
      </c>
    </row>
    <row r="676" spans="1:65">
      <c r="A676" s="30"/>
      <c r="B676" s="19" t="s">
        <v>234</v>
      </c>
      <c r="C676" s="9" t="s">
        <v>234</v>
      </c>
      <c r="D676" s="150" t="s">
        <v>239</v>
      </c>
      <c r="E676" s="151" t="s">
        <v>240</v>
      </c>
      <c r="F676" s="151" t="s">
        <v>241</v>
      </c>
      <c r="G676" s="151" t="s">
        <v>244</v>
      </c>
      <c r="H676" s="151" t="s">
        <v>245</v>
      </c>
      <c r="I676" s="151" t="s">
        <v>246</v>
      </c>
      <c r="J676" s="151" t="s">
        <v>247</v>
      </c>
      <c r="K676" s="151" t="s">
        <v>287</v>
      </c>
      <c r="L676" s="151" t="s">
        <v>250</v>
      </c>
      <c r="M676" s="151" t="s">
        <v>251</v>
      </c>
      <c r="N676" s="151" t="s">
        <v>252</v>
      </c>
      <c r="O676" s="151" t="s">
        <v>254</v>
      </c>
      <c r="P676" s="151" t="s">
        <v>255</v>
      </c>
      <c r="Q676" s="151" t="s">
        <v>257</v>
      </c>
      <c r="R676" s="151" t="s">
        <v>258</v>
      </c>
      <c r="S676" s="152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 t="s">
        <v>3</v>
      </c>
    </row>
    <row r="677" spans="1:65">
      <c r="A677" s="30"/>
      <c r="B677" s="19"/>
      <c r="C677" s="9"/>
      <c r="D677" s="10" t="s">
        <v>325</v>
      </c>
      <c r="E677" s="11" t="s">
        <v>288</v>
      </c>
      <c r="F677" s="11" t="s">
        <v>325</v>
      </c>
      <c r="G677" s="11" t="s">
        <v>288</v>
      </c>
      <c r="H677" s="11" t="s">
        <v>288</v>
      </c>
      <c r="I677" s="11" t="s">
        <v>288</v>
      </c>
      <c r="J677" s="11" t="s">
        <v>288</v>
      </c>
      <c r="K677" s="11" t="s">
        <v>288</v>
      </c>
      <c r="L677" s="11" t="s">
        <v>288</v>
      </c>
      <c r="M677" s="11" t="s">
        <v>325</v>
      </c>
      <c r="N677" s="11" t="s">
        <v>325</v>
      </c>
      <c r="O677" s="11" t="s">
        <v>325</v>
      </c>
      <c r="P677" s="11" t="s">
        <v>288</v>
      </c>
      <c r="Q677" s="11" t="s">
        <v>325</v>
      </c>
      <c r="R677" s="11" t="s">
        <v>325</v>
      </c>
      <c r="S677" s="152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1</v>
      </c>
    </row>
    <row r="678" spans="1:65">
      <c r="A678" s="30"/>
      <c r="B678" s="19"/>
      <c r="C678" s="9"/>
      <c r="D678" s="26" t="s">
        <v>326</v>
      </c>
      <c r="E678" s="26" t="s">
        <v>327</v>
      </c>
      <c r="F678" s="26" t="s">
        <v>328</v>
      </c>
      <c r="G678" s="26" t="s">
        <v>328</v>
      </c>
      <c r="H678" s="26" t="s">
        <v>328</v>
      </c>
      <c r="I678" s="26" t="s">
        <v>328</v>
      </c>
      <c r="J678" s="26" t="s">
        <v>328</v>
      </c>
      <c r="K678" s="26" t="s">
        <v>120</v>
      </c>
      <c r="L678" s="26" t="s">
        <v>329</v>
      </c>
      <c r="M678" s="26" t="s">
        <v>329</v>
      </c>
      <c r="N678" s="26" t="s">
        <v>312</v>
      </c>
      <c r="O678" s="26" t="s">
        <v>328</v>
      </c>
      <c r="P678" s="26" t="s">
        <v>329</v>
      </c>
      <c r="Q678" s="26" t="s">
        <v>312</v>
      </c>
      <c r="R678" s="26" t="s">
        <v>328</v>
      </c>
      <c r="S678" s="152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2</v>
      </c>
    </row>
    <row r="679" spans="1:65">
      <c r="A679" s="30"/>
      <c r="B679" s="18">
        <v>1</v>
      </c>
      <c r="C679" s="14">
        <v>1</v>
      </c>
      <c r="D679" s="226">
        <v>15.387</v>
      </c>
      <c r="E679" s="226">
        <v>16.234084129681527</v>
      </c>
      <c r="F679" s="226">
        <v>14.5</v>
      </c>
      <c r="G679" s="226">
        <v>14.6</v>
      </c>
      <c r="H679" s="226">
        <v>13.7</v>
      </c>
      <c r="I679" s="226">
        <v>14.6</v>
      </c>
      <c r="J679" s="226">
        <v>15.8</v>
      </c>
      <c r="K679" s="226">
        <v>15</v>
      </c>
      <c r="L679" s="218">
        <v>7.5461694875425298</v>
      </c>
      <c r="M679" s="226">
        <v>15.6</v>
      </c>
      <c r="N679" s="226">
        <v>13.5</v>
      </c>
      <c r="O679" s="218">
        <v>15</v>
      </c>
      <c r="P679" s="226">
        <v>16.5</v>
      </c>
      <c r="Q679" s="226">
        <v>14.4</v>
      </c>
      <c r="R679" s="226">
        <v>15.2</v>
      </c>
      <c r="S679" s="219"/>
      <c r="T679" s="220"/>
      <c r="U679" s="220"/>
      <c r="V679" s="220"/>
      <c r="W679" s="220"/>
      <c r="X679" s="220"/>
      <c r="Y679" s="220"/>
      <c r="Z679" s="220"/>
      <c r="AA679" s="220"/>
      <c r="AB679" s="220"/>
      <c r="AC679" s="220"/>
      <c r="AD679" s="220"/>
      <c r="AE679" s="220"/>
      <c r="AF679" s="220"/>
      <c r="AG679" s="220"/>
      <c r="AH679" s="220"/>
      <c r="AI679" s="220"/>
      <c r="AJ679" s="220"/>
      <c r="AK679" s="220"/>
      <c r="AL679" s="220"/>
      <c r="AM679" s="220"/>
      <c r="AN679" s="220"/>
      <c r="AO679" s="220"/>
      <c r="AP679" s="220"/>
      <c r="AQ679" s="220"/>
      <c r="AR679" s="220"/>
      <c r="AS679" s="220"/>
      <c r="AT679" s="220"/>
      <c r="AU679" s="220"/>
      <c r="AV679" s="220"/>
      <c r="AW679" s="220"/>
      <c r="AX679" s="220"/>
      <c r="AY679" s="220"/>
      <c r="AZ679" s="220"/>
      <c r="BA679" s="220"/>
      <c r="BB679" s="220"/>
      <c r="BC679" s="220"/>
      <c r="BD679" s="220"/>
      <c r="BE679" s="220"/>
      <c r="BF679" s="220"/>
      <c r="BG679" s="220"/>
      <c r="BH679" s="220"/>
      <c r="BI679" s="220"/>
      <c r="BJ679" s="220"/>
      <c r="BK679" s="220"/>
      <c r="BL679" s="220"/>
      <c r="BM679" s="221">
        <v>1</v>
      </c>
    </row>
    <row r="680" spans="1:65">
      <c r="A680" s="30"/>
      <c r="B680" s="19">
        <v>1</v>
      </c>
      <c r="C680" s="9">
        <v>2</v>
      </c>
      <c r="D680" s="225">
        <v>15.157</v>
      </c>
      <c r="E680" s="225">
        <v>16.071990459880759</v>
      </c>
      <c r="F680" s="225">
        <v>13.1</v>
      </c>
      <c r="G680" s="225">
        <v>14.8</v>
      </c>
      <c r="H680" s="225">
        <v>14</v>
      </c>
      <c r="I680" s="225">
        <v>14.6</v>
      </c>
      <c r="J680" s="225">
        <v>15.7</v>
      </c>
      <c r="K680" s="225">
        <v>14.4</v>
      </c>
      <c r="L680" s="222">
        <v>8.6003615832946103</v>
      </c>
      <c r="M680" s="225">
        <v>15.400000000000002</v>
      </c>
      <c r="N680" s="225">
        <v>13.6</v>
      </c>
      <c r="O680" s="222">
        <v>13</v>
      </c>
      <c r="P680" s="225">
        <v>16</v>
      </c>
      <c r="Q680" s="225">
        <v>14.6</v>
      </c>
      <c r="R680" s="225">
        <v>15.2</v>
      </c>
      <c r="S680" s="219"/>
      <c r="T680" s="220"/>
      <c r="U680" s="220"/>
      <c r="V680" s="220"/>
      <c r="W680" s="220"/>
      <c r="X680" s="220"/>
      <c r="Y680" s="220"/>
      <c r="Z680" s="220"/>
      <c r="AA680" s="220"/>
      <c r="AB680" s="220"/>
      <c r="AC680" s="220"/>
      <c r="AD680" s="220"/>
      <c r="AE680" s="220"/>
      <c r="AF680" s="220"/>
      <c r="AG680" s="220"/>
      <c r="AH680" s="220"/>
      <c r="AI680" s="220"/>
      <c r="AJ680" s="220"/>
      <c r="AK680" s="220"/>
      <c r="AL680" s="220"/>
      <c r="AM680" s="220"/>
      <c r="AN680" s="220"/>
      <c r="AO680" s="220"/>
      <c r="AP680" s="220"/>
      <c r="AQ680" s="220"/>
      <c r="AR680" s="220"/>
      <c r="AS680" s="220"/>
      <c r="AT680" s="220"/>
      <c r="AU680" s="220"/>
      <c r="AV680" s="220"/>
      <c r="AW680" s="220"/>
      <c r="AX680" s="220"/>
      <c r="AY680" s="220"/>
      <c r="AZ680" s="220"/>
      <c r="BA680" s="220"/>
      <c r="BB680" s="220"/>
      <c r="BC680" s="220"/>
      <c r="BD680" s="220"/>
      <c r="BE680" s="220"/>
      <c r="BF680" s="220"/>
      <c r="BG680" s="220"/>
      <c r="BH680" s="220"/>
      <c r="BI680" s="220"/>
      <c r="BJ680" s="220"/>
      <c r="BK680" s="220"/>
      <c r="BL680" s="220"/>
      <c r="BM680" s="221">
        <v>17</v>
      </c>
    </row>
    <row r="681" spans="1:65">
      <c r="A681" s="30"/>
      <c r="B681" s="19">
        <v>1</v>
      </c>
      <c r="C681" s="9">
        <v>3</v>
      </c>
      <c r="D681" s="232">
        <v>20.27</v>
      </c>
      <c r="E681" s="225">
        <v>15.42824420050226</v>
      </c>
      <c r="F681" s="225">
        <v>13.3</v>
      </c>
      <c r="G681" s="225">
        <v>14.8</v>
      </c>
      <c r="H681" s="225">
        <v>13.9</v>
      </c>
      <c r="I681" s="225">
        <v>15.2</v>
      </c>
      <c r="J681" s="225">
        <v>15.299999999999999</v>
      </c>
      <c r="K681" s="225">
        <v>13.4</v>
      </c>
      <c r="L681" s="222">
        <v>8.9152295582074608</v>
      </c>
      <c r="M681" s="225">
        <v>15.5</v>
      </c>
      <c r="N681" s="225">
        <v>13.7</v>
      </c>
      <c r="O681" s="222">
        <v>14</v>
      </c>
      <c r="P681" s="225">
        <v>16.399999999999999</v>
      </c>
      <c r="Q681" s="225">
        <v>12.9</v>
      </c>
      <c r="R681" s="225">
        <v>15.2</v>
      </c>
      <c r="S681" s="219"/>
      <c r="T681" s="220"/>
      <c r="U681" s="220"/>
      <c r="V681" s="220"/>
      <c r="W681" s="220"/>
      <c r="X681" s="220"/>
      <c r="Y681" s="220"/>
      <c r="Z681" s="220"/>
      <c r="AA681" s="220"/>
      <c r="AB681" s="220"/>
      <c r="AC681" s="220"/>
      <c r="AD681" s="220"/>
      <c r="AE681" s="220"/>
      <c r="AF681" s="220"/>
      <c r="AG681" s="220"/>
      <c r="AH681" s="220"/>
      <c r="AI681" s="220"/>
      <c r="AJ681" s="220"/>
      <c r="AK681" s="220"/>
      <c r="AL681" s="220"/>
      <c r="AM681" s="220"/>
      <c r="AN681" s="220"/>
      <c r="AO681" s="220"/>
      <c r="AP681" s="220"/>
      <c r="AQ681" s="220"/>
      <c r="AR681" s="220"/>
      <c r="AS681" s="220"/>
      <c r="AT681" s="220"/>
      <c r="AU681" s="220"/>
      <c r="AV681" s="220"/>
      <c r="AW681" s="220"/>
      <c r="AX681" s="220"/>
      <c r="AY681" s="220"/>
      <c r="AZ681" s="220"/>
      <c r="BA681" s="220"/>
      <c r="BB681" s="220"/>
      <c r="BC681" s="220"/>
      <c r="BD681" s="220"/>
      <c r="BE681" s="220"/>
      <c r="BF681" s="220"/>
      <c r="BG681" s="220"/>
      <c r="BH681" s="220"/>
      <c r="BI681" s="220"/>
      <c r="BJ681" s="220"/>
      <c r="BK681" s="220"/>
      <c r="BL681" s="220"/>
      <c r="BM681" s="221">
        <v>16</v>
      </c>
    </row>
    <row r="682" spans="1:65">
      <c r="A682" s="30"/>
      <c r="B682" s="19">
        <v>1</v>
      </c>
      <c r="C682" s="9">
        <v>4</v>
      </c>
      <c r="D682" s="225">
        <v>15.016999999999999</v>
      </c>
      <c r="E682" s="225">
        <v>14.577631318882602</v>
      </c>
      <c r="F682" s="225">
        <v>12.1</v>
      </c>
      <c r="G682" s="225">
        <v>14.2</v>
      </c>
      <c r="H682" s="225">
        <v>13.8</v>
      </c>
      <c r="I682" s="225">
        <v>14.3</v>
      </c>
      <c r="J682" s="225">
        <v>16.2</v>
      </c>
      <c r="K682" s="225">
        <v>14.4</v>
      </c>
      <c r="L682" s="222">
        <v>7.7703525589869997</v>
      </c>
      <c r="M682" s="225">
        <v>15.6</v>
      </c>
      <c r="N682" s="225">
        <v>13.9</v>
      </c>
      <c r="O682" s="222">
        <v>13</v>
      </c>
      <c r="P682" s="225">
        <v>16.8</v>
      </c>
      <c r="Q682" s="225">
        <v>13.2</v>
      </c>
      <c r="R682" s="225">
        <v>14.8</v>
      </c>
      <c r="S682" s="219"/>
      <c r="T682" s="220"/>
      <c r="U682" s="220"/>
      <c r="V682" s="220"/>
      <c r="W682" s="220"/>
      <c r="X682" s="220"/>
      <c r="Y682" s="220"/>
      <c r="Z682" s="220"/>
      <c r="AA682" s="220"/>
      <c r="AB682" s="220"/>
      <c r="AC682" s="220"/>
      <c r="AD682" s="220"/>
      <c r="AE682" s="220"/>
      <c r="AF682" s="220"/>
      <c r="AG682" s="220"/>
      <c r="AH682" s="220"/>
      <c r="AI682" s="220"/>
      <c r="AJ682" s="220"/>
      <c r="AK682" s="220"/>
      <c r="AL682" s="220"/>
      <c r="AM682" s="220"/>
      <c r="AN682" s="220"/>
      <c r="AO682" s="220"/>
      <c r="AP682" s="220"/>
      <c r="AQ682" s="220"/>
      <c r="AR682" s="220"/>
      <c r="AS682" s="220"/>
      <c r="AT682" s="220"/>
      <c r="AU682" s="220"/>
      <c r="AV682" s="220"/>
      <c r="AW682" s="220"/>
      <c r="AX682" s="220"/>
      <c r="AY682" s="220"/>
      <c r="AZ682" s="220"/>
      <c r="BA682" s="220"/>
      <c r="BB682" s="220"/>
      <c r="BC682" s="220"/>
      <c r="BD682" s="220"/>
      <c r="BE682" s="220"/>
      <c r="BF682" s="220"/>
      <c r="BG682" s="220"/>
      <c r="BH682" s="220"/>
      <c r="BI682" s="220"/>
      <c r="BJ682" s="220"/>
      <c r="BK682" s="220"/>
      <c r="BL682" s="220"/>
      <c r="BM682" s="221">
        <v>14.740808649735452</v>
      </c>
    </row>
    <row r="683" spans="1:65">
      <c r="A683" s="30"/>
      <c r="B683" s="19">
        <v>1</v>
      </c>
      <c r="C683" s="9">
        <v>5</v>
      </c>
      <c r="D683" s="225">
        <v>15.563999999999998</v>
      </c>
      <c r="E683" s="225">
        <v>14.945562772391838</v>
      </c>
      <c r="F683" s="225">
        <v>12.9</v>
      </c>
      <c r="G683" s="225">
        <v>14.6</v>
      </c>
      <c r="H683" s="225">
        <v>13.9</v>
      </c>
      <c r="I683" s="225">
        <v>14.4</v>
      </c>
      <c r="J683" s="225">
        <v>15.1</v>
      </c>
      <c r="K683" s="225">
        <v>14.4</v>
      </c>
      <c r="L683" s="222">
        <v>8.3840826668109791</v>
      </c>
      <c r="M683" s="225">
        <v>15.400000000000002</v>
      </c>
      <c r="N683" s="225">
        <v>13.3</v>
      </c>
      <c r="O683" s="222">
        <v>13</v>
      </c>
      <c r="P683" s="225">
        <v>16.7</v>
      </c>
      <c r="Q683" s="225">
        <v>13.6</v>
      </c>
      <c r="R683" s="232">
        <v>17.399999999999999</v>
      </c>
      <c r="S683" s="219"/>
      <c r="T683" s="220"/>
      <c r="U683" s="220"/>
      <c r="V683" s="220"/>
      <c r="W683" s="220"/>
      <c r="X683" s="220"/>
      <c r="Y683" s="220"/>
      <c r="Z683" s="220"/>
      <c r="AA683" s="220"/>
      <c r="AB683" s="220"/>
      <c r="AC683" s="220"/>
      <c r="AD683" s="220"/>
      <c r="AE683" s="220"/>
      <c r="AF683" s="220"/>
      <c r="AG683" s="220"/>
      <c r="AH683" s="220"/>
      <c r="AI683" s="220"/>
      <c r="AJ683" s="220"/>
      <c r="AK683" s="220"/>
      <c r="AL683" s="220"/>
      <c r="AM683" s="220"/>
      <c r="AN683" s="220"/>
      <c r="AO683" s="220"/>
      <c r="AP683" s="220"/>
      <c r="AQ683" s="220"/>
      <c r="AR683" s="220"/>
      <c r="AS683" s="220"/>
      <c r="AT683" s="220"/>
      <c r="AU683" s="220"/>
      <c r="AV683" s="220"/>
      <c r="AW683" s="220"/>
      <c r="AX683" s="220"/>
      <c r="AY683" s="220"/>
      <c r="AZ683" s="220"/>
      <c r="BA683" s="220"/>
      <c r="BB683" s="220"/>
      <c r="BC683" s="220"/>
      <c r="BD683" s="220"/>
      <c r="BE683" s="220"/>
      <c r="BF683" s="220"/>
      <c r="BG683" s="220"/>
      <c r="BH683" s="220"/>
      <c r="BI683" s="220"/>
      <c r="BJ683" s="220"/>
      <c r="BK683" s="220"/>
      <c r="BL683" s="220"/>
      <c r="BM683" s="221">
        <v>107</v>
      </c>
    </row>
    <row r="684" spans="1:65">
      <c r="A684" s="30"/>
      <c r="B684" s="19">
        <v>1</v>
      </c>
      <c r="C684" s="9">
        <v>6</v>
      </c>
      <c r="D684" s="225">
        <v>16.001000000000001</v>
      </c>
      <c r="E684" s="225">
        <v>15.294361798026346</v>
      </c>
      <c r="F684" s="232">
        <v>11.1</v>
      </c>
      <c r="G684" s="225">
        <v>14.6</v>
      </c>
      <c r="H684" s="225">
        <v>13.9</v>
      </c>
      <c r="I684" s="225">
        <v>14.9</v>
      </c>
      <c r="J684" s="225">
        <v>16</v>
      </c>
      <c r="K684" s="225">
        <v>14.8</v>
      </c>
      <c r="L684" s="222">
        <v>8.2675361938443892</v>
      </c>
      <c r="M684" s="225">
        <v>15.5</v>
      </c>
      <c r="N684" s="225">
        <v>13.8</v>
      </c>
      <c r="O684" s="222">
        <v>14</v>
      </c>
      <c r="P684" s="225">
        <v>15.5</v>
      </c>
      <c r="Q684" s="225">
        <v>13.7</v>
      </c>
      <c r="R684" s="225">
        <v>15.6</v>
      </c>
      <c r="S684" s="219"/>
      <c r="T684" s="220"/>
      <c r="U684" s="220"/>
      <c r="V684" s="220"/>
      <c r="W684" s="220"/>
      <c r="X684" s="220"/>
      <c r="Y684" s="220"/>
      <c r="Z684" s="220"/>
      <c r="AA684" s="220"/>
      <c r="AB684" s="220"/>
      <c r="AC684" s="220"/>
      <c r="AD684" s="220"/>
      <c r="AE684" s="220"/>
      <c r="AF684" s="220"/>
      <c r="AG684" s="220"/>
      <c r="AH684" s="220"/>
      <c r="AI684" s="220"/>
      <c r="AJ684" s="220"/>
      <c r="AK684" s="220"/>
      <c r="AL684" s="220"/>
      <c r="AM684" s="220"/>
      <c r="AN684" s="220"/>
      <c r="AO684" s="220"/>
      <c r="AP684" s="220"/>
      <c r="AQ684" s="220"/>
      <c r="AR684" s="220"/>
      <c r="AS684" s="220"/>
      <c r="AT684" s="220"/>
      <c r="AU684" s="220"/>
      <c r="AV684" s="220"/>
      <c r="AW684" s="220"/>
      <c r="AX684" s="220"/>
      <c r="AY684" s="220"/>
      <c r="AZ684" s="220"/>
      <c r="BA684" s="220"/>
      <c r="BB684" s="220"/>
      <c r="BC684" s="220"/>
      <c r="BD684" s="220"/>
      <c r="BE684" s="220"/>
      <c r="BF684" s="220"/>
      <c r="BG684" s="220"/>
      <c r="BH684" s="220"/>
      <c r="BI684" s="220"/>
      <c r="BJ684" s="220"/>
      <c r="BK684" s="220"/>
      <c r="BL684" s="220"/>
      <c r="BM684" s="223"/>
    </row>
    <row r="685" spans="1:65">
      <c r="A685" s="30"/>
      <c r="B685" s="20" t="s">
        <v>267</v>
      </c>
      <c r="C685" s="12"/>
      <c r="D685" s="224">
        <v>16.232666666666667</v>
      </c>
      <c r="E685" s="224">
        <v>15.425312446560888</v>
      </c>
      <c r="F685" s="224">
        <v>12.833333333333334</v>
      </c>
      <c r="G685" s="224">
        <v>14.6</v>
      </c>
      <c r="H685" s="224">
        <v>13.866666666666669</v>
      </c>
      <c r="I685" s="224">
        <v>14.66666666666667</v>
      </c>
      <c r="J685" s="224">
        <v>15.683333333333332</v>
      </c>
      <c r="K685" s="224">
        <v>14.399999999999999</v>
      </c>
      <c r="L685" s="224">
        <v>8.2472886747811618</v>
      </c>
      <c r="M685" s="224">
        <v>15.5</v>
      </c>
      <c r="N685" s="224">
        <v>13.633333333333333</v>
      </c>
      <c r="O685" s="224">
        <v>13.666666666666666</v>
      </c>
      <c r="P685" s="224">
        <v>16.316666666666666</v>
      </c>
      <c r="Q685" s="224">
        <v>13.733333333333333</v>
      </c>
      <c r="R685" s="224">
        <v>15.566666666666663</v>
      </c>
      <c r="S685" s="219"/>
      <c r="T685" s="220"/>
      <c r="U685" s="220"/>
      <c r="V685" s="220"/>
      <c r="W685" s="220"/>
      <c r="X685" s="220"/>
      <c r="Y685" s="220"/>
      <c r="Z685" s="220"/>
      <c r="AA685" s="220"/>
      <c r="AB685" s="220"/>
      <c r="AC685" s="220"/>
      <c r="AD685" s="220"/>
      <c r="AE685" s="220"/>
      <c r="AF685" s="220"/>
      <c r="AG685" s="220"/>
      <c r="AH685" s="220"/>
      <c r="AI685" s="220"/>
      <c r="AJ685" s="220"/>
      <c r="AK685" s="220"/>
      <c r="AL685" s="220"/>
      <c r="AM685" s="220"/>
      <c r="AN685" s="220"/>
      <c r="AO685" s="220"/>
      <c r="AP685" s="220"/>
      <c r="AQ685" s="220"/>
      <c r="AR685" s="220"/>
      <c r="AS685" s="220"/>
      <c r="AT685" s="220"/>
      <c r="AU685" s="220"/>
      <c r="AV685" s="220"/>
      <c r="AW685" s="220"/>
      <c r="AX685" s="220"/>
      <c r="AY685" s="220"/>
      <c r="AZ685" s="220"/>
      <c r="BA685" s="220"/>
      <c r="BB685" s="220"/>
      <c r="BC685" s="220"/>
      <c r="BD685" s="220"/>
      <c r="BE685" s="220"/>
      <c r="BF685" s="220"/>
      <c r="BG685" s="220"/>
      <c r="BH685" s="220"/>
      <c r="BI685" s="220"/>
      <c r="BJ685" s="220"/>
      <c r="BK685" s="220"/>
      <c r="BL685" s="220"/>
      <c r="BM685" s="223"/>
    </row>
    <row r="686" spans="1:65">
      <c r="A686" s="30"/>
      <c r="B686" s="3" t="s">
        <v>268</v>
      </c>
      <c r="C686" s="29"/>
      <c r="D686" s="225">
        <v>15.4755</v>
      </c>
      <c r="E686" s="225">
        <v>15.361302999264304</v>
      </c>
      <c r="F686" s="225">
        <v>13</v>
      </c>
      <c r="G686" s="225">
        <v>14.6</v>
      </c>
      <c r="H686" s="225">
        <v>13.9</v>
      </c>
      <c r="I686" s="225">
        <v>14.6</v>
      </c>
      <c r="J686" s="225">
        <v>15.75</v>
      </c>
      <c r="K686" s="225">
        <v>14.4</v>
      </c>
      <c r="L686" s="225">
        <v>8.3258094303276842</v>
      </c>
      <c r="M686" s="225">
        <v>15.5</v>
      </c>
      <c r="N686" s="225">
        <v>13.649999999999999</v>
      </c>
      <c r="O686" s="225">
        <v>13.5</v>
      </c>
      <c r="P686" s="225">
        <v>16.45</v>
      </c>
      <c r="Q686" s="225">
        <v>13.649999999999999</v>
      </c>
      <c r="R686" s="225">
        <v>15.2</v>
      </c>
      <c r="S686" s="219"/>
      <c r="T686" s="220"/>
      <c r="U686" s="220"/>
      <c r="V686" s="220"/>
      <c r="W686" s="220"/>
      <c r="X686" s="220"/>
      <c r="Y686" s="220"/>
      <c r="Z686" s="220"/>
      <c r="AA686" s="220"/>
      <c r="AB686" s="220"/>
      <c r="AC686" s="220"/>
      <c r="AD686" s="220"/>
      <c r="AE686" s="220"/>
      <c r="AF686" s="220"/>
      <c r="AG686" s="220"/>
      <c r="AH686" s="220"/>
      <c r="AI686" s="220"/>
      <c r="AJ686" s="220"/>
      <c r="AK686" s="220"/>
      <c r="AL686" s="220"/>
      <c r="AM686" s="220"/>
      <c r="AN686" s="220"/>
      <c r="AO686" s="220"/>
      <c r="AP686" s="220"/>
      <c r="AQ686" s="220"/>
      <c r="AR686" s="220"/>
      <c r="AS686" s="220"/>
      <c r="AT686" s="220"/>
      <c r="AU686" s="220"/>
      <c r="AV686" s="220"/>
      <c r="AW686" s="220"/>
      <c r="AX686" s="220"/>
      <c r="AY686" s="220"/>
      <c r="AZ686" s="220"/>
      <c r="BA686" s="220"/>
      <c r="BB686" s="220"/>
      <c r="BC686" s="220"/>
      <c r="BD686" s="220"/>
      <c r="BE686" s="220"/>
      <c r="BF686" s="220"/>
      <c r="BG686" s="220"/>
      <c r="BH686" s="220"/>
      <c r="BI686" s="220"/>
      <c r="BJ686" s="220"/>
      <c r="BK686" s="220"/>
      <c r="BL686" s="220"/>
      <c r="BM686" s="223"/>
    </row>
    <row r="687" spans="1:65">
      <c r="A687" s="30"/>
      <c r="B687" s="3" t="s">
        <v>269</v>
      </c>
      <c r="C687" s="29"/>
      <c r="D687" s="24">
        <v>2.007530888097786</v>
      </c>
      <c r="E687" s="24">
        <v>0.63846437644541387</v>
      </c>
      <c r="F687" s="24">
        <v>1.1500724614852176</v>
      </c>
      <c r="G687" s="24">
        <v>0.21908902300206695</v>
      </c>
      <c r="H687" s="24">
        <v>0.10327955589886466</v>
      </c>
      <c r="I687" s="24">
        <v>0.33266599866332364</v>
      </c>
      <c r="J687" s="24">
        <v>0.41673332800085333</v>
      </c>
      <c r="K687" s="24">
        <v>0.55136195008360878</v>
      </c>
      <c r="L687" s="24">
        <v>0.51165696204099531</v>
      </c>
      <c r="M687" s="24">
        <v>8.9442719099990478E-2</v>
      </c>
      <c r="N687" s="24">
        <v>0.21602468994692864</v>
      </c>
      <c r="O687" s="24">
        <v>0.81649658092772603</v>
      </c>
      <c r="P687" s="24">
        <v>0.48751068364361683</v>
      </c>
      <c r="Q687" s="24">
        <v>0.66231915770772221</v>
      </c>
      <c r="R687" s="24">
        <v>0.93309520771819721</v>
      </c>
      <c r="S687" s="152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5"/>
    </row>
    <row r="688" spans="1:65">
      <c r="A688" s="30"/>
      <c r="B688" s="3" t="s">
        <v>86</v>
      </c>
      <c r="C688" s="29"/>
      <c r="D688" s="13">
        <v>0.12367227944255119</v>
      </c>
      <c r="E688" s="13">
        <v>4.1390693294368966E-2</v>
      </c>
      <c r="F688" s="13">
        <v>8.9616035959887083E-2</v>
      </c>
      <c r="G688" s="13">
        <v>1.5006097465894997E-2</v>
      </c>
      <c r="H688" s="13">
        <v>7.4480448965527383E-3</v>
      </c>
      <c r="I688" s="13">
        <v>2.2681772636135699E-2</v>
      </c>
      <c r="J688" s="13">
        <v>2.6571731859778111E-2</v>
      </c>
      <c r="K688" s="13">
        <v>3.8289024311361726E-2</v>
      </c>
      <c r="L688" s="13">
        <v>6.2039414675220145E-2</v>
      </c>
      <c r="M688" s="13">
        <v>5.7704980064509984E-3</v>
      </c>
      <c r="N688" s="13">
        <v>1.584533178094831E-2</v>
      </c>
      <c r="O688" s="13">
        <v>5.9743652263004349E-2</v>
      </c>
      <c r="P688" s="13">
        <v>2.9878080713602664E-2</v>
      </c>
      <c r="Q688" s="13">
        <v>4.8227123134057442E-2</v>
      </c>
      <c r="R688" s="13">
        <v>5.9941876298813541E-2</v>
      </c>
      <c r="S688" s="152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A689" s="30"/>
      <c r="B689" s="3" t="s">
        <v>270</v>
      </c>
      <c r="C689" s="29"/>
      <c r="D689" s="13">
        <v>0.10120598213979171</v>
      </c>
      <c r="E689" s="13">
        <v>4.6435973296330646E-2</v>
      </c>
      <c r="F689" s="13">
        <v>-0.12940099567986396</v>
      </c>
      <c r="G689" s="13">
        <v>-9.5523015786505017E-3</v>
      </c>
      <c r="H689" s="13">
        <v>-5.9300816111229504E-2</v>
      </c>
      <c r="I689" s="13">
        <v>-5.029709348415845E-3</v>
      </c>
      <c r="J689" s="13">
        <v>6.3939822162659699E-2</v>
      </c>
      <c r="K689" s="13">
        <v>-2.3120078269354027E-2</v>
      </c>
      <c r="L689" s="13">
        <v>-0.44051314478400938</v>
      </c>
      <c r="M689" s="13">
        <v>5.1502693529514865E-2</v>
      </c>
      <c r="N689" s="13">
        <v>-7.5129888917050303E-2</v>
      </c>
      <c r="O689" s="13">
        <v>-7.2868592801933141E-2</v>
      </c>
      <c r="P689" s="13">
        <v>0.1069044483498871</v>
      </c>
      <c r="Q689" s="13">
        <v>-6.8346000571698706E-2</v>
      </c>
      <c r="R689" s="13">
        <v>5.6025285759749188E-2</v>
      </c>
      <c r="S689" s="152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A690" s="30"/>
      <c r="B690" s="46" t="s">
        <v>271</v>
      </c>
      <c r="C690" s="47"/>
      <c r="D690" s="45">
        <v>1.18</v>
      </c>
      <c r="E690" s="45">
        <v>0.57999999999999996</v>
      </c>
      <c r="F690" s="45">
        <v>1.32</v>
      </c>
      <c r="G690" s="45">
        <v>0.02</v>
      </c>
      <c r="H690" s="45">
        <v>0.56000000000000005</v>
      </c>
      <c r="I690" s="45">
        <v>0.02</v>
      </c>
      <c r="J690" s="45">
        <v>0.77</v>
      </c>
      <c r="K690" s="45">
        <v>0.17</v>
      </c>
      <c r="L690" s="45">
        <v>4.7</v>
      </c>
      <c r="M690" s="45">
        <v>0.64</v>
      </c>
      <c r="N690" s="45">
        <v>0.74</v>
      </c>
      <c r="O690" s="45" t="s">
        <v>272</v>
      </c>
      <c r="P690" s="45">
        <v>1.24</v>
      </c>
      <c r="Q690" s="45">
        <v>0.66</v>
      </c>
      <c r="R690" s="45">
        <v>0.69</v>
      </c>
      <c r="S690" s="152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B691" s="31" t="s">
        <v>333</v>
      </c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BM691" s="55"/>
    </row>
    <row r="692" spans="1:65">
      <c r="BM692" s="55"/>
    </row>
    <row r="693" spans="1:65" ht="15">
      <c r="B693" s="8" t="s">
        <v>690</v>
      </c>
      <c r="BM693" s="28" t="s">
        <v>295</v>
      </c>
    </row>
    <row r="694" spans="1:65" ht="15">
      <c r="A694" s="25" t="s">
        <v>40</v>
      </c>
      <c r="B694" s="18" t="s">
        <v>114</v>
      </c>
      <c r="C694" s="15" t="s">
        <v>115</v>
      </c>
      <c r="D694" s="16" t="s">
        <v>233</v>
      </c>
      <c r="E694" s="17" t="s">
        <v>233</v>
      </c>
      <c r="F694" s="152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8">
        <v>1</v>
      </c>
    </row>
    <row r="695" spans="1:65">
      <c r="A695" s="30"/>
      <c r="B695" s="19" t="s">
        <v>234</v>
      </c>
      <c r="C695" s="9" t="s">
        <v>234</v>
      </c>
      <c r="D695" s="150" t="s">
        <v>240</v>
      </c>
      <c r="E695" s="151" t="s">
        <v>241</v>
      </c>
      <c r="F695" s="152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 t="s">
        <v>3</v>
      </c>
    </row>
    <row r="696" spans="1:65">
      <c r="A696" s="30"/>
      <c r="B696" s="19"/>
      <c r="C696" s="9"/>
      <c r="D696" s="10" t="s">
        <v>288</v>
      </c>
      <c r="E696" s="11" t="s">
        <v>325</v>
      </c>
      <c r="F696" s="152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2</v>
      </c>
    </row>
    <row r="697" spans="1:65">
      <c r="A697" s="30"/>
      <c r="B697" s="19"/>
      <c r="C697" s="9"/>
      <c r="D697" s="26" t="s">
        <v>327</v>
      </c>
      <c r="E697" s="26" t="s">
        <v>328</v>
      </c>
      <c r="F697" s="152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2</v>
      </c>
    </row>
    <row r="698" spans="1:65">
      <c r="A698" s="30"/>
      <c r="B698" s="18">
        <v>1</v>
      </c>
      <c r="C698" s="14">
        <v>1</v>
      </c>
      <c r="D698" s="22">
        <v>6.8299516566808833</v>
      </c>
      <c r="E698" s="22">
        <v>6.3</v>
      </c>
      <c r="F698" s="152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</v>
      </c>
    </row>
    <row r="699" spans="1:65">
      <c r="A699" s="30"/>
      <c r="B699" s="19">
        <v>1</v>
      </c>
      <c r="C699" s="9">
        <v>2</v>
      </c>
      <c r="D699" s="11">
        <v>6.675792009848724</v>
      </c>
      <c r="E699" s="11">
        <v>5.7</v>
      </c>
      <c r="F699" s="152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18</v>
      </c>
    </row>
    <row r="700" spans="1:65">
      <c r="A700" s="30"/>
      <c r="B700" s="19">
        <v>1</v>
      </c>
      <c r="C700" s="9">
        <v>3</v>
      </c>
      <c r="D700" s="11">
        <v>6.8685823828537771</v>
      </c>
      <c r="E700" s="11">
        <v>6</v>
      </c>
      <c r="F700" s="152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16</v>
      </c>
    </row>
    <row r="701" spans="1:65">
      <c r="A701" s="30"/>
      <c r="B701" s="19">
        <v>1</v>
      </c>
      <c r="C701" s="9">
        <v>4</v>
      </c>
      <c r="D701" s="11">
        <v>6.7692469960607529</v>
      </c>
      <c r="E701" s="11">
        <v>5.8</v>
      </c>
      <c r="F701" s="152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6.3242102225061103</v>
      </c>
    </row>
    <row r="702" spans="1:65">
      <c r="A702" s="30"/>
      <c r="B702" s="19">
        <v>1</v>
      </c>
      <c r="C702" s="9">
        <v>5</v>
      </c>
      <c r="D702" s="11">
        <v>6.6835862276374032</v>
      </c>
      <c r="E702" s="11">
        <v>5.6</v>
      </c>
      <c r="F702" s="152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59</v>
      </c>
    </row>
    <row r="703" spans="1:65">
      <c r="A703" s="30"/>
      <c r="B703" s="19">
        <v>1</v>
      </c>
      <c r="C703" s="9">
        <v>6</v>
      </c>
      <c r="D703" s="11">
        <v>6.7633633969918314</v>
      </c>
      <c r="E703" s="11">
        <v>5.9</v>
      </c>
      <c r="F703" s="152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5"/>
    </row>
    <row r="704" spans="1:65">
      <c r="A704" s="30"/>
      <c r="B704" s="20" t="s">
        <v>267</v>
      </c>
      <c r="C704" s="12"/>
      <c r="D704" s="23">
        <v>6.7650871116788949</v>
      </c>
      <c r="E704" s="23">
        <v>5.8833333333333329</v>
      </c>
      <c r="F704" s="152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5"/>
    </row>
    <row r="705" spans="1:65">
      <c r="A705" s="30"/>
      <c r="B705" s="3" t="s">
        <v>268</v>
      </c>
      <c r="C705" s="29"/>
      <c r="D705" s="11">
        <v>6.7663051965262921</v>
      </c>
      <c r="E705" s="11">
        <v>5.85</v>
      </c>
      <c r="F705" s="152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A706" s="30"/>
      <c r="B706" s="3" t="s">
        <v>269</v>
      </c>
      <c r="C706" s="29"/>
      <c r="D706" s="24">
        <v>7.6882983155800444E-2</v>
      </c>
      <c r="E706" s="24">
        <v>0.24832774042918901</v>
      </c>
      <c r="F706" s="152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A707" s="30"/>
      <c r="B707" s="3" t="s">
        <v>86</v>
      </c>
      <c r="C707" s="29"/>
      <c r="D707" s="13">
        <v>1.1364670090215639E-2</v>
      </c>
      <c r="E707" s="13">
        <v>4.2208681092780004E-2</v>
      </c>
      <c r="F707" s="152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30"/>
      <c r="B708" s="3" t="s">
        <v>270</v>
      </c>
      <c r="C708" s="29"/>
      <c r="D708" s="13">
        <v>6.9712560724788375E-2</v>
      </c>
      <c r="E708" s="13">
        <v>-6.9712560724787265E-2</v>
      </c>
      <c r="F708" s="152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30"/>
      <c r="B709" s="46" t="s">
        <v>271</v>
      </c>
      <c r="C709" s="47"/>
      <c r="D709" s="45">
        <v>0.67</v>
      </c>
      <c r="E709" s="45">
        <v>0.67</v>
      </c>
      <c r="F709" s="152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B710" s="31"/>
      <c r="C710" s="20"/>
      <c r="D710" s="20"/>
      <c r="E710" s="20"/>
      <c r="BM710" s="55"/>
    </row>
    <row r="711" spans="1:65" ht="15">
      <c r="B711" s="8" t="s">
        <v>691</v>
      </c>
      <c r="BM711" s="28" t="s">
        <v>295</v>
      </c>
    </row>
    <row r="712" spans="1:65" ht="15">
      <c r="A712" s="25" t="s">
        <v>43</v>
      </c>
      <c r="B712" s="18" t="s">
        <v>114</v>
      </c>
      <c r="C712" s="15" t="s">
        <v>115</v>
      </c>
      <c r="D712" s="16" t="s">
        <v>233</v>
      </c>
      <c r="E712" s="17" t="s">
        <v>233</v>
      </c>
      <c r="F712" s="17" t="s">
        <v>233</v>
      </c>
      <c r="G712" s="17" t="s">
        <v>233</v>
      </c>
      <c r="H712" s="17" t="s">
        <v>233</v>
      </c>
      <c r="I712" s="17" t="s">
        <v>233</v>
      </c>
      <c r="J712" s="17" t="s">
        <v>233</v>
      </c>
      <c r="K712" s="17" t="s">
        <v>233</v>
      </c>
      <c r="L712" s="17" t="s">
        <v>233</v>
      </c>
      <c r="M712" s="17" t="s">
        <v>233</v>
      </c>
      <c r="N712" s="17" t="s">
        <v>233</v>
      </c>
      <c r="O712" s="17" t="s">
        <v>233</v>
      </c>
      <c r="P712" s="17" t="s">
        <v>233</v>
      </c>
      <c r="Q712" s="152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>
        <v>1</v>
      </c>
    </row>
    <row r="713" spans="1:65">
      <c r="A713" s="30"/>
      <c r="B713" s="19" t="s">
        <v>234</v>
      </c>
      <c r="C713" s="9" t="s">
        <v>234</v>
      </c>
      <c r="D713" s="150" t="s">
        <v>239</v>
      </c>
      <c r="E713" s="151" t="s">
        <v>240</v>
      </c>
      <c r="F713" s="151" t="s">
        <v>241</v>
      </c>
      <c r="G713" s="151" t="s">
        <v>244</v>
      </c>
      <c r="H713" s="151" t="s">
        <v>245</v>
      </c>
      <c r="I713" s="151" t="s">
        <v>246</v>
      </c>
      <c r="J713" s="151" t="s">
        <v>247</v>
      </c>
      <c r="K713" s="151" t="s">
        <v>287</v>
      </c>
      <c r="L713" s="151" t="s">
        <v>251</v>
      </c>
      <c r="M713" s="151" t="s">
        <v>252</v>
      </c>
      <c r="N713" s="151" t="s">
        <v>255</v>
      </c>
      <c r="O713" s="151" t="s">
        <v>257</v>
      </c>
      <c r="P713" s="151" t="s">
        <v>258</v>
      </c>
      <c r="Q713" s="152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 t="s">
        <v>3</v>
      </c>
    </row>
    <row r="714" spans="1:65">
      <c r="A714" s="30"/>
      <c r="B714" s="19"/>
      <c r="C714" s="9"/>
      <c r="D714" s="10" t="s">
        <v>325</v>
      </c>
      <c r="E714" s="11" t="s">
        <v>288</v>
      </c>
      <c r="F714" s="11" t="s">
        <v>325</v>
      </c>
      <c r="G714" s="11" t="s">
        <v>288</v>
      </c>
      <c r="H714" s="11" t="s">
        <v>288</v>
      </c>
      <c r="I714" s="11" t="s">
        <v>288</v>
      </c>
      <c r="J714" s="11" t="s">
        <v>288</v>
      </c>
      <c r="K714" s="11" t="s">
        <v>288</v>
      </c>
      <c r="L714" s="11" t="s">
        <v>325</v>
      </c>
      <c r="M714" s="11" t="s">
        <v>325</v>
      </c>
      <c r="N714" s="11" t="s">
        <v>288</v>
      </c>
      <c r="O714" s="11" t="s">
        <v>325</v>
      </c>
      <c r="P714" s="11" t="s">
        <v>325</v>
      </c>
      <c r="Q714" s="152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>
        <v>0</v>
      </c>
    </row>
    <row r="715" spans="1:65">
      <c r="A715" s="30"/>
      <c r="B715" s="19"/>
      <c r="C715" s="9"/>
      <c r="D715" s="26" t="s">
        <v>326</v>
      </c>
      <c r="E715" s="26" t="s">
        <v>327</v>
      </c>
      <c r="F715" s="26" t="s">
        <v>328</v>
      </c>
      <c r="G715" s="26" t="s">
        <v>328</v>
      </c>
      <c r="H715" s="26" t="s">
        <v>328</v>
      </c>
      <c r="I715" s="26" t="s">
        <v>328</v>
      </c>
      <c r="J715" s="26" t="s">
        <v>328</v>
      </c>
      <c r="K715" s="26" t="s">
        <v>120</v>
      </c>
      <c r="L715" s="26" t="s">
        <v>329</v>
      </c>
      <c r="M715" s="26" t="s">
        <v>312</v>
      </c>
      <c r="N715" s="26" t="s">
        <v>329</v>
      </c>
      <c r="O715" s="26" t="s">
        <v>312</v>
      </c>
      <c r="P715" s="26" t="s">
        <v>328</v>
      </c>
      <c r="Q715" s="152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0</v>
      </c>
    </row>
    <row r="716" spans="1:65">
      <c r="A716" s="30"/>
      <c r="B716" s="18">
        <v>1</v>
      </c>
      <c r="C716" s="14">
        <v>1</v>
      </c>
      <c r="D716" s="206">
        <v>76.631</v>
      </c>
      <c r="E716" s="206">
        <v>80.52775735311053</v>
      </c>
      <c r="F716" s="206">
        <v>78.599999999999994</v>
      </c>
      <c r="G716" s="206">
        <v>79.8</v>
      </c>
      <c r="H716" s="206">
        <v>75.2</v>
      </c>
      <c r="I716" s="206">
        <v>79.8</v>
      </c>
      <c r="J716" s="213">
        <v>87.4</v>
      </c>
      <c r="K716" s="206">
        <v>80.7</v>
      </c>
      <c r="L716" s="213">
        <v>91.6</v>
      </c>
      <c r="M716" s="213">
        <v>71.2</v>
      </c>
      <c r="N716" s="213">
        <v>156.80000000000001</v>
      </c>
      <c r="O716" s="206">
        <v>80.400000000000006</v>
      </c>
      <c r="P716" s="213">
        <v>71</v>
      </c>
      <c r="Q716" s="207"/>
      <c r="R716" s="208"/>
      <c r="S716" s="208"/>
      <c r="T716" s="208"/>
      <c r="U716" s="208"/>
      <c r="V716" s="208"/>
      <c r="W716" s="208"/>
      <c r="X716" s="208"/>
      <c r="Y716" s="208"/>
      <c r="Z716" s="208"/>
      <c r="AA716" s="208"/>
      <c r="AB716" s="208"/>
      <c r="AC716" s="208"/>
      <c r="AD716" s="208"/>
      <c r="AE716" s="208"/>
      <c r="AF716" s="208"/>
      <c r="AG716" s="208"/>
      <c r="AH716" s="208"/>
      <c r="AI716" s="208"/>
      <c r="AJ716" s="208"/>
      <c r="AK716" s="208"/>
      <c r="AL716" s="208"/>
      <c r="AM716" s="208"/>
      <c r="AN716" s="208"/>
      <c r="AO716" s="208"/>
      <c r="AP716" s="208"/>
      <c r="AQ716" s="208"/>
      <c r="AR716" s="208"/>
      <c r="AS716" s="208"/>
      <c r="AT716" s="208"/>
      <c r="AU716" s="208"/>
      <c r="AV716" s="208"/>
      <c r="AW716" s="208"/>
      <c r="AX716" s="208"/>
      <c r="AY716" s="208"/>
      <c r="AZ716" s="208"/>
      <c r="BA716" s="208"/>
      <c r="BB716" s="208"/>
      <c r="BC716" s="208"/>
      <c r="BD716" s="208"/>
      <c r="BE716" s="208"/>
      <c r="BF716" s="208"/>
      <c r="BG716" s="208"/>
      <c r="BH716" s="208"/>
      <c r="BI716" s="208"/>
      <c r="BJ716" s="208"/>
      <c r="BK716" s="208"/>
      <c r="BL716" s="208"/>
      <c r="BM716" s="209">
        <v>1</v>
      </c>
    </row>
    <row r="717" spans="1:65">
      <c r="A717" s="30"/>
      <c r="B717" s="19">
        <v>1</v>
      </c>
      <c r="C717" s="9">
        <v>2</v>
      </c>
      <c r="D717" s="210">
        <v>80.328999999999994</v>
      </c>
      <c r="E717" s="210">
        <v>79.948974513637609</v>
      </c>
      <c r="F717" s="210">
        <v>77.5</v>
      </c>
      <c r="G717" s="210">
        <v>76.5</v>
      </c>
      <c r="H717" s="210">
        <v>75.900000000000006</v>
      </c>
      <c r="I717" s="210">
        <v>81.400000000000006</v>
      </c>
      <c r="J717" s="214">
        <v>84.8</v>
      </c>
      <c r="K717" s="210">
        <v>76.900000000000006</v>
      </c>
      <c r="L717" s="214">
        <v>91.1</v>
      </c>
      <c r="M717" s="214">
        <v>72.900000000000006</v>
      </c>
      <c r="N717" s="214">
        <v>157.80000000000001</v>
      </c>
      <c r="O717" s="210">
        <v>81</v>
      </c>
      <c r="P717" s="214">
        <v>70</v>
      </c>
      <c r="Q717" s="207"/>
      <c r="R717" s="208"/>
      <c r="S717" s="208"/>
      <c r="T717" s="208"/>
      <c r="U717" s="208"/>
      <c r="V717" s="208"/>
      <c r="W717" s="208"/>
      <c r="X717" s="208"/>
      <c r="Y717" s="208"/>
      <c r="Z717" s="208"/>
      <c r="AA717" s="208"/>
      <c r="AB717" s="208"/>
      <c r="AC717" s="208"/>
      <c r="AD717" s="208"/>
      <c r="AE717" s="208"/>
      <c r="AF717" s="208"/>
      <c r="AG717" s="208"/>
      <c r="AH717" s="208"/>
      <c r="AI717" s="208"/>
      <c r="AJ717" s="208"/>
      <c r="AK717" s="208"/>
      <c r="AL717" s="208"/>
      <c r="AM717" s="208"/>
      <c r="AN717" s="208"/>
      <c r="AO717" s="208"/>
      <c r="AP717" s="208"/>
      <c r="AQ717" s="208"/>
      <c r="AR717" s="208"/>
      <c r="AS717" s="208"/>
      <c r="AT717" s="208"/>
      <c r="AU717" s="208"/>
      <c r="AV717" s="208"/>
      <c r="AW717" s="208"/>
      <c r="AX717" s="208"/>
      <c r="AY717" s="208"/>
      <c r="AZ717" s="208"/>
      <c r="BA717" s="208"/>
      <c r="BB717" s="208"/>
      <c r="BC717" s="208"/>
      <c r="BD717" s="208"/>
      <c r="BE717" s="208"/>
      <c r="BF717" s="208"/>
      <c r="BG717" s="208"/>
      <c r="BH717" s="208"/>
      <c r="BI717" s="208"/>
      <c r="BJ717" s="208"/>
      <c r="BK717" s="208"/>
      <c r="BL717" s="208"/>
      <c r="BM717" s="209">
        <v>19</v>
      </c>
    </row>
    <row r="718" spans="1:65">
      <c r="A718" s="30"/>
      <c r="B718" s="19">
        <v>1</v>
      </c>
      <c r="C718" s="9">
        <v>3</v>
      </c>
      <c r="D718" s="210">
        <v>78.34</v>
      </c>
      <c r="E718" s="210">
        <v>82.898448940884592</v>
      </c>
      <c r="F718" s="210">
        <v>82.1</v>
      </c>
      <c r="G718" s="210">
        <v>78.099999999999994</v>
      </c>
      <c r="H718" s="210">
        <v>73.5</v>
      </c>
      <c r="I718" s="230">
        <v>84.6</v>
      </c>
      <c r="J718" s="214">
        <v>84.8</v>
      </c>
      <c r="K718" s="210">
        <v>76.599999999999994</v>
      </c>
      <c r="L718" s="214">
        <v>91.5</v>
      </c>
      <c r="M718" s="214">
        <v>72.900000000000006</v>
      </c>
      <c r="N718" s="214">
        <v>152.6</v>
      </c>
      <c r="O718" s="210">
        <v>78.8</v>
      </c>
      <c r="P718" s="214">
        <v>69.5</v>
      </c>
      <c r="Q718" s="207"/>
      <c r="R718" s="208"/>
      <c r="S718" s="208"/>
      <c r="T718" s="208"/>
      <c r="U718" s="208"/>
      <c r="V718" s="208"/>
      <c r="W718" s="208"/>
      <c r="X718" s="208"/>
      <c r="Y718" s="208"/>
      <c r="Z718" s="208"/>
      <c r="AA718" s="208"/>
      <c r="AB718" s="208"/>
      <c r="AC718" s="208"/>
      <c r="AD718" s="208"/>
      <c r="AE718" s="208"/>
      <c r="AF718" s="208"/>
      <c r="AG718" s="208"/>
      <c r="AH718" s="208"/>
      <c r="AI718" s="208"/>
      <c r="AJ718" s="208"/>
      <c r="AK718" s="208"/>
      <c r="AL718" s="208"/>
      <c r="AM718" s="208"/>
      <c r="AN718" s="208"/>
      <c r="AO718" s="208"/>
      <c r="AP718" s="208"/>
      <c r="AQ718" s="208"/>
      <c r="AR718" s="208"/>
      <c r="AS718" s="208"/>
      <c r="AT718" s="208"/>
      <c r="AU718" s="208"/>
      <c r="AV718" s="208"/>
      <c r="AW718" s="208"/>
      <c r="AX718" s="208"/>
      <c r="AY718" s="208"/>
      <c r="AZ718" s="208"/>
      <c r="BA718" s="208"/>
      <c r="BB718" s="208"/>
      <c r="BC718" s="208"/>
      <c r="BD718" s="208"/>
      <c r="BE718" s="208"/>
      <c r="BF718" s="208"/>
      <c r="BG718" s="208"/>
      <c r="BH718" s="208"/>
      <c r="BI718" s="208"/>
      <c r="BJ718" s="208"/>
      <c r="BK718" s="208"/>
      <c r="BL718" s="208"/>
      <c r="BM718" s="209">
        <v>16</v>
      </c>
    </row>
    <row r="719" spans="1:65">
      <c r="A719" s="30"/>
      <c r="B719" s="19">
        <v>1</v>
      </c>
      <c r="C719" s="9">
        <v>4</v>
      </c>
      <c r="D719" s="210">
        <v>79.953000000000003</v>
      </c>
      <c r="E719" s="210">
        <v>80.733540803783796</v>
      </c>
      <c r="F719" s="210">
        <v>75.7</v>
      </c>
      <c r="G719" s="210">
        <v>76.400000000000006</v>
      </c>
      <c r="H719" s="210">
        <v>74.7</v>
      </c>
      <c r="I719" s="210">
        <v>79.5</v>
      </c>
      <c r="J719" s="214">
        <v>84.3</v>
      </c>
      <c r="K719" s="210">
        <v>74.3</v>
      </c>
      <c r="L719" s="214">
        <v>90.5</v>
      </c>
      <c r="M719" s="214">
        <v>72.400000000000006</v>
      </c>
      <c r="N719" s="214">
        <v>156.80000000000001</v>
      </c>
      <c r="O719" s="210">
        <v>80.5</v>
      </c>
      <c r="P719" s="214">
        <v>67.8</v>
      </c>
      <c r="Q719" s="207"/>
      <c r="R719" s="208"/>
      <c r="S719" s="208"/>
      <c r="T719" s="208"/>
      <c r="U719" s="208"/>
      <c r="V719" s="208"/>
      <c r="W719" s="208"/>
      <c r="X719" s="208"/>
      <c r="Y719" s="208"/>
      <c r="Z719" s="208"/>
      <c r="AA719" s="208"/>
      <c r="AB719" s="208"/>
      <c r="AC719" s="208"/>
      <c r="AD719" s="208"/>
      <c r="AE719" s="208"/>
      <c r="AF719" s="208"/>
      <c r="AG719" s="208"/>
      <c r="AH719" s="208"/>
      <c r="AI719" s="208"/>
      <c r="AJ719" s="208"/>
      <c r="AK719" s="208"/>
      <c r="AL719" s="208"/>
      <c r="AM719" s="208"/>
      <c r="AN719" s="208"/>
      <c r="AO719" s="208"/>
      <c r="AP719" s="208"/>
      <c r="AQ719" s="208"/>
      <c r="AR719" s="208"/>
      <c r="AS719" s="208"/>
      <c r="AT719" s="208"/>
      <c r="AU719" s="208"/>
      <c r="AV719" s="208"/>
      <c r="AW719" s="208"/>
      <c r="AX719" s="208"/>
      <c r="AY719" s="208"/>
      <c r="AZ719" s="208"/>
      <c r="BA719" s="208"/>
      <c r="BB719" s="208"/>
      <c r="BC719" s="208"/>
      <c r="BD719" s="208"/>
      <c r="BE719" s="208"/>
      <c r="BF719" s="208"/>
      <c r="BG719" s="208"/>
      <c r="BH719" s="208"/>
      <c r="BI719" s="208"/>
      <c r="BJ719" s="208"/>
      <c r="BK719" s="208"/>
      <c r="BL719" s="208"/>
      <c r="BM719" s="209">
        <v>78.579551823472499</v>
      </c>
    </row>
    <row r="720" spans="1:65">
      <c r="A720" s="30"/>
      <c r="B720" s="19">
        <v>1</v>
      </c>
      <c r="C720" s="9">
        <v>5</v>
      </c>
      <c r="D720" s="210">
        <v>77.679000000000002</v>
      </c>
      <c r="E720" s="210">
        <v>79.026899118115637</v>
      </c>
      <c r="F720" s="210">
        <v>75.400000000000006</v>
      </c>
      <c r="G720" s="210">
        <v>78.2</v>
      </c>
      <c r="H720" s="210">
        <v>76.8</v>
      </c>
      <c r="I720" s="210">
        <v>78.900000000000006</v>
      </c>
      <c r="J720" s="214">
        <v>87.5</v>
      </c>
      <c r="K720" s="210">
        <v>77</v>
      </c>
      <c r="L720" s="214">
        <v>90.3</v>
      </c>
      <c r="M720" s="214">
        <v>71.3</v>
      </c>
      <c r="N720" s="214">
        <v>154.30000000000001</v>
      </c>
      <c r="O720" s="210">
        <v>80.599999999999994</v>
      </c>
      <c r="P720" s="214">
        <v>71.599999999999994</v>
      </c>
      <c r="Q720" s="207"/>
      <c r="R720" s="208"/>
      <c r="S720" s="208"/>
      <c r="T720" s="208"/>
      <c r="U720" s="208"/>
      <c r="V720" s="208"/>
      <c r="W720" s="208"/>
      <c r="X720" s="208"/>
      <c r="Y720" s="208"/>
      <c r="Z720" s="208"/>
      <c r="AA720" s="208"/>
      <c r="AB720" s="208"/>
      <c r="AC720" s="208"/>
      <c r="AD720" s="208"/>
      <c r="AE720" s="208"/>
      <c r="AF720" s="208"/>
      <c r="AG720" s="208"/>
      <c r="AH720" s="208"/>
      <c r="AI720" s="208"/>
      <c r="AJ720" s="208"/>
      <c r="AK720" s="208"/>
      <c r="AL720" s="208"/>
      <c r="AM720" s="208"/>
      <c r="AN720" s="208"/>
      <c r="AO720" s="208"/>
      <c r="AP720" s="208"/>
      <c r="AQ720" s="208"/>
      <c r="AR720" s="208"/>
      <c r="AS720" s="208"/>
      <c r="AT720" s="208"/>
      <c r="AU720" s="208"/>
      <c r="AV720" s="208"/>
      <c r="AW720" s="208"/>
      <c r="AX720" s="208"/>
      <c r="AY720" s="208"/>
      <c r="AZ720" s="208"/>
      <c r="BA720" s="208"/>
      <c r="BB720" s="208"/>
      <c r="BC720" s="208"/>
      <c r="BD720" s="208"/>
      <c r="BE720" s="208"/>
      <c r="BF720" s="208"/>
      <c r="BG720" s="208"/>
      <c r="BH720" s="208"/>
      <c r="BI720" s="208"/>
      <c r="BJ720" s="208"/>
      <c r="BK720" s="208"/>
      <c r="BL720" s="208"/>
      <c r="BM720" s="209">
        <v>60</v>
      </c>
    </row>
    <row r="721" spans="1:65">
      <c r="A721" s="30"/>
      <c r="B721" s="19">
        <v>1</v>
      </c>
      <c r="C721" s="9">
        <v>6</v>
      </c>
      <c r="D721" s="210">
        <v>81.611999999999995</v>
      </c>
      <c r="E721" s="210">
        <v>81.058866797149392</v>
      </c>
      <c r="F721" s="210">
        <v>80.3</v>
      </c>
      <c r="G721" s="210">
        <v>77.099999999999994</v>
      </c>
      <c r="H721" s="210">
        <v>75</v>
      </c>
      <c r="I721" s="210">
        <v>80.3</v>
      </c>
      <c r="J721" s="214">
        <v>87.5</v>
      </c>
      <c r="K721" s="210">
        <v>79</v>
      </c>
      <c r="L721" s="214">
        <v>90.7</v>
      </c>
      <c r="M721" s="214">
        <v>71.599999999999994</v>
      </c>
      <c r="N721" s="214">
        <v>152.80000000000001</v>
      </c>
      <c r="O721" s="210">
        <v>80.599999999999994</v>
      </c>
      <c r="P721" s="214">
        <v>68.3</v>
      </c>
      <c r="Q721" s="207"/>
      <c r="R721" s="208"/>
      <c r="S721" s="208"/>
      <c r="T721" s="208"/>
      <c r="U721" s="208"/>
      <c r="V721" s="208"/>
      <c r="W721" s="208"/>
      <c r="X721" s="208"/>
      <c r="Y721" s="208"/>
      <c r="Z721" s="208"/>
      <c r="AA721" s="208"/>
      <c r="AB721" s="208"/>
      <c r="AC721" s="208"/>
      <c r="AD721" s="208"/>
      <c r="AE721" s="208"/>
      <c r="AF721" s="208"/>
      <c r="AG721" s="208"/>
      <c r="AH721" s="208"/>
      <c r="AI721" s="208"/>
      <c r="AJ721" s="208"/>
      <c r="AK721" s="208"/>
      <c r="AL721" s="208"/>
      <c r="AM721" s="208"/>
      <c r="AN721" s="208"/>
      <c r="AO721" s="208"/>
      <c r="AP721" s="208"/>
      <c r="AQ721" s="208"/>
      <c r="AR721" s="208"/>
      <c r="AS721" s="208"/>
      <c r="AT721" s="208"/>
      <c r="AU721" s="208"/>
      <c r="AV721" s="208"/>
      <c r="AW721" s="208"/>
      <c r="AX721" s="208"/>
      <c r="AY721" s="208"/>
      <c r="AZ721" s="208"/>
      <c r="BA721" s="208"/>
      <c r="BB721" s="208"/>
      <c r="BC721" s="208"/>
      <c r="BD721" s="208"/>
      <c r="BE721" s="208"/>
      <c r="BF721" s="208"/>
      <c r="BG721" s="208"/>
      <c r="BH721" s="208"/>
      <c r="BI721" s="208"/>
      <c r="BJ721" s="208"/>
      <c r="BK721" s="208"/>
      <c r="BL721" s="208"/>
      <c r="BM721" s="211"/>
    </row>
    <row r="722" spans="1:65">
      <c r="A722" s="30"/>
      <c r="B722" s="20" t="s">
        <v>267</v>
      </c>
      <c r="C722" s="12"/>
      <c r="D722" s="212">
        <v>79.090666666666664</v>
      </c>
      <c r="E722" s="212">
        <v>80.699081254446924</v>
      </c>
      <c r="F722" s="212">
        <v>78.266666666666666</v>
      </c>
      <c r="G722" s="212">
        <v>77.683333333333337</v>
      </c>
      <c r="H722" s="212">
        <v>75.183333333333337</v>
      </c>
      <c r="I722" s="212">
        <v>80.749999999999986</v>
      </c>
      <c r="J722" s="212">
        <v>86.05</v>
      </c>
      <c r="K722" s="212">
        <v>77.416666666666671</v>
      </c>
      <c r="L722" s="212">
        <v>90.95</v>
      </c>
      <c r="M722" s="212">
        <v>72.050000000000011</v>
      </c>
      <c r="N722" s="212">
        <v>155.18333333333331</v>
      </c>
      <c r="O722" s="212">
        <v>80.316666666666663</v>
      </c>
      <c r="P722" s="212">
        <v>69.7</v>
      </c>
      <c r="Q722" s="207"/>
      <c r="R722" s="208"/>
      <c r="S722" s="208"/>
      <c r="T722" s="208"/>
      <c r="U722" s="208"/>
      <c r="V722" s="208"/>
      <c r="W722" s="208"/>
      <c r="X722" s="208"/>
      <c r="Y722" s="208"/>
      <c r="Z722" s="208"/>
      <c r="AA722" s="208"/>
      <c r="AB722" s="208"/>
      <c r="AC722" s="208"/>
      <c r="AD722" s="208"/>
      <c r="AE722" s="208"/>
      <c r="AF722" s="208"/>
      <c r="AG722" s="208"/>
      <c r="AH722" s="208"/>
      <c r="AI722" s="208"/>
      <c r="AJ722" s="208"/>
      <c r="AK722" s="208"/>
      <c r="AL722" s="208"/>
      <c r="AM722" s="208"/>
      <c r="AN722" s="208"/>
      <c r="AO722" s="208"/>
      <c r="AP722" s="208"/>
      <c r="AQ722" s="208"/>
      <c r="AR722" s="208"/>
      <c r="AS722" s="208"/>
      <c r="AT722" s="208"/>
      <c r="AU722" s="208"/>
      <c r="AV722" s="208"/>
      <c r="AW722" s="208"/>
      <c r="AX722" s="208"/>
      <c r="AY722" s="208"/>
      <c r="AZ722" s="208"/>
      <c r="BA722" s="208"/>
      <c r="BB722" s="208"/>
      <c r="BC722" s="208"/>
      <c r="BD722" s="208"/>
      <c r="BE722" s="208"/>
      <c r="BF722" s="208"/>
      <c r="BG722" s="208"/>
      <c r="BH722" s="208"/>
      <c r="BI722" s="208"/>
      <c r="BJ722" s="208"/>
      <c r="BK722" s="208"/>
      <c r="BL722" s="208"/>
      <c r="BM722" s="211"/>
    </row>
    <row r="723" spans="1:65">
      <c r="A723" s="30"/>
      <c r="B723" s="3" t="s">
        <v>268</v>
      </c>
      <c r="C723" s="29"/>
      <c r="D723" s="210">
        <v>79.146500000000003</v>
      </c>
      <c r="E723" s="210">
        <v>80.630649078447163</v>
      </c>
      <c r="F723" s="210">
        <v>78.05</v>
      </c>
      <c r="G723" s="210">
        <v>77.599999999999994</v>
      </c>
      <c r="H723" s="210">
        <v>75.099999999999994</v>
      </c>
      <c r="I723" s="210">
        <v>80.05</v>
      </c>
      <c r="J723" s="210">
        <v>86.1</v>
      </c>
      <c r="K723" s="210">
        <v>76.95</v>
      </c>
      <c r="L723" s="210">
        <v>90.9</v>
      </c>
      <c r="M723" s="210">
        <v>72</v>
      </c>
      <c r="N723" s="210">
        <v>155.55000000000001</v>
      </c>
      <c r="O723" s="210">
        <v>80.55</v>
      </c>
      <c r="P723" s="210">
        <v>69.75</v>
      </c>
      <c r="Q723" s="207"/>
      <c r="R723" s="208"/>
      <c r="S723" s="208"/>
      <c r="T723" s="208"/>
      <c r="U723" s="208"/>
      <c r="V723" s="208"/>
      <c r="W723" s="208"/>
      <c r="X723" s="208"/>
      <c r="Y723" s="208"/>
      <c r="Z723" s="208"/>
      <c r="AA723" s="208"/>
      <c r="AB723" s="208"/>
      <c r="AC723" s="208"/>
      <c r="AD723" s="208"/>
      <c r="AE723" s="208"/>
      <c r="AF723" s="208"/>
      <c r="AG723" s="208"/>
      <c r="AH723" s="208"/>
      <c r="AI723" s="208"/>
      <c r="AJ723" s="208"/>
      <c r="AK723" s="208"/>
      <c r="AL723" s="208"/>
      <c r="AM723" s="208"/>
      <c r="AN723" s="208"/>
      <c r="AO723" s="208"/>
      <c r="AP723" s="208"/>
      <c r="AQ723" s="208"/>
      <c r="AR723" s="208"/>
      <c r="AS723" s="208"/>
      <c r="AT723" s="208"/>
      <c r="AU723" s="208"/>
      <c r="AV723" s="208"/>
      <c r="AW723" s="208"/>
      <c r="AX723" s="208"/>
      <c r="AY723" s="208"/>
      <c r="AZ723" s="208"/>
      <c r="BA723" s="208"/>
      <c r="BB723" s="208"/>
      <c r="BC723" s="208"/>
      <c r="BD723" s="208"/>
      <c r="BE723" s="208"/>
      <c r="BF723" s="208"/>
      <c r="BG723" s="208"/>
      <c r="BH723" s="208"/>
      <c r="BI723" s="208"/>
      <c r="BJ723" s="208"/>
      <c r="BK723" s="208"/>
      <c r="BL723" s="208"/>
      <c r="BM723" s="211"/>
    </row>
    <row r="724" spans="1:65">
      <c r="A724" s="30"/>
      <c r="B724" s="3" t="s">
        <v>269</v>
      </c>
      <c r="C724" s="29"/>
      <c r="D724" s="210">
        <v>1.856904592774399</v>
      </c>
      <c r="E724" s="210">
        <v>1.2927533729421519</v>
      </c>
      <c r="F724" s="210">
        <v>2.6204325342711354</v>
      </c>
      <c r="G724" s="210">
        <v>1.289056502511299</v>
      </c>
      <c r="H724" s="210">
        <v>1.1160943807163739</v>
      </c>
      <c r="I724" s="210">
        <v>2.0656718035544732</v>
      </c>
      <c r="J724" s="210">
        <v>1.5630099167951583</v>
      </c>
      <c r="K724" s="210">
        <v>2.1958293801355957</v>
      </c>
      <c r="L724" s="210">
        <v>0.53572380943915365</v>
      </c>
      <c r="M724" s="210">
        <v>0.78166488983451565</v>
      </c>
      <c r="N724" s="210">
        <v>2.2453655975512503</v>
      </c>
      <c r="O724" s="210">
        <v>0.77049767466661911</v>
      </c>
      <c r="P724" s="210">
        <v>1.4832396974191324</v>
      </c>
      <c r="Q724" s="207"/>
      <c r="R724" s="208"/>
      <c r="S724" s="208"/>
      <c r="T724" s="208"/>
      <c r="U724" s="208"/>
      <c r="V724" s="208"/>
      <c r="W724" s="208"/>
      <c r="X724" s="208"/>
      <c r="Y724" s="208"/>
      <c r="Z724" s="208"/>
      <c r="AA724" s="208"/>
      <c r="AB724" s="208"/>
      <c r="AC724" s="208"/>
      <c r="AD724" s="208"/>
      <c r="AE724" s="208"/>
      <c r="AF724" s="208"/>
      <c r="AG724" s="208"/>
      <c r="AH724" s="208"/>
      <c r="AI724" s="208"/>
      <c r="AJ724" s="208"/>
      <c r="AK724" s="208"/>
      <c r="AL724" s="208"/>
      <c r="AM724" s="208"/>
      <c r="AN724" s="208"/>
      <c r="AO724" s="208"/>
      <c r="AP724" s="208"/>
      <c r="AQ724" s="208"/>
      <c r="AR724" s="208"/>
      <c r="AS724" s="208"/>
      <c r="AT724" s="208"/>
      <c r="AU724" s="208"/>
      <c r="AV724" s="208"/>
      <c r="AW724" s="208"/>
      <c r="AX724" s="208"/>
      <c r="AY724" s="208"/>
      <c r="AZ724" s="208"/>
      <c r="BA724" s="208"/>
      <c r="BB724" s="208"/>
      <c r="BC724" s="208"/>
      <c r="BD724" s="208"/>
      <c r="BE724" s="208"/>
      <c r="BF724" s="208"/>
      <c r="BG724" s="208"/>
      <c r="BH724" s="208"/>
      <c r="BI724" s="208"/>
      <c r="BJ724" s="208"/>
      <c r="BK724" s="208"/>
      <c r="BL724" s="208"/>
      <c r="BM724" s="211"/>
    </row>
    <row r="725" spans="1:65">
      <c r="A725" s="30"/>
      <c r="B725" s="3" t="s">
        <v>86</v>
      </c>
      <c r="C725" s="29"/>
      <c r="D725" s="13">
        <v>2.3478176010330747E-2</v>
      </c>
      <c r="E725" s="13">
        <v>1.6019431111812251E-2</v>
      </c>
      <c r="F725" s="13">
        <v>3.3480824543498322E-2</v>
      </c>
      <c r="G725" s="13">
        <v>1.6593733136811398E-2</v>
      </c>
      <c r="H725" s="13">
        <v>1.4844970703387814E-2</v>
      </c>
      <c r="I725" s="13">
        <v>2.5581074966618867E-2</v>
      </c>
      <c r="J725" s="13">
        <v>1.8163973466532927E-2</v>
      </c>
      <c r="K725" s="13">
        <v>2.8363781013592191E-2</v>
      </c>
      <c r="L725" s="13">
        <v>5.8903112637619971E-3</v>
      </c>
      <c r="M725" s="13">
        <v>1.0848922829070306E-2</v>
      </c>
      <c r="N725" s="13">
        <v>1.4469115653858344E-2</v>
      </c>
      <c r="O725" s="13">
        <v>9.5932476613399351E-3</v>
      </c>
      <c r="P725" s="13">
        <v>2.1280339991666175E-2</v>
      </c>
      <c r="Q725" s="152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30"/>
      <c r="B726" s="3" t="s">
        <v>270</v>
      </c>
      <c r="C726" s="29"/>
      <c r="D726" s="13">
        <v>6.5044255322603828E-3</v>
      </c>
      <c r="E726" s="13">
        <v>2.6973040463960762E-2</v>
      </c>
      <c r="F726" s="13">
        <v>-3.9817630610661237E-3</v>
      </c>
      <c r="G726" s="13">
        <v>-1.1405237995662065E-2</v>
      </c>
      <c r="H726" s="13">
        <v>-4.3220130572501958E-2</v>
      </c>
      <c r="I726" s="13">
        <v>2.7621030231927968E-2</v>
      </c>
      <c r="J726" s="13">
        <v>9.5068602494828625E-2</v>
      </c>
      <c r="K726" s="13">
        <v>-1.4798826537191556E-2</v>
      </c>
      <c r="L726" s="13">
        <v>0.15742579194543493</v>
      </c>
      <c r="M726" s="13">
        <v>-8.3094795935474419E-2</v>
      </c>
      <c r="N726" s="13">
        <v>0.97485643188637394</v>
      </c>
      <c r="O726" s="13">
        <v>2.2106448851942462E-2</v>
      </c>
      <c r="P726" s="13">
        <v>-0.1130007949577041</v>
      </c>
      <c r="Q726" s="152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30"/>
      <c r="B727" s="46" t="s">
        <v>271</v>
      </c>
      <c r="C727" s="47"/>
      <c r="D727" s="45">
        <v>0</v>
      </c>
      <c r="E727" s="45">
        <v>0.65</v>
      </c>
      <c r="F727" s="45">
        <v>0.33</v>
      </c>
      <c r="G727" s="45">
        <v>0.56999999999999995</v>
      </c>
      <c r="H727" s="45">
        <v>1.57</v>
      </c>
      <c r="I727" s="45">
        <v>0.67</v>
      </c>
      <c r="J727" s="45">
        <v>2.8</v>
      </c>
      <c r="K727" s="45">
        <v>0.67</v>
      </c>
      <c r="L727" s="45">
        <v>4.78</v>
      </c>
      <c r="M727" s="45">
        <v>2.84</v>
      </c>
      <c r="N727" s="45">
        <v>30.65</v>
      </c>
      <c r="O727" s="45">
        <v>0.49</v>
      </c>
      <c r="P727" s="45">
        <v>3.78</v>
      </c>
      <c r="Q727" s="152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B728" s="31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BM728" s="55"/>
    </row>
    <row r="729" spans="1:65" ht="15">
      <c r="B729" s="8" t="s">
        <v>692</v>
      </c>
      <c r="BM729" s="28" t="s">
        <v>67</v>
      </c>
    </row>
    <row r="730" spans="1:65" ht="15">
      <c r="A730" s="25" t="s">
        <v>59</v>
      </c>
      <c r="B730" s="18" t="s">
        <v>114</v>
      </c>
      <c r="C730" s="15" t="s">
        <v>115</v>
      </c>
      <c r="D730" s="16" t="s">
        <v>233</v>
      </c>
      <c r="E730" s="17" t="s">
        <v>233</v>
      </c>
      <c r="F730" s="17" t="s">
        <v>233</v>
      </c>
      <c r="G730" s="17" t="s">
        <v>233</v>
      </c>
      <c r="H730" s="17" t="s">
        <v>233</v>
      </c>
      <c r="I730" s="17" t="s">
        <v>233</v>
      </c>
      <c r="J730" s="17" t="s">
        <v>233</v>
      </c>
      <c r="K730" s="17" t="s">
        <v>233</v>
      </c>
      <c r="L730" s="17" t="s">
        <v>233</v>
      </c>
      <c r="M730" s="17" t="s">
        <v>233</v>
      </c>
      <c r="N730" s="17" t="s">
        <v>233</v>
      </c>
      <c r="O730" s="17" t="s">
        <v>233</v>
      </c>
      <c r="P730" s="152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>
        <v>1</v>
      </c>
    </row>
    <row r="731" spans="1:65">
      <c r="A731" s="30"/>
      <c r="B731" s="19" t="s">
        <v>234</v>
      </c>
      <c r="C731" s="9" t="s">
        <v>234</v>
      </c>
      <c r="D731" s="150" t="s">
        <v>240</v>
      </c>
      <c r="E731" s="151" t="s">
        <v>241</v>
      </c>
      <c r="F731" s="151" t="s">
        <v>244</v>
      </c>
      <c r="G731" s="151" t="s">
        <v>245</v>
      </c>
      <c r="H731" s="151" t="s">
        <v>246</v>
      </c>
      <c r="I731" s="151" t="s">
        <v>247</v>
      </c>
      <c r="J731" s="151" t="s">
        <v>287</v>
      </c>
      <c r="K731" s="151" t="s">
        <v>251</v>
      </c>
      <c r="L731" s="151" t="s">
        <v>252</v>
      </c>
      <c r="M731" s="151" t="s">
        <v>255</v>
      </c>
      <c r="N731" s="151" t="s">
        <v>257</v>
      </c>
      <c r="O731" s="151" t="s">
        <v>258</v>
      </c>
      <c r="P731" s="152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 t="s">
        <v>3</v>
      </c>
    </row>
    <row r="732" spans="1:65">
      <c r="A732" s="30"/>
      <c r="B732" s="19"/>
      <c r="C732" s="9"/>
      <c r="D732" s="10" t="s">
        <v>288</v>
      </c>
      <c r="E732" s="11" t="s">
        <v>325</v>
      </c>
      <c r="F732" s="11" t="s">
        <v>288</v>
      </c>
      <c r="G732" s="11" t="s">
        <v>288</v>
      </c>
      <c r="H732" s="11" t="s">
        <v>288</v>
      </c>
      <c r="I732" s="11" t="s">
        <v>288</v>
      </c>
      <c r="J732" s="11" t="s">
        <v>288</v>
      </c>
      <c r="K732" s="11" t="s">
        <v>325</v>
      </c>
      <c r="L732" s="11" t="s">
        <v>325</v>
      </c>
      <c r="M732" s="11" t="s">
        <v>288</v>
      </c>
      <c r="N732" s="11" t="s">
        <v>325</v>
      </c>
      <c r="O732" s="11" t="s">
        <v>325</v>
      </c>
      <c r="P732" s="152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3</v>
      </c>
    </row>
    <row r="733" spans="1:65">
      <c r="A733" s="30"/>
      <c r="B733" s="19"/>
      <c r="C733" s="9"/>
      <c r="D733" s="26" t="s">
        <v>327</v>
      </c>
      <c r="E733" s="26" t="s">
        <v>328</v>
      </c>
      <c r="F733" s="26" t="s">
        <v>328</v>
      </c>
      <c r="G733" s="26" t="s">
        <v>328</v>
      </c>
      <c r="H733" s="26" t="s">
        <v>328</v>
      </c>
      <c r="I733" s="26" t="s">
        <v>328</v>
      </c>
      <c r="J733" s="26" t="s">
        <v>120</v>
      </c>
      <c r="K733" s="26" t="s">
        <v>329</v>
      </c>
      <c r="L733" s="26" t="s">
        <v>312</v>
      </c>
      <c r="M733" s="26" t="s">
        <v>329</v>
      </c>
      <c r="N733" s="26" t="s">
        <v>312</v>
      </c>
      <c r="O733" s="26" t="s">
        <v>328</v>
      </c>
      <c r="P733" s="152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3</v>
      </c>
    </row>
    <row r="734" spans="1:65">
      <c r="A734" s="30"/>
      <c r="B734" s="18">
        <v>1</v>
      </c>
      <c r="C734" s="14">
        <v>1</v>
      </c>
      <c r="D734" s="227" t="s">
        <v>110</v>
      </c>
      <c r="E734" s="215" t="s">
        <v>217</v>
      </c>
      <c r="F734" s="215" t="s">
        <v>217</v>
      </c>
      <c r="G734" s="215" t="s">
        <v>217</v>
      </c>
      <c r="H734" s="215" t="s">
        <v>217</v>
      </c>
      <c r="I734" s="215">
        <v>1E-3</v>
      </c>
      <c r="J734" s="215">
        <v>1E-3</v>
      </c>
      <c r="K734" s="227" t="s">
        <v>317</v>
      </c>
      <c r="L734" s="215" t="s">
        <v>216</v>
      </c>
      <c r="M734" s="227" t="s">
        <v>208</v>
      </c>
      <c r="N734" s="227" t="s">
        <v>319</v>
      </c>
      <c r="O734" s="215">
        <v>1E-3</v>
      </c>
      <c r="P734" s="204"/>
      <c r="Q734" s="205"/>
      <c r="R734" s="205"/>
      <c r="S734" s="205"/>
      <c r="T734" s="205"/>
      <c r="U734" s="205"/>
      <c r="V734" s="205"/>
      <c r="W734" s="205"/>
      <c r="X734" s="205"/>
      <c r="Y734" s="205"/>
      <c r="Z734" s="205"/>
      <c r="AA734" s="205"/>
      <c r="AB734" s="205"/>
      <c r="AC734" s="205"/>
      <c r="AD734" s="205"/>
      <c r="AE734" s="205"/>
      <c r="AF734" s="205"/>
      <c r="AG734" s="205"/>
      <c r="AH734" s="205"/>
      <c r="AI734" s="205"/>
      <c r="AJ734" s="205"/>
      <c r="AK734" s="205"/>
      <c r="AL734" s="205"/>
      <c r="AM734" s="205"/>
      <c r="AN734" s="205"/>
      <c r="AO734" s="205"/>
      <c r="AP734" s="205"/>
      <c r="AQ734" s="205"/>
      <c r="AR734" s="205"/>
      <c r="AS734" s="205"/>
      <c r="AT734" s="205"/>
      <c r="AU734" s="205"/>
      <c r="AV734" s="205"/>
      <c r="AW734" s="205"/>
      <c r="AX734" s="205"/>
      <c r="AY734" s="205"/>
      <c r="AZ734" s="205"/>
      <c r="BA734" s="205"/>
      <c r="BB734" s="205"/>
      <c r="BC734" s="205"/>
      <c r="BD734" s="205"/>
      <c r="BE734" s="205"/>
      <c r="BF734" s="205"/>
      <c r="BG734" s="205"/>
      <c r="BH734" s="205"/>
      <c r="BI734" s="205"/>
      <c r="BJ734" s="205"/>
      <c r="BK734" s="205"/>
      <c r="BL734" s="205"/>
      <c r="BM734" s="216">
        <v>1</v>
      </c>
    </row>
    <row r="735" spans="1:65">
      <c r="A735" s="30"/>
      <c r="B735" s="19">
        <v>1</v>
      </c>
      <c r="C735" s="9">
        <v>2</v>
      </c>
      <c r="D735" s="228" t="s">
        <v>110</v>
      </c>
      <c r="E735" s="24" t="s">
        <v>217</v>
      </c>
      <c r="F735" s="24">
        <v>1E-3</v>
      </c>
      <c r="G735" s="24">
        <v>1E-3</v>
      </c>
      <c r="H735" s="24">
        <v>1E-3</v>
      </c>
      <c r="I735" s="24" t="s">
        <v>217</v>
      </c>
      <c r="J735" s="24">
        <v>1E-3</v>
      </c>
      <c r="K735" s="228" t="s">
        <v>317</v>
      </c>
      <c r="L735" s="24" t="s">
        <v>216</v>
      </c>
      <c r="M735" s="228" t="s">
        <v>208</v>
      </c>
      <c r="N735" s="228" t="s">
        <v>319</v>
      </c>
      <c r="O735" s="24">
        <v>1E-3</v>
      </c>
      <c r="P735" s="204"/>
      <c r="Q735" s="205"/>
      <c r="R735" s="205"/>
      <c r="S735" s="205"/>
      <c r="T735" s="205"/>
      <c r="U735" s="205"/>
      <c r="V735" s="205"/>
      <c r="W735" s="205"/>
      <c r="X735" s="205"/>
      <c r="Y735" s="205"/>
      <c r="Z735" s="205"/>
      <c r="AA735" s="205"/>
      <c r="AB735" s="205"/>
      <c r="AC735" s="205"/>
      <c r="AD735" s="205"/>
      <c r="AE735" s="205"/>
      <c r="AF735" s="205"/>
      <c r="AG735" s="205"/>
      <c r="AH735" s="205"/>
      <c r="AI735" s="205"/>
      <c r="AJ735" s="205"/>
      <c r="AK735" s="205"/>
      <c r="AL735" s="205"/>
      <c r="AM735" s="205"/>
      <c r="AN735" s="205"/>
      <c r="AO735" s="205"/>
      <c r="AP735" s="205"/>
      <c r="AQ735" s="205"/>
      <c r="AR735" s="205"/>
      <c r="AS735" s="205"/>
      <c r="AT735" s="205"/>
      <c r="AU735" s="205"/>
      <c r="AV735" s="205"/>
      <c r="AW735" s="205"/>
      <c r="AX735" s="205"/>
      <c r="AY735" s="205"/>
      <c r="AZ735" s="205"/>
      <c r="BA735" s="205"/>
      <c r="BB735" s="205"/>
      <c r="BC735" s="205"/>
      <c r="BD735" s="205"/>
      <c r="BE735" s="205"/>
      <c r="BF735" s="205"/>
      <c r="BG735" s="205"/>
      <c r="BH735" s="205"/>
      <c r="BI735" s="205"/>
      <c r="BJ735" s="205"/>
      <c r="BK735" s="205"/>
      <c r="BL735" s="205"/>
      <c r="BM735" s="216">
        <v>43</v>
      </c>
    </row>
    <row r="736" spans="1:65">
      <c r="A736" s="30"/>
      <c r="B736" s="19">
        <v>1</v>
      </c>
      <c r="C736" s="9">
        <v>3</v>
      </c>
      <c r="D736" s="228" t="s">
        <v>110</v>
      </c>
      <c r="E736" s="24" t="s">
        <v>217</v>
      </c>
      <c r="F736" s="24" t="s">
        <v>217</v>
      </c>
      <c r="G736" s="24" t="s">
        <v>217</v>
      </c>
      <c r="H736" s="24" t="s">
        <v>217</v>
      </c>
      <c r="I736" s="24" t="s">
        <v>217</v>
      </c>
      <c r="J736" s="24">
        <v>1E-3</v>
      </c>
      <c r="K736" s="228" t="s">
        <v>317</v>
      </c>
      <c r="L736" s="24" t="s">
        <v>216</v>
      </c>
      <c r="M736" s="228" t="s">
        <v>208</v>
      </c>
      <c r="N736" s="228" t="s">
        <v>319</v>
      </c>
      <c r="O736" s="24" t="s">
        <v>217</v>
      </c>
      <c r="P736" s="204"/>
      <c r="Q736" s="205"/>
      <c r="R736" s="205"/>
      <c r="S736" s="205"/>
      <c r="T736" s="205"/>
      <c r="U736" s="205"/>
      <c r="V736" s="205"/>
      <c r="W736" s="205"/>
      <c r="X736" s="205"/>
      <c r="Y736" s="205"/>
      <c r="Z736" s="205"/>
      <c r="AA736" s="205"/>
      <c r="AB736" s="205"/>
      <c r="AC736" s="205"/>
      <c r="AD736" s="205"/>
      <c r="AE736" s="205"/>
      <c r="AF736" s="205"/>
      <c r="AG736" s="205"/>
      <c r="AH736" s="205"/>
      <c r="AI736" s="205"/>
      <c r="AJ736" s="205"/>
      <c r="AK736" s="205"/>
      <c r="AL736" s="205"/>
      <c r="AM736" s="205"/>
      <c r="AN736" s="205"/>
      <c r="AO736" s="205"/>
      <c r="AP736" s="205"/>
      <c r="AQ736" s="205"/>
      <c r="AR736" s="205"/>
      <c r="AS736" s="205"/>
      <c r="AT736" s="205"/>
      <c r="AU736" s="205"/>
      <c r="AV736" s="205"/>
      <c r="AW736" s="205"/>
      <c r="AX736" s="205"/>
      <c r="AY736" s="205"/>
      <c r="AZ736" s="205"/>
      <c r="BA736" s="205"/>
      <c r="BB736" s="205"/>
      <c r="BC736" s="205"/>
      <c r="BD736" s="205"/>
      <c r="BE736" s="205"/>
      <c r="BF736" s="205"/>
      <c r="BG736" s="205"/>
      <c r="BH736" s="205"/>
      <c r="BI736" s="205"/>
      <c r="BJ736" s="205"/>
      <c r="BK736" s="205"/>
      <c r="BL736" s="205"/>
      <c r="BM736" s="216">
        <v>16</v>
      </c>
    </row>
    <row r="737" spans="1:65">
      <c r="A737" s="30"/>
      <c r="B737" s="19">
        <v>1</v>
      </c>
      <c r="C737" s="9">
        <v>4</v>
      </c>
      <c r="D737" s="228" t="s">
        <v>110</v>
      </c>
      <c r="E737" s="24" t="s">
        <v>217</v>
      </c>
      <c r="F737" s="24" t="s">
        <v>217</v>
      </c>
      <c r="G737" s="24" t="s">
        <v>217</v>
      </c>
      <c r="H737" s="24" t="s">
        <v>217</v>
      </c>
      <c r="I737" s="24" t="s">
        <v>217</v>
      </c>
      <c r="J737" s="24">
        <v>1E-3</v>
      </c>
      <c r="K737" s="228" t="s">
        <v>317</v>
      </c>
      <c r="L737" s="24" t="s">
        <v>216</v>
      </c>
      <c r="M737" s="228" t="s">
        <v>208</v>
      </c>
      <c r="N737" s="228" t="s">
        <v>319</v>
      </c>
      <c r="O737" s="229">
        <v>2E-3</v>
      </c>
      <c r="P737" s="204"/>
      <c r="Q737" s="205"/>
      <c r="R737" s="205"/>
      <c r="S737" s="205"/>
      <c r="T737" s="205"/>
      <c r="U737" s="205"/>
      <c r="V737" s="205"/>
      <c r="W737" s="205"/>
      <c r="X737" s="205"/>
      <c r="Y737" s="205"/>
      <c r="Z737" s="205"/>
      <c r="AA737" s="205"/>
      <c r="AB737" s="205"/>
      <c r="AC737" s="205"/>
      <c r="AD737" s="205"/>
      <c r="AE737" s="205"/>
      <c r="AF737" s="205"/>
      <c r="AG737" s="205"/>
      <c r="AH737" s="205"/>
      <c r="AI737" s="205"/>
      <c r="AJ737" s="205"/>
      <c r="AK737" s="205"/>
      <c r="AL737" s="205"/>
      <c r="AM737" s="205"/>
      <c r="AN737" s="205"/>
      <c r="AO737" s="205"/>
      <c r="AP737" s="205"/>
      <c r="AQ737" s="205"/>
      <c r="AR737" s="205"/>
      <c r="AS737" s="205"/>
      <c r="AT737" s="205"/>
      <c r="AU737" s="205"/>
      <c r="AV737" s="205"/>
      <c r="AW737" s="205"/>
      <c r="AX737" s="205"/>
      <c r="AY737" s="205"/>
      <c r="AZ737" s="205"/>
      <c r="BA737" s="205"/>
      <c r="BB737" s="205"/>
      <c r="BC737" s="205"/>
      <c r="BD737" s="205"/>
      <c r="BE737" s="205"/>
      <c r="BF737" s="205"/>
      <c r="BG737" s="205"/>
      <c r="BH737" s="205"/>
      <c r="BI737" s="205"/>
      <c r="BJ737" s="205"/>
      <c r="BK737" s="205"/>
      <c r="BL737" s="205"/>
      <c r="BM737" s="216" t="s">
        <v>217</v>
      </c>
    </row>
    <row r="738" spans="1:65">
      <c r="A738" s="30"/>
      <c r="B738" s="19">
        <v>1</v>
      </c>
      <c r="C738" s="9">
        <v>5</v>
      </c>
      <c r="D738" s="228" t="s">
        <v>110</v>
      </c>
      <c r="E738" s="24" t="s">
        <v>217</v>
      </c>
      <c r="F738" s="24" t="s">
        <v>217</v>
      </c>
      <c r="G738" s="24" t="s">
        <v>217</v>
      </c>
      <c r="H738" s="24">
        <v>1E-3</v>
      </c>
      <c r="I738" s="24" t="s">
        <v>217</v>
      </c>
      <c r="J738" s="24">
        <v>1E-3</v>
      </c>
      <c r="K738" s="228" t="s">
        <v>317</v>
      </c>
      <c r="L738" s="24" t="s">
        <v>216</v>
      </c>
      <c r="M738" s="228" t="s">
        <v>208</v>
      </c>
      <c r="N738" s="228" t="s">
        <v>319</v>
      </c>
      <c r="O738" s="229">
        <v>2E-3</v>
      </c>
      <c r="P738" s="204"/>
      <c r="Q738" s="205"/>
      <c r="R738" s="205"/>
      <c r="S738" s="205"/>
      <c r="T738" s="205"/>
      <c r="U738" s="205"/>
      <c r="V738" s="205"/>
      <c r="W738" s="205"/>
      <c r="X738" s="205"/>
      <c r="Y738" s="205"/>
      <c r="Z738" s="205"/>
      <c r="AA738" s="205"/>
      <c r="AB738" s="205"/>
      <c r="AC738" s="205"/>
      <c r="AD738" s="205"/>
      <c r="AE738" s="205"/>
      <c r="AF738" s="205"/>
      <c r="AG738" s="205"/>
      <c r="AH738" s="205"/>
      <c r="AI738" s="205"/>
      <c r="AJ738" s="205"/>
      <c r="AK738" s="205"/>
      <c r="AL738" s="205"/>
      <c r="AM738" s="205"/>
      <c r="AN738" s="205"/>
      <c r="AO738" s="205"/>
      <c r="AP738" s="205"/>
      <c r="AQ738" s="205"/>
      <c r="AR738" s="205"/>
      <c r="AS738" s="205"/>
      <c r="AT738" s="205"/>
      <c r="AU738" s="205"/>
      <c r="AV738" s="205"/>
      <c r="AW738" s="205"/>
      <c r="AX738" s="205"/>
      <c r="AY738" s="205"/>
      <c r="AZ738" s="205"/>
      <c r="BA738" s="205"/>
      <c r="BB738" s="205"/>
      <c r="BC738" s="205"/>
      <c r="BD738" s="205"/>
      <c r="BE738" s="205"/>
      <c r="BF738" s="205"/>
      <c r="BG738" s="205"/>
      <c r="BH738" s="205"/>
      <c r="BI738" s="205"/>
      <c r="BJ738" s="205"/>
      <c r="BK738" s="205"/>
      <c r="BL738" s="205"/>
      <c r="BM738" s="216">
        <v>108</v>
      </c>
    </row>
    <row r="739" spans="1:65">
      <c r="A739" s="30"/>
      <c r="B739" s="19">
        <v>1</v>
      </c>
      <c r="C739" s="9">
        <v>6</v>
      </c>
      <c r="D739" s="228" t="s">
        <v>110</v>
      </c>
      <c r="E739" s="24" t="s">
        <v>217</v>
      </c>
      <c r="F739" s="24">
        <v>1E-3</v>
      </c>
      <c r="G739" s="24" t="s">
        <v>217</v>
      </c>
      <c r="H739" s="24">
        <v>1E-3</v>
      </c>
      <c r="I739" s="24">
        <v>1E-3</v>
      </c>
      <c r="J739" s="24">
        <v>1E-3</v>
      </c>
      <c r="K739" s="228" t="s">
        <v>317</v>
      </c>
      <c r="L739" s="24" t="s">
        <v>216</v>
      </c>
      <c r="M739" s="228" t="s">
        <v>208</v>
      </c>
      <c r="N739" s="228" t="s">
        <v>319</v>
      </c>
      <c r="O739" s="24">
        <v>1E-3</v>
      </c>
      <c r="P739" s="204"/>
      <c r="Q739" s="205"/>
      <c r="R739" s="205"/>
      <c r="S739" s="205"/>
      <c r="T739" s="205"/>
      <c r="U739" s="205"/>
      <c r="V739" s="205"/>
      <c r="W739" s="205"/>
      <c r="X739" s="205"/>
      <c r="Y739" s="205"/>
      <c r="Z739" s="205"/>
      <c r="AA739" s="205"/>
      <c r="AB739" s="205"/>
      <c r="AC739" s="205"/>
      <c r="AD739" s="205"/>
      <c r="AE739" s="205"/>
      <c r="AF739" s="205"/>
      <c r="AG739" s="205"/>
      <c r="AH739" s="205"/>
      <c r="AI739" s="205"/>
      <c r="AJ739" s="205"/>
      <c r="AK739" s="205"/>
      <c r="AL739" s="205"/>
      <c r="AM739" s="205"/>
      <c r="AN739" s="205"/>
      <c r="AO739" s="205"/>
      <c r="AP739" s="205"/>
      <c r="AQ739" s="205"/>
      <c r="AR739" s="205"/>
      <c r="AS739" s="205"/>
      <c r="AT739" s="205"/>
      <c r="AU739" s="205"/>
      <c r="AV739" s="205"/>
      <c r="AW739" s="205"/>
      <c r="AX739" s="205"/>
      <c r="AY739" s="205"/>
      <c r="AZ739" s="205"/>
      <c r="BA739" s="205"/>
      <c r="BB739" s="205"/>
      <c r="BC739" s="205"/>
      <c r="BD739" s="205"/>
      <c r="BE739" s="205"/>
      <c r="BF739" s="205"/>
      <c r="BG739" s="205"/>
      <c r="BH739" s="205"/>
      <c r="BI739" s="205"/>
      <c r="BJ739" s="205"/>
      <c r="BK739" s="205"/>
      <c r="BL739" s="205"/>
      <c r="BM739" s="56"/>
    </row>
    <row r="740" spans="1:65">
      <c r="A740" s="30"/>
      <c r="B740" s="20" t="s">
        <v>267</v>
      </c>
      <c r="C740" s="12"/>
      <c r="D740" s="217" t="s">
        <v>714</v>
      </c>
      <c r="E740" s="217" t="s">
        <v>714</v>
      </c>
      <c r="F740" s="217">
        <v>1E-3</v>
      </c>
      <c r="G740" s="217">
        <v>1E-3</v>
      </c>
      <c r="H740" s="217">
        <v>1E-3</v>
      </c>
      <c r="I740" s="217">
        <v>1E-3</v>
      </c>
      <c r="J740" s="217">
        <v>1E-3</v>
      </c>
      <c r="K740" s="217" t="s">
        <v>714</v>
      </c>
      <c r="L740" s="217" t="s">
        <v>714</v>
      </c>
      <c r="M740" s="217" t="s">
        <v>714</v>
      </c>
      <c r="N740" s="217" t="s">
        <v>714</v>
      </c>
      <c r="O740" s="217">
        <v>1.4E-3</v>
      </c>
      <c r="P740" s="204"/>
      <c r="Q740" s="205"/>
      <c r="R740" s="205"/>
      <c r="S740" s="205"/>
      <c r="T740" s="205"/>
      <c r="U740" s="205"/>
      <c r="V740" s="205"/>
      <c r="W740" s="205"/>
      <c r="X740" s="205"/>
      <c r="Y740" s="205"/>
      <c r="Z740" s="205"/>
      <c r="AA740" s="205"/>
      <c r="AB740" s="205"/>
      <c r="AC740" s="205"/>
      <c r="AD740" s="205"/>
      <c r="AE740" s="205"/>
      <c r="AF740" s="205"/>
      <c r="AG740" s="205"/>
      <c r="AH740" s="205"/>
      <c r="AI740" s="205"/>
      <c r="AJ740" s="205"/>
      <c r="AK740" s="205"/>
      <c r="AL740" s="205"/>
      <c r="AM740" s="205"/>
      <c r="AN740" s="205"/>
      <c r="AO740" s="205"/>
      <c r="AP740" s="205"/>
      <c r="AQ740" s="205"/>
      <c r="AR740" s="205"/>
      <c r="AS740" s="205"/>
      <c r="AT740" s="205"/>
      <c r="AU740" s="205"/>
      <c r="AV740" s="205"/>
      <c r="AW740" s="205"/>
      <c r="AX740" s="205"/>
      <c r="AY740" s="205"/>
      <c r="AZ740" s="205"/>
      <c r="BA740" s="205"/>
      <c r="BB740" s="205"/>
      <c r="BC740" s="205"/>
      <c r="BD740" s="205"/>
      <c r="BE740" s="205"/>
      <c r="BF740" s="205"/>
      <c r="BG740" s="205"/>
      <c r="BH740" s="205"/>
      <c r="BI740" s="205"/>
      <c r="BJ740" s="205"/>
      <c r="BK740" s="205"/>
      <c r="BL740" s="205"/>
      <c r="BM740" s="56"/>
    </row>
    <row r="741" spans="1:65">
      <c r="A741" s="30"/>
      <c r="B741" s="3" t="s">
        <v>268</v>
      </c>
      <c r="C741" s="29"/>
      <c r="D741" s="24" t="s">
        <v>714</v>
      </c>
      <c r="E741" s="24" t="s">
        <v>714</v>
      </c>
      <c r="F741" s="24">
        <v>1E-3</v>
      </c>
      <c r="G741" s="24">
        <v>1E-3</v>
      </c>
      <c r="H741" s="24">
        <v>1E-3</v>
      </c>
      <c r="I741" s="24">
        <v>1E-3</v>
      </c>
      <c r="J741" s="24">
        <v>1E-3</v>
      </c>
      <c r="K741" s="24" t="s">
        <v>714</v>
      </c>
      <c r="L741" s="24" t="s">
        <v>714</v>
      </c>
      <c r="M741" s="24" t="s">
        <v>714</v>
      </c>
      <c r="N741" s="24" t="s">
        <v>714</v>
      </c>
      <c r="O741" s="24">
        <v>1E-3</v>
      </c>
      <c r="P741" s="204"/>
      <c r="Q741" s="205"/>
      <c r="R741" s="205"/>
      <c r="S741" s="205"/>
      <c r="T741" s="205"/>
      <c r="U741" s="205"/>
      <c r="V741" s="205"/>
      <c r="W741" s="205"/>
      <c r="X741" s="205"/>
      <c r="Y741" s="205"/>
      <c r="Z741" s="205"/>
      <c r="AA741" s="205"/>
      <c r="AB741" s="205"/>
      <c r="AC741" s="205"/>
      <c r="AD741" s="205"/>
      <c r="AE741" s="205"/>
      <c r="AF741" s="205"/>
      <c r="AG741" s="205"/>
      <c r="AH741" s="205"/>
      <c r="AI741" s="205"/>
      <c r="AJ741" s="205"/>
      <c r="AK741" s="205"/>
      <c r="AL741" s="205"/>
      <c r="AM741" s="205"/>
      <c r="AN741" s="205"/>
      <c r="AO741" s="205"/>
      <c r="AP741" s="205"/>
      <c r="AQ741" s="205"/>
      <c r="AR741" s="205"/>
      <c r="AS741" s="205"/>
      <c r="AT741" s="205"/>
      <c r="AU741" s="205"/>
      <c r="AV741" s="205"/>
      <c r="AW741" s="205"/>
      <c r="AX741" s="205"/>
      <c r="AY741" s="205"/>
      <c r="AZ741" s="205"/>
      <c r="BA741" s="205"/>
      <c r="BB741" s="205"/>
      <c r="BC741" s="205"/>
      <c r="BD741" s="205"/>
      <c r="BE741" s="205"/>
      <c r="BF741" s="205"/>
      <c r="BG741" s="205"/>
      <c r="BH741" s="205"/>
      <c r="BI741" s="205"/>
      <c r="BJ741" s="205"/>
      <c r="BK741" s="205"/>
      <c r="BL741" s="205"/>
      <c r="BM741" s="56"/>
    </row>
    <row r="742" spans="1:65">
      <c r="A742" s="30"/>
      <c r="B742" s="3" t="s">
        <v>269</v>
      </c>
      <c r="C742" s="29"/>
      <c r="D742" s="24" t="s">
        <v>714</v>
      </c>
      <c r="E742" s="24" t="s">
        <v>714</v>
      </c>
      <c r="F742" s="24">
        <v>0</v>
      </c>
      <c r="G742" s="24" t="s">
        <v>714</v>
      </c>
      <c r="H742" s="24">
        <v>0</v>
      </c>
      <c r="I742" s="24">
        <v>0</v>
      </c>
      <c r="J742" s="24">
        <v>0</v>
      </c>
      <c r="K742" s="24" t="s">
        <v>714</v>
      </c>
      <c r="L742" s="24" t="s">
        <v>714</v>
      </c>
      <c r="M742" s="24" t="s">
        <v>714</v>
      </c>
      <c r="N742" s="24" t="s">
        <v>714</v>
      </c>
      <c r="O742" s="24">
        <v>5.4772255750516611E-4</v>
      </c>
      <c r="P742" s="204"/>
      <c r="Q742" s="205"/>
      <c r="R742" s="205"/>
      <c r="S742" s="205"/>
      <c r="T742" s="205"/>
      <c r="U742" s="205"/>
      <c r="V742" s="205"/>
      <c r="W742" s="205"/>
      <c r="X742" s="205"/>
      <c r="Y742" s="205"/>
      <c r="Z742" s="205"/>
      <c r="AA742" s="205"/>
      <c r="AB742" s="205"/>
      <c r="AC742" s="205"/>
      <c r="AD742" s="205"/>
      <c r="AE742" s="205"/>
      <c r="AF742" s="205"/>
      <c r="AG742" s="205"/>
      <c r="AH742" s="205"/>
      <c r="AI742" s="205"/>
      <c r="AJ742" s="205"/>
      <c r="AK742" s="205"/>
      <c r="AL742" s="205"/>
      <c r="AM742" s="205"/>
      <c r="AN742" s="205"/>
      <c r="AO742" s="205"/>
      <c r="AP742" s="205"/>
      <c r="AQ742" s="205"/>
      <c r="AR742" s="205"/>
      <c r="AS742" s="205"/>
      <c r="AT742" s="205"/>
      <c r="AU742" s="205"/>
      <c r="AV742" s="205"/>
      <c r="AW742" s="205"/>
      <c r="AX742" s="205"/>
      <c r="AY742" s="205"/>
      <c r="AZ742" s="205"/>
      <c r="BA742" s="205"/>
      <c r="BB742" s="205"/>
      <c r="BC742" s="205"/>
      <c r="BD742" s="205"/>
      <c r="BE742" s="205"/>
      <c r="BF742" s="205"/>
      <c r="BG742" s="205"/>
      <c r="BH742" s="205"/>
      <c r="BI742" s="205"/>
      <c r="BJ742" s="205"/>
      <c r="BK742" s="205"/>
      <c r="BL742" s="205"/>
      <c r="BM742" s="56"/>
    </row>
    <row r="743" spans="1:65">
      <c r="A743" s="30"/>
      <c r="B743" s="3" t="s">
        <v>86</v>
      </c>
      <c r="C743" s="29"/>
      <c r="D743" s="13" t="s">
        <v>714</v>
      </c>
      <c r="E743" s="13" t="s">
        <v>714</v>
      </c>
      <c r="F743" s="13">
        <v>0</v>
      </c>
      <c r="G743" s="13" t="s">
        <v>714</v>
      </c>
      <c r="H743" s="13">
        <v>0</v>
      </c>
      <c r="I743" s="13">
        <v>0</v>
      </c>
      <c r="J743" s="13">
        <v>0</v>
      </c>
      <c r="K743" s="13" t="s">
        <v>714</v>
      </c>
      <c r="L743" s="13" t="s">
        <v>714</v>
      </c>
      <c r="M743" s="13" t="s">
        <v>714</v>
      </c>
      <c r="N743" s="13" t="s">
        <v>714</v>
      </c>
      <c r="O743" s="13">
        <v>0.39123039821797578</v>
      </c>
      <c r="P743" s="152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3" t="s">
        <v>270</v>
      </c>
      <c r="C744" s="29"/>
      <c r="D744" s="13" t="s">
        <v>714</v>
      </c>
      <c r="E744" s="13" t="s">
        <v>714</v>
      </c>
      <c r="F744" s="13" t="s">
        <v>714</v>
      </c>
      <c r="G744" s="13" t="s">
        <v>714</v>
      </c>
      <c r="H744" s="13" t="s">
        <v>714</v>
      </c>
      <c r="I744" s="13" t="s">
        <v>714</v>
      </c>
      <c r="J744" s="13" t="s">
        <v>714</v>
      </c>
      <c r="K744" s="13" t="s">
        <v>714</v>
      </c>
      <c r="L744" s="13" t="s">
        <v>714</v>
      </c>
      <c r="M744" s="13" t="s">
        <v>714</v>
      </c>
      <c r="N744" s="13" t="s">
        <v>714</v>
      </c>
      <c r="O744" s="13" t="s">
        <v>714</v>
      </c>
      <c r="P744" s="152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30"/>
      <c r="B745" s="46" t="s">
        <v>271</v>
      </c>
      <c r="C745" s="47"/>
      <c r="D745" s="45">
        <v>7.19</v>
      </c>
      <c r="E745" s="45">
        <v>0.9</v>
      </c>
      <c r="F745" s="45">
        <v>0.6</v>
      </c>
      <c r="G745" s="45">
        <v>0.75</v>
      </c>
      <c r="H745" s="45">
        <v>0.45</v>
      </c>
      <c r="I745" s="45">
        <v>0.6</v>
      </c>
      <c r="J745" s="45">
        <v>0</v>
      </c>
      <c r="K745" s="45">
        <v>43.16</v>
      </c>
      <c r="L745" s="45">
        <v>0</v>
      </c>
      <c r="M745" s="45">
        <v>447.74</v>
      </c>
      <c r="N745" s="45">
        <v>2.7</v>
      </c>
      <c r="O745" s="45">
        <v>0.45</v>
      </c>
      <c r="P745" s="152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B746" s="31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BM746" s="55"/>
    </row>
    <row r="747" spans="1:65" ht="15">
      <c r="B747" s="8" t="s">
        <v>693</v>
      </c>
      <c r="BM747" s="28" t="s">
        <v>67</v>
      </c>
    </row>
    <row r="748" spans="1:65" ht="15">
      <c r="A748" s="25" t="s">
        <v>60</v>
      </c>
      <c r="B748" s="18" t="s">
        <v>114</v>
      </c>
      <c r="C748" s="15" t="s">
        <v>115</v>
      </c>
      <c r="D748" s="16" t="s">
        <v>233</v>
      </c>
      <c r="E748" s="17" t="s">
        <v>233</v>
      </c>
      <c r="F748" s="17" t="s">
        <v>233</v>
      </c>
      <c r="G748" s="17" t="s">
        <v>233</v>
      </c>
      <c r="H748" s="17" t="s">
        <v>233</v>
      </c>
      <c r="I748" s="17" t="s">
        <v>233</v>
      </c>
      <c r="J748" s="17" t="s">
        <v>233</v>
      </c>
      <c r="K748" s="17" t="s">
        <v>233</v>
      </c>
      <c r="L748" s="17" t="s">
        <v>233</v>
      </c>
      <c r="M748" s="17" t="s">
        <v>233</v>
      </c>
      <c r="N748" s="17" t="s">
        <v>233</v>
      </c>
      <c r="O748" s="17" t="s">
        <v>233</v>
      </c>
      <c r="P748" s="17" t="s">
        <v>233</v>
      </c>
      <c r="Q748" s="17" t="s">
        <v>233</v>
      </c>
      <c r="R748" s="152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>
        <v>1</v>
      </c>
    </row>
    <row r="749" spans="1:65">
      <c r="A749" s="30"/>
      <c r="B749" s="19" t="s">
        <v>234</v>
      </c>
      <c r="C749" s="9" t="s">
        <v>234</v>
      </c>
      <c r="D749" s="150" t="s">
        <v>239</v>
      </c>
      <c r="E749" s="151" t="s">
        <v>240</v>
      </c>
      <c r="F749" s="151" t="s">
        <v>241</v>
      </c>
      <c r="G749" s="151" t="s">
        <v>244</v>
      </c>
      <c r="H749" s="151" t="s">
        <v>245</v>
      </c>
      <c r="I749" s="151" t="s">
        <v>246</v>
      </c>
      <c r="J749" s="151" t="s">
        <v>247</v>
      </c>
      <c r="K749" s="151" t="s">
        <v>287</v>
      </c>
      <c r="L749" s="151" t="s">
        <v>251</v>
      </c>
      <c r="M749" s="151" t="s">
        <v>252</v>
      </c>
      <c r="N749" s="151" t="s">
        <v>254</v>
      </c>
      <c r="O749" s="151" t="s">
        <v>255</v>
      </c>
      <c r="P749" s="151" t="s">
        <v>257</v>
      </c>
      <c r="Q749" s="151" t="s">
        <v>258</v>
      </c>
      <c r="R749" s="152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 t="s">
        <v>1</v>
      </c>
    </row>
    <row r="750" spans="1:65">
      <c r="A750" s="30"/>
      <c r="B750" s="19"/>
      <c r="C750" s="9"/>
      <c r="D750" s="10" t="s">
        <v>325</v>
      </c>
      <c r="E750" s="11" t="s">
        <v>288</v>
      </c>
      <c r="F750" s="11" t="s">
        <v>325</v>
      </c>
      <c r="G750" s="11" t="s">
        <v>288</v>
      </c>
      <c r="H750" s="11" t="s">
        <v>288</v>
      </c>
      <c r="I750" s="11" t="s">
        <v>288</v>
      </c>
      <c r="J750" s="11" t="s">
        <v>288</v>
      </c>
      <c r="K750" s="11" t="s">
        <v>288</v>
      </c>
      <c r="L750" s="11" t="s">
        <v>325</v>
      </c>
      <c r="M750" s="11" t="s">
        <v>325</v>
      </c>
      <c r="N750" s="11" t="s">
        <v>325</v>
      </c>
      <c r="O750" s="11" t="s">
        <v>288</v>
      </c>
      <c r="P750" s="11" t="s">
        <v>325</v>
      </c>
      <c r="Q750" s="11" t="s">
        <v>325</v>
      </c>
      <c r="R750" s="152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3</v>
      </c>
    </row>
    <row r="751" spans="1:65">
      <c r="A751" s="30"/>
      <c r="B751" s="19"/>
      <c r="C751" s="9"/>
      <c r="D751" s="26" t="s">
        <v>326</v>
      </c>
      <c r="E751" s="26" t="s">
        <v>327</v>
      </c>
      <c r="F751" s="26" t="s">
        <v>328</v>
      </c>
      <c r="G751" s="26" t="s">
        <v>328</v>
      </c>
      <c r="H751" s="26" t="s">
        <v>328</v>
      </c>
      <c r="I751" s="26" t="s">
        <v>328</v>
      </c>
      <c r="J751" s="26" t="s">
        <v>328</v>
      </c>
      <c r="K751" s="26" t="s">
        <v>328</v>
      </c>
      <c r="L751" s="26" t="s">
        <v>329</v>
      </c>
      <c r="M751" s="26" t="s">
        <v>312</v>
      </c>
      <c r="N751" s="26" t="s">
        <v>328</v>
      </c>
      <c r="O751" s="26" t="s">
        <v>329</v>
      </c>
      <c r="P751" s="26" t="s">
        <v>312</v>
      </c>
      <c r="Q751" s="26" t="s">
        <v>328</v>
      </c>
      <c r="R751" s="152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3</v>
      </c>
    </row>
    <row r="752" spans="1:65">
      <c r="A752" s="30"/>
      <c r="B752" s="18">
        <v>1</v>
      </c>
      <c r="C752" s="14">
        <v>1</v>
      </c>
      <c r="D752" s="227">
        <v>0.45031940000000004</v>
      </c>
      <c r="E752" s="215">
        <v>0.56165221151589284</v>
      </c>
      <c r="F752" s="215">
        <v>0.53900000000000003</v>
      </c>
      <c r="G752" s="215">
        <v>0.56000000000000005</v>
      </c>
      <c r="H752" s="215">
        <v>0.56000000000000005</v>
      </c>
      <c r="I752" s="215">
        <v>0.56000000000000005</v>
      </c>
      <c r="J752" s="215">
        <v>0.57999999999999996</v>
      </c>
      <c r="K752" s="215">
        <v>0.54</v>
      </c>
      <c r="L752" s="215">
        <v>0.53</v>
      </c>
      <c r="M752" s="215">
        <v>0.59</v>
      </c>
      <c r="N752" s="215">
        <v>0.56379999999999997</v>
      </c>
      <c r="O752" s="227">
        <v>0.11</v>
      </c>
      <c r="P752" s="215">
        <v>0.55000000000000004</v>
      </c>
      <c r="Q752" s="215">
        <v>0.57999999999999996</v>
      </c>
      <c r="R752" s="204"/>
      <c r="S752" s="205"/>
      <c r="T752" s="205"/>
      <c r="U752" s="205"/>
      <c r="V752" s="205"/>
      <c r="W752" s="205"/>
      <c r="X752" s="205"/>
      <c r="Y752" s="205"/>
      <c r="Z752" s="205"/>
      <c r="AA752" s="205"/>
      <c r="AB752" s="205"/>
      <c r="AC752" s="205"/>
      <c r="AD752" s="205"/>
      <c r="AE752" s="205"/>
      <c r="AF752" s="205"/>
      <c r="AG752" s="205"/>
      <c r="AH752" s="205"/>
      <c r="AI752" s="205"/>
      <c r="AJ752" s="205"/>
      <c r="AK752" s="205"/>
      <c r="AL752" s="205"/>
      <c r="AM752" s="205"/>
      <c r="AN752" s="205"/>
      <c r="AO752" s="205"/>
      <c r="AP752" s="205"/>
      <c r="AQ752" s="205"/>
      <c r="AR752" s="205"/>
      <c r="AS752" s="205"/>
      <c r="AT752" s="205"/>
      <c r="AU752" s="205"/>
      <c r="AV752" s="205"/>
      <c r="AW752" s="205"/>
      <c r="AX752" s="205"/>
      <c r="AY752" s="205"/>
      <c r="AZ752" s="205"/>
      <c r="BA752" s="205"/>
      <c r="BB752" s="205"/>
      <c r="BC752" s="205"/>
      <c r="BD752" s="205"/>
      <c r="BE752" s="205"/>
      <c r="BF752" s="205"/>
      <c r="BG752" s="205"/>
      <c r="BH752" s="205"/>
      <c r="BI752" s="205"/>
      <c r="BJ752" s="205"/>
      <c r="BK752" s="205"/>
      <c r="BL752" s="205"/>
      <c r="BM752" s="216">
        <v>1</v>
      </c>
    </row>
    <row r="753" spans="1:65">
      <c r="A753" s="30"/>
      <c r="B753" s="19">
        <v>1</v>
      </c>
      <c r="C753" s="9">
        <v>2</v>
      </c>
      <c r="D753" s="228">
        <v>0.45081280000000001</v>
      </c>
      <c r="E753" s="24">
        <v>0.56764586455378341</v>
      </c>
      <c r="F753" s="24">
        <v>0.52500000000000002</v>
      </c>
      <c r="G753" s="24">
        <v>0.56000000000000005</v>
      </c>
      <c r="H753" s="24">
        <v>0.55000000000000004</v>
      </c>
      <c r="I753" s="24">
        <v>0.56000000000000005</v>
      </c>
      <c r="J753" s="24">
        <v>0.56999999999999995</v>
      </c>
      <c r="K753" s="24">
        <v>0.54</v>
      </c>
      <c r="L753" s="24">
        <v>0.54</v>
      </c>
      <c r="M753" s="24">
        <v>0.59</v>
      </c>
      <c r="N753" s="24">
        <v>0.56030000000000002</v>
      </c>
      <c r="O753" s="228">
        <v>0.11</v>
      </c>
      <c r="P753" s="24">
        <v>0.54</v>
      </c>
      <c r="Q753" s="24">
        <v>0.59</v>
      </c>
      <c r="R753" s="204"/>
      <c r="S753" s="205"/>
      <c r="T753" s="205"/>
      <c r="U753" s="205"/>
      <c r="V753" s="205"/>
      <c r="W753" s="205"/>
      <c r="X753" s="205"/>
      <c r="Y753" s="205"/>
      <c r="Z753" s="205"/>
      <c r="AA753" s="205"/>
      <c r="AB753" s="205"/>
      <c r="AC753" s="205"/>
      <c r="AD753" s="205"/>
      <c r="AE753" s="205"/>
      <c r="AF753" s="205"/>
      <c r="AG753" s="205"/>
      <c r="AH753" s="205"/>
      <c r="AI753" s="205"/>
      <c r="AJ753" s="205"/>
      <c r="AK753" s="205"/>
      <c r="AL753" s="205"/>
      <c r="AM753" s="205"/>
      <c r="AN753" s="205"/>
      <c r="AO753" s="205"/>
      <c r="AP753" s="205"/>
      <c r="AQ753" s="205"/>
      <c r="AR753" s="205"/>
      <c r="AS753" s="205"/>
      <c r="AT753" s="205"/>
      <c r="AU753" s="205"/>
      <c r="AV753" s="205"/>
      <c r="AW753" s="205"/>
      <c r="AX753" s="205"/>
      <c r="AY753" s="205"/>
      <c r="AZ753" s="205"/>
      <c r="BA753" s="205"/>
      <c r="BB753" s="205"/>
      <c r="BC753" s="205"/>
      <c r="BD753" s="205"/>
      <c r="BE753" s="205"/>
      <c r="BF753" s="205"/>
      <c r="BG753" s="205"/>
      <c r="BH753" s="205"/>
      <c r="BI753" s="205"/>
      <c r="BJ753" s="205"/>
      <c r="BK753" s="205"/>
      <c r="BL753" s="205"/>
      <c r="BM753" s="216">
        <v>24</v>
      </c>
    </row>
    <row r="754" spans="1:65">
      <c r="A754" s="30"/>
      <c r="B754" s="19">
        <v>1</v>
      </c>
      <c r="C754" s="9">
        <v>3</v>
      </c>
      <c r="D754" s="228">
        <v>0.46723740000000002</v>
      </c>
      <c r="E754" s="24">
        <v>0.56691960459637614</v>
      </c>
      <c r="F754" s="24">
        <v>0.53800000000000003</v>
      </c>
      <c r="G754" s="24">
        <v>0.56000000000000005</v>
      </c>
      <c r="H754" s="24">
        <v>0.56000000000000005</v>
      </c>
      <c r="I754" s="24">
        <v>0.59</v>
      </c>
      <c r="J754" s="24">
        <v>0.56999999999999995</v>
      </c>
      <c r="K754" s="24">
        <v>0.54</v>
      </c>
      <c r="L754" s="24">
        <v>0.54</v>
      </c>
      <c r="M754" s="24">
        <v>0.59</v>
      </c>
      <c r="N754" s="24">
        <v>0.56159999999999999</v>
      </c>
      <c r="O754" s="228">
        <v>0.12</v>
      </c>
      <c r="P754" s="24">
        <v>0.54</v>
      </c>
      <c r="Q754" s="24">
        <v>0.56999999999999995</v>
      </c>
      <c r="R754" s="204"/>
      <c r="S754" s="205"/>
      <c r="T754" s="205"/>
      <c r="U754" s="205"/>
      <c r="V754" s="205"/>
      <c r="W754" s="205"/>
      <c r="X754" s="205"/>
      <c r="Y754" s="205"/>
      <c r="Z754" s="205"/>
      <c r="AA754" s="205"/>
      <c r="AB754" s="205"/>
      <c r="AC754" s="205"/>
      <c r="AD754" s="205"/>
      <c r="AE754" s="205"/>
      <c r="AF754" s="205"/>
      <c r="AG754" s="205"/>
      <c r="AH754" s="205"/>
      <c r="AI754" s="205"/>
      <c r="AJ754" s="205"/>
      <c r="AK754" s="205"/>
      <c r="AL754" s="205"/>
      <c r="AM754" s="205"/>
      <c r="AN754" s="205"/>
      <c r="AO754" s="205"/>
      <c r="AP754" s="205"/>
      <c r="AQ754" s="205"/>
      <c r="AR754" s="205"/>
      <c r="AS754" s="205"/>
      <c r="AT754" s="205"/>
      <c r="AU754" s="205"/>
      <c r="AV754" s="205"/>
      <c r="AW754" s="205"/>
      <c r="AX754" s="205"/>
      <c r="AY754" s="205"/>
      <c r="AZ754" s="205"/>
      <c r="BA754" s="205"/>
      <c r="BB754" s="205"/>
      <c r="BC754" s="205"/>
      <c r="BD754" s="205"/>
      <c r="BE754" s="205"/>
      <c r="BF754" s="205"/>
      <c r="BG754" s="205"/>
      <c r="BH754" s="205"/>
      <c r="BI754" s="205"/>
      <c r="BJ754" s="205"/>
      <c r="BK754" s="205"/>
      <c r="BL754" s="205"/>
      <c r="BM754" s="216">
        <v>16</v>
      </c>
    </row>
    <row r="755" spans="1:65">
      <c r="A755" s="30"/>
      <c r="B755" s="19">
        <v>1</v>
      </c>
      <c r="C755" s="9">
        <v>4</v>
      </c>
      <c r="D755" s="228">
        <v>0.47622529999999991</v>
      </c>
      <c r="E755" s="24">
        <v>0.54990771942497374</v>
      </c>
      <c r="F755" s="24">
        <v>0.52100000000000002</v>
      </c>
      <c r="G755" s="24">
        <v>0.56000000000000005</v>
      </c>
      <c r="H755" s="24">
        <v>0.55000000000000004</v>
      </c>
      <c r="I755" s="24">
        <v>0.56000000000000005</v>
      </c>
      <c r="J755" s="24">
        <v>0.57999999999999996</v>
      </c>
      <c r="K755" s="24">
        <v>0.55000000000000004</v>
      </c>
      <c r="L755" s="24">
        <v>0.54</v>
      </c>
      <c r="M755" s="24">
        <v>0.59</v>
      </c>
      <c r="N755" s="24">
        <v>0.55230000000000001</v>
      </c>
      <c r="O755" s="228">
        <v>0.12</v>
      </c>
      <c r="P755" s="24">
        <v>0.54</v>
      </c>
      <c r="Q755" s="24">
        <v>0.56000000000000005</v>
      </c>
      <c r="R755" s="204"/>
      <c r="S755" s="205"/>
      <c r="T755" s="205"/>
      <c r="U755" s="205"/>
      <c r="V755" s="205"/>
      <c r="W755" s="205"/>
      <c r="X755" s="205"/>
      <c r="Y755" s="205"/>
      <c r="Z755" s="205"/>
      <c r="AA755" s="205"/>
      <c r="AB755" s="205"/>
      <c r="AC755" s="205"/>
      <c r="AD755" s="205"/>
      <c r="AE755" s="205"/>
      <c r="AF755" s="205"/>
      <c r="AG755" s="205"/>
      <c r="AH755" s="205"/>
      <c r="AI755" s="205"/>
      <c r="AJ755" s="205"/>
      <c r="AK755" s="205"/>
      <c r="AL755" s="205"/>
      <c r="AM755" s="205"/>
      <c r="AN755" s="205"/>
      <c r="AO755" s="205"/>
      <c r="AP755" s="205"/>
      <c r="AQ755" s="205"/>
      <c r="AR755" s="205"/>
      <c r="AS755" s="205"/>
      <c r="AT755" s="205"/>
      <c r="AU755" s="205"/>
      <c r="AV755" s="205"/>
      <c r="AW755" s="205"/>
      <c r="AX755" s="205"/>
      <c r="AY755" s="205"/>
      <c r="AZ755" s="205"/>
      <c r="BA755" s="205"/>
      <c r="BB755" s="205"/>
      <c r="BC755" s="205"/>
      <c r="BD755" s="205"/>
      <c r="BE755" s="205"/>
      <c r="BF755" s="205"/>
      <c r="BG755" s="205"/>
      <c r="BH755" s="205"/>
      <c r="BI755" s="205"/>
      <c r="BJ755" s="205"/>
      <c r="BK755" s="205"/>
      <c r="BL755" s="205"/>
      <c r="BM755" s="216">
        <v>0.55705902670888152</v>
      </c>
    </row>
    <row r="756" spans="1:65">
      <c r="A756" s="30"/>
      <c r="B756" s="19">
        <v>1</v>
      </c>
      <c r="C756" s="9">
        <v>5</v>
      </c>
      <c r="D756" s="228">
        <v>0.47393850000000004</v>
      </c>
      <c r="E756" s="24">
        <v>0.56328630137183811</v>
      </c>
      <c r="F756" s="24">
        <v>0.53700000000000003</v>
      </c>
      <c r="G756" s="24">
        <v>0.56000000000000005</v>
      </c>
      <c r="H756" s="24">
        <v>0.56000000000000005</v>
      </c>
      <c r="I756" s="24">
        <v>0.56000000000000005</v>
      </c>
      <c r="J756" s="24">
        <v>0.59</v>
      </c>
      <c r="K756" s="24">
        <v>0.54</v>
      </c>
      <c r="L756" s="24">
        <v>0.53</v>
      </c>
      <c r="M756" s="24">
        <v>0.59</v>
      </c>
      <c r="N756" s="24">
        <v>0.55030000000000001</v>
      </c>
      <c r="O756" s="228">
        <v>0.1</v>
      </c>
      <c r="P756" s="24">
        <v>0.54</v>
      </c>
      <c r="Q756" s="24">
        <v>0.56000000000000005</v>
      </c>
      <c r="R756" s="204"/>
      <c r="S756" s="205"/>
      <c r="T756" s="205"/>
      <c r="U756" s="205"/>
      <c r="V756" s="205"/>
      <c r="W756" s="205"/>
      <c r="X756" s="205"/>
      <c r="Y756" s="205"/>
      <c r="Z756" s="205"/>
      <c r="AA756" s="205"/>
      <c r="AB756" s="205"/>
      <c r="AC756" s="205"/>
      <c r="AD756" s="205"/>
      <c r="AE756" s="205"/>
      <c r="AF756" s="205"/>
      <c r="AG756" s="205"/>
      <c r="AH756" s="205"/>
      <c r="AI756" s="205"/>
      <c r="AJ756" s="205"/>
      <c r="AK756" s="205"/>
      <c r="AL756" s="205"/>
      <c r="AM756" s="205"/>
      <c r="AN756" s="205"/>
      <c r="AO756" s="205"/>
      <c r="AP756" s="205"/>
      <c r="AQ756" s="205"/>
      <c r="AR756" s="205"/>
      <c r="AS756" s="205"/>
      <c r="AT756" s="205"/>
      <c r="AU756" s="205"/>
      <c r="AV756" s="205"/>
      <c r="AW756" s="205"/>
      <c r="AX756" s="205"/>
      <c r="AY756" s="205"/>
      <c r="AZ756" s="205"/>
      <c r="BA756" s="205"/>
      <c r="BB756" s="205"/>
      <c r="BC756" s="205"/>
      <c r="BD756" s="205"/>
      <c r="BE756" s="205"/>
      <c r="BF756" s="205"/>
      <c r="BG756" s="205"/>
      <c r="BH756" s="205"/>
      <c r="BI756" s="205"/>
      <c r="BJ756" s="205"/>
      <c r="BK756" s="205"/>
      <c r="BL756" s="205"/>
      <c r="BM756" s="216">
        <v>109</v>
      </c>
    </row>
    <row r="757" spans="1:65">
      <c r="A757" s="30"/>
      <c r="B757" s="19">
        <v>1</v>
      </c>
      <c r="C757" s="9">
        <v>6</v>
      </c>
      <c r="D757" s="228">
        <v>0.4365598</v>
      </c>
      <c r="E757" s="24">
        <v>0.55523822157660707</v>
      </c>
      <c r="F757" s="24">
        <v>0.53</v>
      </c>
      <c r="G757" s="24">
        <v>0.55000000000000004</v>
      </c>
      <c r="H757" s="24">
        <v>0.55000000000000004</v>
      </c>
      <c r="I757" s="24">
        <v>0.56000000000000005</v>
      </c>
      <c r="J757" s="24">
        <v>0.56999999999999995</v>
      </c>
      <c r="K757" s="24">
        <v>0.54</v>
      </c>
      <c r="L757" s="24">
        <v>0.53</v>
      </c>
      <c r="M757" s="24">
        <v>0.59</v>
      </c>
      <c r="N757" s="24">
        <v>0.55530000000000002</v>
      </c>
      <c r="O757" s="228">
        <v>0.11</v>
      </c>
      <c r="P757" s="24">
        <v>0.54</v>
      </c>
      <c r="Q757" s="24">
        <v>0.56999999999999995</v>
      </c>
      <c r="R757" s="204"/>
      <c r="S757" s="205"/>
      <c r="T757" s="205"/>
      <c r="U757" s="205"/>
      <c r="V757" s="205"/>
      <c r="W757" s="205"/>
      <c r="X757" s="205"/>
      <c r="Y757" s="205"/>
      <c r="Z757" s="205"/>
      <c r="AA757" s="205"/>
      <c r="AB757" s="205"/>
      <c r="AC757" s="205"/>
      <c r="AD757" s="205"/>
      <c r="AE757" s="205"/>
      <c r="AF757" s="205"/>
      <c r="AG757" s="205"/>
      <c r="AH757" s="205"/>
      <c r="AI757" s="205"/>
      <c r="AJ757" s="205"/>
      <c r="AK757" s="205"/>
      <c r="AL757" s="205"/>
      <c r="AM757" s="205"/>
      <c r="AN757" s="205"/>
      <c r="AO757" s="205"/>
      <c r="AP757" s="205"/>
      <c r="AQ757" s="205"/>
      <c r="AR757" s="205"/>
      <c r="AS757" s="205"/>
      <c r="AT757" s="205"/>
      <c r="AU757" s="205"/>
      <c r="AV757" s="205"/>
      <c r="AW757" s="205"/>
      <c r="AX757" s="205"/>
      <c r="AY757" s="205"/>
      <c r="AZ757" s="205"/>
      <c r="BA757" s="205"/>
      <c r="BB757" s="205"/>
      <c r="BC757" s="205"/>
      <c r="BD757" s="205"/>
      <c r="BE757" s="205"/>
      <c r="BF757" s="205"/>
      <c r="BG757" s="205"/>
      <c r="BH757" s="205"/>
      <c r="BI757" s="205"/>
      <c r="BJ757" s="205"/>
      <c r="BK757" s="205"/>
      <c r="BL757" s="205"/>
      <c r="BM757" s="56"/>
    </row>
    <row r="758" spans="1:65">
      <c r="A758" s="30"/>
      <c r="B758" s="20" t="s">
        <v>267</v>
      </c>
      <c r="C758" s="12"/>
      <c r="D758" s="217">
        <v>0.45918219999999993</v>
      </c>
      <c r="E758" s="217">
        <v>0.56077498717324525</v>
      </c>
      <c r="F758" s="217">
        <v>0.53166666666666673</v>
      </c>
      <c r="G758" s="217">
        <v>0.55833333333333346</v>
      </c>
      <c r="H758" s="217">
        <v>0.55500000000000005</v>
      </c>
      <c r="I758" s="217">
        <v>0.56500000000000006</v>
      </c>
      <c r="J758" s="217">
        <v>0.57666666666666655</v>
      </c>
      <c r="K758" s="217">
        <v>0.54166666666666663</v>
      </c>
      <c r="L758" s="217">
        <v>0.53500000000000014</v>
      </c>
      <c r="M758" s="217">
        <v>0.59</v>
      </c>
      <c r="N758" s="217">
        <v>0.55726666666666658</v>
      </c>
      <c r="O758" s="217">
        <v>0.11166666666666665</v>
      </c>
      <c r="P758" s="217">
        <v>0.54166666666666663</v>
      </c>
      <c r="Q758" s="217">
        <v>0.57166666666666666</v>
      </c>
      <c r="R758" s="204"/>
      <c r="S758" s="205"/>
      <c r="T758" s="205"/>
      <c r="U758" s="205"/>
      <c r="V758" s="205"/>
      <c r="W758" s="205"/>
      <c r="X758" s="205"/>
      <c r="Y758" s="205"/>
      <c r="Z758" s="205"/>
      <c r="AA758" s="205"/>
      <c r="AB758" s="205"/>
      <c r="AC758" s="205"/>
      <c r="AD758" s="205"/>
      <c r="AE758" s="205"/>
      <c r="AF758" s="205"/>
      <c r="AG758" s="205"/>
      <c r="AH758" s="205"/>
      <c r="AI758" s="205"/>
      <c r="AJ758" s="205"/>
      <c r="AK758" s="205"/>
      <c r="AL758" s="205"/>
      <c r="AM758" s="205"/>
      <c r="AN758" s="205"/>
      <c r="AO758" s="205"/>
      <c r="AP758" s="205"/>
      <c r="AQ758" s="205"/>
      <c r="AR758" s="205"/>
      <c r="AS758" s="205"/>
      <c r="AT758" s="205"/>
      <c r="AU758" s="205"/>
      <c r="AV758" s="205"/>
      <c r="AW758" s="205"/>
      <c r="AX758" s="205"/>
      <c r="AY758" s="205"/>
      <c r="AZ758" s="205"/>
      <c r="BA758" s="205"/>
      <c r="BB758" s="205"/>
      <c r="BC758" s="205"/>
      <c r="BD758" s="205"/>
      <c r="BE758" s="205"/>
      <c r="BF758" s="205"/>
      <c r="BG758" s="205"/>
      <c r="BH758" s="205"/>
      <c r="BI758" s="205"/>
      <c r="BJ758" s="205"/>
      <c r="BK758" s="205"/>
      <c r="BL758" s="205"/>
      <c r="BM758" s="56"/>
    </row>
    <row r="759" spans="1:65">
      <c r="A759" s="30"/>
      <c r="B759" s="3" t="s">
        <v>268</v>
      </c>
      <c r="C759" s="29"/>
      <c r="D759" s="24">
        <v>0.45902510000000002</v>
      </c>
      <c r="E759" s="24">
        <v>0.56246925644386547</v>
      </c>
      <c r="F759" s="24">
        <v>0.53350000000000009</v>
      </c>
      <c r="G759" s="24">
        <v>0.56000000000000005</v>
      </c>
      <c r="H759" s="24">
        <v>0.55500000000000005</v>
      </c>
      <c r="I759" s="24">
        <v>0.56000000000000005</v>
      </c>
      <c r="J759" s="24">
        <v>0.57499999999999996</v>
      </c>
      <c r="K759" s="24">
        <v>0.54</v>
      </c>
      <c r="L759" s="24">
        <v>0.53500000000000003</v>
      </c>
      <c r="M759" s="24">
        <v>0.59</v>
      </c>
      <c r="N759" s="24">
        <v>0.55780000000000007</v>
      </c>
      <c r="O759" s="24">
        <v>0.11</v>
      </c>
      <c r="P759" s="24">
        <v>0.54</v>
      </c>
      <c r="Q759" s="24">
        <v>0.56999999999999995</v>
      </c>
      <c r="R759" s="204"/>
      <c r="S759" s="205"/>
      <c r="T759" s="205"/>
      <c r="U759" s="205"/>
      <c r="V759" s="205"/>
      <c r="W759" s="205"/>
      <c r="X759" s="205"/>
      <c r="Y759" s="205"/>
      <c r="Z759" s="205"/>
      <c r="AA759" s="205"/>
      <c r="AB759" s="205"/>
      <c r="AC759" s="205"/>
      <c r="AD759" s="205"/>
      <c r="AE759" s="205"/>
      <c r="AF759" s="205"/>
      <c r="AG759" s="205"/>
      <c r="AH759" s="205"/>
      <c r="AI759" s="205"/>
      <c r="AJ759" s="205"/>
      <c r="AK759" s="205"/>
      <c r="AL759" s="205"/>
      <c r="AM759" s="205"/>
      <c r="AN759" s="205"/>
      <c r="AO759" s="205"/>
      <c r="AP759" s="205"/>
      <c r="AQ759" s="205"/>
      <c r="AR759" s="205"/>
      <c r="AS759" s="205"/>
      <c r="AT759" s="205"/>
      <c r="AU759" s="205"/>
      <c r="AV759" s="205"/>
      <c r="AW759" s="205"/>
      <c r="AX759" s="205"/>
      <c r="AY759" s="205"/>
      <c r="AZ759" s="205"/>
      <c r="BA759" s="205"/>
      <c r="BB759" s="205"/>
      <c r="BC759" s="205"/>
      <c r="BD759" s="205"/>
      <c r="BE759" s="205"/>
      <c r="BF759" s="205"/>
      <c r="BG759" s="205"/>
      <c r="BH759" s="205"/>
      <c r="BI759" s="205"/>
      <c r="BJ759" s="205"/>
      <c r="BK759" s="205"/>
      <c r="BL759" s="205"/>
      <c r="BM759" s="56"/>
    </row>
    <row r="760" spans="1:65">
      <c r="A760" s="30"/>
      <c r="B760" s="3" t="s">
        <v>269</v>
      </c>
      <c r="C760" s="29"/>
      <c r="D760" s="24">
        <v>1.5706501560181999E-2</v>
      </c>
      <c r="E760" s="24">
        <v>6.9396654442582511E-3</v>
      </c>
      <c r="F760" s="24">
        <v>7.5277265270908165E-3</v>
      </c>
      <c r="G760" s="24">
        <v>4.0824829046386332E-3</v>
      </c>
      <c r="H760" s="24">
        <v>5.4772255750516656E-3</v>
      </c>
      <c r="I760" s="24">
        <v>1.2247448713915856E-2</v>
      </c>
      <c r="J760" s="24">
        <v>8.1649658092772665E-3</v>
      </c>
      <c r="K760" s="24">
        <v>4.0824829046386332E-3</v>
      </c>
      <c r="L760" s="24">
        <v>5.4772255750516656E-3</v>
      </c>
      <c r="M760" s="24">
        <v>0</v>
      </c>
      <c r="N760" s="24">
        <v>5.435684562837188E-3</v>
      </c>
      <c r="O760" s="24">
        <v>7.5277265270908061E-3</v>
      </c>
      <c r="P760" s="24">
        <v>4.0824829046386332E-3</v>
      </c>
      <c r="Q760" s="24">
        <v>1.1690451944500087E-2</v>
      </c>
      <c r="R760" s="204"/>
      <c r="S760" s="205"/>
      <c r="T760" s="205"/>
      <c r="U760" s="205"/>
      <c r="V760" s="205"/>
      <c r="W760" s="205"/>
      <c r="X760" s="205"/>
      <c r="Y760" s="205"/>
      <c r="Z760" s="205"/>
      <c r="AA760" s="205"/>
      <c r="AB760" s="205"/>
      <c r="AC760" s="205"/>
      <c r="AD760" s="205"/>
      <c r="AE760" s="205"/>
      <c r="AF760" s="205"/>
      <c r="AG760" s="205"/>
      <c r="AH760" s="205"/>
      <c r="AI760" s="205"/>
      <c r="AJ760" s="205"/>
      <c r="AK760" s="205"/>
      <c r="AL760" s="205"/>
      <c r="AM760" s="205"/>
      <c r="AN760" s="205"/>
      <c r="AO760" s="205"/>
      <c r="AP760" s="205"/>
      <c r="AQ760" s="205"/>
      <c r="AR760" s="205"/>
      <c r="AS760" s="205"/>
      <c r="AT760" s="205"/>
      <c r="AU760" s="205"/>
      <c r="AV760" s="205"/>
      <c r="AW760" s="205"/>
      <c r="AX760" s="205"/>
      <c r="AY760" s="205"/>
      <c r="AZ760" s="205"/>
      <c r="BA760" s="205"/>
      <c r="BB760" s="205"/>
      <c r="BC760" s="205"/>
      <c r="BD760" s="205"/>
      <c r="BE760" s="205"/>
      <c r="BF760" s="205"/>
      <c r="BG760" s="205"/>
      <c r="BH760" s="205"/>
      <c r="BI760" s="205"/>
      <c r="BJ760" s="205"/>
      <c r="BK760" s="205"/>
      <c r="BL760" s="205"/>
      <c r="BM760" s="56"/>
    </row>
    <row r="761" spans="1:65">
      <c r="A761" s="30"/>
      <c r="B761" s="3" t="s">
        <v>86</v>
      </c>
      <c r="C761" s="29"/>
      <c r="D761" s="13">
        <v>3.4205379825659625E-2</v>
      </c>
      <c r="E761" s="13">
        <v>1.2375133704232636E-2</v>
      </c>
      <c r="F761" s="13">
        <v>1.4158733279794637E-2</v>
      </c>
      <c r="G761" s="13">
        <v>7.3119096799497893E-3</v>
      </c>
      <c r="H761" s="13">
        <v>9.8688749100029997E-3</v>
      </c>
      <c r="I761" s="13">
        <v>2.1676900378612134E-2</v>
      </c>
      <c r="J761" s="13">
        <v>1.415890024730162E-2</v>
      </c>
      <c r="K761" s="13">
        <v>7.5368915162559386E-3</v>
      </c>
      <c r="L761" s="13">
        <v>1.023780481318068E-2</v>
      </c>
      <c r="M761" s="13">
        <v>0</v>
      </c>
      <c r="N761" s="13">
        <v>9.7541893100320416E-3</v>
      </c>
      <c r="O761" s="13">
        <v>6.7412476362007229E-2</v>
      </c>
      <c r="P761" s="13">
        <v>7.5368915162559386E-3</v>
      </c>
      <c r="Q761" s="13">
        <v>2.0449770165306275E-2</v>
      </c>
      <c r="R761" s="152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30"/>
      <c r="B762" s="3" t="s">
        <v>270</v>
      </c>
      <c r="C762" s="29"/>
      <c r="D762" s="13">
        <v>-0.17570279273121248</v>
      </c>
      <c r="E762" s="13">
        <v>6.6706763308688188E-3</v>
      </c>
      <c r="F762" s="13">
        <v>-4.5582889469063081E-2</v>
      </c>
      <c r="G762" s="13">
        <v>2.2875612158743674E-3</v>
      </c>
      <c r="H762" s="13">
        <v>-3.6962451197429802E-3</v>
      </c>
      <c r="I762" s="13">
        <v>1.4255173887108619E-2</v>
      </c>
      <c r="J762" s="13">
        <v>3.519849606176817E-2</v>
      </c>
      <c r="K762" s="13">
        <v>-2.7631470462211816E-2</v>
      </c>
      <c r="L762" s="13">
        <v>-3.9599083133445734E-2</v>
      </c>
      <c r="M762" s="13">
        <v>5.9133721404237116E-2</v>
      </c>
      <c r="N762" s="13">
        <v>3.7274318847635435E-4</v>
      </c>
      <c r="O762" s="13">
        <v>-0.79954248775682524</v>
      </c>
      <c r="P762" s="13">
        <v>-2.7631470462211816E-2</v>
      </c>
      <c r="Q762" s="13">
        <v>2.6222786558342648E-2</v>
      </c>
      <c r="R762" s="152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46" t="s">
        <v>271</v>
      </c>
      <c r="C763" s="47"/>
      <c r="D763" s="45">
        <v>4.24</v>
      </c>
      <c r="E763" s="45">
        <v>0.15</v>
      </c>
      <c r="F763" s="45">
        <v>1.1100000000000001</v>
      </c>
      <c r="G763" s="45">
        <v>0.05</v>
      </c>
      <c r="H763" s="45">
        <v>0.1</v>
      </c>
      <c r="I763" s="45">
        <v>0.33</v>
      </c>
      <c r="J763" s="45">
        <v>0.84</v>
      </c>
      <c r="K763" s="45">
        <v>0.67</v>
      </c>
      <c r="L763" s="45">
        <v>0.96</v>
      </c>
      <c r="M763" s="45">
        <v>1.41</v>
      </c>
      <c r="N763" s="45">
        <v>0</v>
      </c>
      <c r="O763" s="45" t="s">
        <v>272</v>
      </c>
      <c r="P763" s="45">
        <v>0.67</v>
      </c>
      <c r="Q763" s="45">
        <v>0.62</v>
      </c>
      <c r="R763" s="152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B764" s="31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BM764" s="55"/>
    </row>
    <row r="765" spans="1:65" ht="15">
      <c r="B765" s="8" t="s">
        <v>694</v>
      </c>
      <c r="BM765" s="28" t="s">
        <v>67</v>
      </c>
    </row>
    <row r="766" spans="1:65" ht="15">
      <c r="A766" s="25" t="s">
        <v>6</v>
      </c>
      <c r="B766" s="18" t="s">
        <v>114</v>
      </c>
      <c r="C766" s="15" t="s">
        <v>115</v>
      </c>
      <c r="D766" s="16" t="s">
        <v>233</v>
      </c>
      <c r="E766" s="17" t="s">
        <v>233</v>
      </c>
      <c r="F766" s="17" t="s">
        <v>233</v>
      </c>
      <c r="G766" s="17" t="s">
        <v>233</v>
      </c>
      <c r="H766" s="17" t="s">
        <v>233</v>
      </c>
      <c r="I766" s="17" t="s">
        <v>233</v>
      </c>
      <c r="J766" s="17" t="s">
        <v>233</v>
      </c>
      <c r="K766" s="17" t="s">
        <v>233</v>
      </c>
      <c r="L766" s="17" t="s">
        <v>233</v>
      </c>
      <c r="M766" s="17" t="s">
        <v>233</v>
      </c>
      <c r="N766" s="17" t="s">
        <v>233</v>
      </c>
      <c r="O766" s="17" t="s">
        <v>233</v>
      </c>
      <c r="P766" s="17" t="s">
        <v>233</v>
      </c>
      <c r="Q766" s="17" t="s">
        <v>233</v>
      </c>
      <c r="R766" s="17" t="s">
        <v>233</v>
      </c>
      <c r="S766" s="17" t="s">
        <v>233</v>
      </c>
      <c r="T766" s="152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8">
        <v>1</v>
      </c>
    </row>
    <row r="767" spans="1:65">
      <c r="A767" s="30"/>
      <c r="B767" s="19" t="s">
        <v>234</v>
      </c>
      <c r="C767" s="9" t="s">
        <v>234</v>
      </c>
      <c r="D767" s="150" t="s">
        <v>239</v>
      </c>
      <c r="E767" s="151" t="s">
        <v>240</v>
      </c>
      <c r="F767" s="151" t="s">
        <v>241</v>
      </c>
      <c r="G767" s="151" t="s">
        <v>244</v>
      </c>
      <c r="H767" s="151" t="s">
        <v>245</v>
      </c>
      <c r="I767" s="151" t="s">
        <v>246</v>
      </c>
      <c r="J767" s="151" t="s">
        <v>247</v>
      </c>
      <c r="K767" s="151" t="s">
        <v>287</v>
      </c>
      <c r="L767" s="151" t="s">
        <v>250</v>
      </c>
      <c r="M767" s="151" t="s">
        <v>251</v>
      </c>
      <c r="N767" s="151" t="s">
        <v>252</v>
      </c>
      <c r="O767" s="151" t="s">
        <v>254</v>
      </c>
      <c r="P767" s="151" t="s">
        <v>255</v>
      </c>
      <c r="Q767" s="151" t="s">
        <v>257</v>
      </c>
      <c r="R767" s="151" t="s">
        <v>258</v>
      </c>
      <c r="S767" s="151" t="s">
        <v>259</v>
      </c>
      <c r="T767" s="152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 t="s">
        <v>1</v>
      </c>
    </row>
    <row r="768" spans="1:65">
      <c r="A768" s="30"/>
      <c r="B768" s="19"/>
      <c r="C768" s="9"/>
      <c r="D768" s="10" t="s">
        <v>325</v>
      </c>
      <c r="E768" s="11" t="s">
        <v>288</v>
      </c>
      <c r="F768" s="11" t="s">
        <v>325</v>
      </c>
      <c r="G768" s="11" t="s">
        <v>288</v>
      </c>
      <c r="H768" s="11" t="s">
        <v>288</v>
      </c>
      <c r="I768" s="11" t="s">
        <v>288</v>
      </c>
      <c r="J768" s="11" t="s">
        <v>288</v>
      </c>
      <c r="K768" s="11" t="s">
        <v>288</v>
      </c>
      <c r="L768" s="11" t="s">
        <v>288</v>
      </c>
      <c r="M768" s="11" t="s">
        <v>325</v>
      </c>
      <c r="N768" s="11" t="s">
        <v>325</v>
      </c>
      <c r="O768" s="11" t="s">
        <v>325</v>
      </c>
      <c r="P768" s="11" t="s">
        <v>288</v>
      </c>
      <c r="Q768" s="11" t="s">
        <v>325</v>
      </c>
      <c r="R768" s="11" t="s">
        <v>325</v>
      </c>
      <c r="S768" s="11" t="s">
        <v>289</v>
      </c>
      <c r="T768" s="152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>
        <v>3</v>
      </c>
    </row>
    <row r="769" spans="1:65">
      <c r="A769" s="30"/>
      <c r="B769" s="19"/>
      <c r="C769" s="9"/>
      <c r="D769" s="26" t="s">
        <v>326</v>
      </c>
      <c r="E769" s="26" t="s">
        <v>327</v>
      </c>
      <c r="F769" s="26" t="s">
        <v>328</v>
      </c>
      <c r="G769" s="26" t="s">
        <v>328</v>
      </c>
      <c r="H769" s="26" t="s">
        <v>328</v>
      </c>
      <c r="I769" s="26" t="s">
        <v>328</v>
      </c>
      <c r="J769" s="26" t="s">
        <v>328</v>
      </c>
      <c r="K769" s="26" t="s">
        <v>328</v>
      </c>
      <c r="L769" s="26" t="s">
        <v>329</v>
      </c>
      <c r="M769" s="26" t="s">
        <v>329</v>
      </c>
      <c r="N769" s="26" t="s">
        <v>312</v>
      </c>
      <c r="O769" s="26" t="s">
        <v>328</v>
      </c>
      <c r="P769" s="26" t="s">
        <v>329</v>
      </c>
      <c r="Q769" s="26" t="s">
        <v>312</v>
      </c>
      <c r="R769" s="26" t="s">
        <v>328</v>
      </c>
      <c r="S769" s="26" t="s">
        <v>327</v>
      </c>
      <c r="T769" s="152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3</v>
      </c>
    </row>
    <row r="770" spans="1:65">
      <c r="A770" s="30"/>
      <c r="B770" s="18">
        <v>1</v>
      </c>
      <c r="C770" s="14">
        <v>1</v>
      </c>
      <c r="D770" s="215">
        <v>0.71583909999999995</v>
      </c>
      <c r="E770" s="215">
        <v>0.77161320612123385</v>
      </c>
      <c r="F770" s="215" t="s">
        <v>320</v>
      </c>
      <c r="G770" s="215">
        <v>0.70699999999999996</v>
      </c>
      <c r="H770" s="215">
        <v>0.71599999999999997</v>
      </c>
      <c r="I770" s="215">
        <v>0.72399999999999998</v>
      </c>
      <c r="J770" s="215">
        <v>0.73299999999999998</v>
      </c>
      <c r="K770" s="215">
        <v>0.73899999999999999</v>
      </c>
      <c r="L770" s="227">
        <v>0.50381214322801204</v>
      </c>
      <c r="M770" s="215" t="s">
        <v>292</v>
      </c>
      <c r="N770" s="215">
        <v>0.69063400000000008</v>
      </c>
      <c r="O770" s="215">
        <v>0.69517099999999998</v>
      </c>
      <c r="P770" s="215" t="s">
        <v>292</v>
      </c>
      <c r="Q770" s="215" t="s">
        <v>321</v>
      </c>
      <c r="R770" s="215">
        <v>0.76900000000000002</v>
      </c>
      <c r="S770" s="215">
        <v>0.8</v>
      </c>
      <c r="T770" s="204"/>
      <c r="U770" s="205"/>
      <c r="V770" s="205"/>
      <c r="W770" s="205"/>
      <c r="X770" s="205"/>
      <c r="Y770" s="205"/>
      <c r="Z770" s="205"/>
      <c r="AA770" s="205"/>
      <c r="AB770" s="205"/>
      <c r="AC770" s="205"/>
      <c r="AD770" s="205"/>
      <c r="AE770" s="205"/>
      <c r="AF770" s="205"/>
      <c r="AG770" s="205"/>
      <c r="AH770" s="205"/>
      <c r="AI770" s="205"/>
      <c r="AJ770" s="205"/>
      <c r="AK770" s="205"/>
      <c r="AL770" s="205"/>
      <c r="AM770" s="205"/>
      <c r="AN770" s="205"/>
      <c r="AO770" s="205"/>
      <c r="AP770" s="205"/>
      <c r="AQ770" s="205"/>
      <c r="AR770" s="205"/>
      <c r="AS770" s="205"/>
      <c r="AT770" s="205"/>
      <c r="AU770" s="205"/>
      <c r="AV770" s="205"/>
      <c r="AW770" s="205"/>
      <c r="AX770" s="205"/>
      <c r="AY770" s="205"/>
      <c r="AZ770" s="205"/>
      <c r="BA770" s="205"/>
      <c r="BB770" s="205"/>
      <c r="BC770" s="205"/>
      <c r="BD770" s="205"/>
      <c r="BE770" s="205"/>
      <c r="BF770" s="205"/>
      <c r="BG770" s="205"/>
      <c r="BH770" s="205"/>
      <c r="BI770" s="205"/>
      <c r="BJ770" s="205"/>
      <c r="BK770" s="205"/>
      <c r="BL770" s="205"/>
      <c r="BM770" s="216">
        <v>1</v>
      </c>
    </row>
    <row r="771" spans="1:65">
      <c r="A771" s="30"/>
      <c r="B771" s="19">
        <v>1</v>
      </c>
      <c r="C771" s="9">
        <v>2</v>
      </c>
      <c r="D771" s="24">
        <v>0.72340349999999998</v>
      </c>
      <c r="E771" s="24">
        <v>0.76789649768081214</v>
      </c>
      <c r="F771" s="24" t="s">
        <v>320</v>
      </c>
      <c r="G771" s="24">
        <v>0.69199999999999995</v>
      </c>
      <c r="H771" s="24">
        <v>0.71599999999999997</v>
      </c>
      <c r="I771" s="24">
        <v>0.71799999999999997</v>
      </c>
      <c r="J771" s="24">
        <v>0.73299999999999998</v>
      </c>
      <c r="K771" s="24">
        <v>0.746</v>
      </c>
      <c r="L771" s="228">
        <v>0.54250771885030491</v>
      </c>
      <c r="M771" s="24" t="s">
        <v>292</v>
      </c>
      <c r="N771" s="24">
        <v>0.70210000000000006</v>
      </c>
      <c r="O771" s="24">
        <v>0.62848500000000007</v>
      </c>
      <c r="P771" s="24" t="s">
        <v>292</v>
      </c>
      <c r="Q771" s="24" t="s">
        <v>321</v>
      </c>
      <c r="R771" s="24">
        <v>0.745</v>
      </c>
      <c r="S771" s="24">
        <v>0.81999999999999984</v>
      </c>
      <c r="T771" s="204"/>
      <c r="U771" s="205"/>
      <c r="V771" s="205"/>
      <c r="W771" s="205"/>
      <c r="X771" s="205"/>
      <c r="Y771" s="205"/>
      <c r="Z771" s="205"/>
      <c r="AA771" s="205"/>
      <c r="AB771" s="205"/>
      <c r="AC771" s="205"/>
      <c r="AD771" s="205"/>
      <c r="AE771" s="205"/>
      <c r="AF771" s="205"/>
      <c r="AG771" s="205"/>
      <c r="AH771" s="205"/>
      <c r="AI771" s="205"/>
      <c r="AJ771" s="205"/>
      <c r="AK771" s="205"/>
      <c r="AL771" s="205"/>
      <c r="AM771" s="205"/>
      <c r="AN771" s="205"/>
      <c r="AO771" s="205"/>
      <c r="AP771" s="205"/>
      <c r="AQ771" s="205"/>
      <c r="AR771" s="205"/>
      <c r="AS771" s="205"/>
      <c r="AT771" s="205"/>
      <c r="AU771" s="205"/>
      <c r="AV771" s="205"/>
      <c r="AW771" s="205"/>
      <c r="AX771" s="205"/>
      <c r="AY771" s="205"/>
      <c r="AZ771" s="205"/>
      <c r="BA771" s="205"/>
      <c r="BB771" s="205"/>
      <c r="BC771" s="205"/>
      <c r="BD771" s="205"/>
      <c r="BE771" s="205"/>
      <c r="BF771" s="205"/>
      <c r="BG771" s="205"/>
      <c r="BH771" s="205"/>
      <c r="BI771" s="205"/>
      <c r="BJ771" s="205"/>
      <c r="BK771" s="205"/>
      <c r="BL771" s="205"/>
      <c r="BM771" s="216">
        <v>44</v>
      </c>
    </row>
    <row r="772" spans="1:65">
      <c r="A772" s="30"/>
      <c r="B772" s="19">
        <v>1</v>
      </c>
      <c r="C772" s="9">
        <v>3</v>
      </c>
      <c r="D772" s="24">
        <v>0.71393099999999998</v>
      </c>
      <c r="E772" s="24">
        <v>0.77304583645257841</v>
      </c>
      <c r="F772" s="24" t="s">
        <v>320</v>
      </c>
      <c r="G772" s="24">
        <v>0.71399999999999997</v>
      </c>
      <c r="H772" s="24">
        <v>0.72700000000000009</v>
      </c>
      <c r="I772" s="24">
        <v>0.746</v>
      </c>
      <c r="J772" s="24">
        <v>0.72300000000000009</v>
      </c>
      <c r="K772" s="24">
        <v>0.72599999999999998</v>
      </c>
      <c r="L772" s="228">
        <v>0.49471194667806906</v>
      </c>
      <c r="M772" s="24" t="s">
        <v>292</v>
      </c>
      <c r="N772" s="24">
        <v>0.68754100000000007</v>
      </c>
      <c r="O772" s="24">
        <v>0.65815800000000002</v>
      </c>
      <c r="P772" s="24" t="s">
        <v>292</v>
      </c>
      <c r="Q772" s="24" t="s">
        <v>321</v>
      </c>
      <c r="R772" s="24">
        <v>0.749</v>
      </c>
      <c r="S772" s="24">
        <v>0.81000000000000016</v>
      </c>
      <c r="T772" s="204"/>
      <c r="U772" s="205"/>
      <c r="V772" s="205"/>
      <c r="W772" s="205"/>
      <c r="X772" s="205"/>
      <c r="Y772" s="205"/>
      <c r="Z772" s="205"/>
      <c r="AA772" s="205"/>
      <c r="AB772" s="205"/>
      <c r="AC772" s="205"/>
      <c r="AD772" s="205"/>
      <c r="AE772" s="205"/>
      <c r="AF772" s="205"/>
      <c r="AG772" s="205"/>
      <c r="AH772" s="205"/>
      <c r="AI772" s="205"/>
      <c r="AJ772" s="205"/>
      <c r="AK772" s="205"/>
      <c r="AL772" s="205"/>
      <c r="AM772" s="205"/>
      <c r="AN772" s="205"/>
      <c r="AO772" s="205"/>
      <c r="AP772" s="205"/>
      <c r="AQ772" s="205"/>
      <c r="AR772" s="205"/>
      <c r="AS772" s="205"/>
      <c r="AT772" s="205"/>
      <c r="AU772" s="205"/>
      <c r="AV772" s="205"/>
      <c r="AW772" s="205"/>
      <c r="AX772" s="205"/>
      <c r="AY772" s="205"/>
      <c r="AZ772" s="205"/>
      <c r="BA772" s="205"/>
      <c r="BB772" s="205"/>
      <c r="BC772" s="205"/>
      <c r="BD772" s="205"/>
      <c r="BE772" s="205"/>
      <c r="BF772" s="205"/>
      <c r="BG772" s="205"/>
      <c r="BH772" s="205"/>
      <c r="BI772" s="205"/>
      <c r="BJ772" s="205"/>
      <c r="BK772" s="205"/>
      <c r="BL772" s="205"/>
      <c r="BM772" s="216">
        <v>16</v>
      </c>
    </row>
    <row r="773" spans="1:65">
      <c r="A773" s="30"/>
      <c r="B773" s="19">
        <v>1</v>
      </c>
      <c r="C773" s="9">
        <v>4</v>
      </c>
      <c r="D773" s="24">
        <v>0.69171450000000001</v>
      </c>
      <c r="E773" s="24">
        <v>0.76693588356735531</v>
      </c>
      <c r="F773" s="24" t="s">
        <v>320</v>
      </c>
      <c r="G773" s="24">
        <v>0.70600000000000007</v>
      </c>
      <c r="H773" s="24">
        <v>0.72799999999999998</v>
      </c>
      <c r="I773" s="24">
        <v>0.72099999999999997</v>
      </c>
      <c r="J773" s="24">
        <v>0.73299999999999998</v>
      </c>
      <c r="K773" s="24">
        <v>0.73599999999999999</v>
      </c>
      <c r="L773" s="228">
        <v>0.54413633628481595</v>
      </c>
      <c r="M773" s="24" t="s">
        <v>292</v>
      </c>
      <c r="N773" s="24">
        <v>0.70331099999999991</v>
      </c>
      <c r="O773" s="24">
        <v>0.62320299999999995</v>
      </c>
      <c r="P773" s="24" t="s">
        <v>292</v>
      </c>
      <c r="Q773" s="24" t="s">
        <v>321</v>
      </c>
      <c r="R773" s="24">
        <v>0.73599999999999999</v>
      </c>
      <c r="S773" s="24">
        <v>0.78</v>
      </c>
      <c r="T773" s="204"/>
      <c r="U773" s="205"/>
      <c r="V773" s="205"/>
      <c r="W773" s="205"/>
      <c r="X773" s="205"/>
      <c r="Y773" s="205"/>
      <c r="Z773" s="205"/>
      <c r="AA773" s="205"/>
      <c r="AB773" s="205"/>
      <c r="AC773" s="205"/>
      <c r="AD773" s="205"/>
      <c r="AE773" s="205"/>
      <c r="AF773" s="205"/>
      <c r="AG773" s="205"/>
      <c r="AH773" s="205"/>
      <c r="AI773" s="205"/>
      <c r="AJ773" s="205"/>
      <c r="AK773" s="205"/>
      <c r="AL773" s="205"/>
      <c r="AM773" s="205"/>
      <c r="AN773" s="205"/>
      <c r="AO773" s="205"/>
      <c r="AP773" s="205"/>
      <c r="AQ773" s="205"/>
      <c r="AR773" s="205"/>
      <c r="AS773" s="205"/>
      <c r="AT773" s="205"/>
      <c r="AU773" s="205"/>
      <c r="AV773" s="205"/>
      <c r="AW773" s="205"/>
      <c r="AX773" s="205"/>
      <c r="AY773" s="205"/>
      <c r="AZ773" s="205"/>
      <c r="BA773" s="205"/>
      <c r="BB773" s="205"/>
      <c r="BC773" s="205"/>
      <c r="BD773" s="205"/>
      <c r="BE773" s="205"/>
      <c r="BF773" s="205"/>
      <c r="BG773" s="205"/>
      <c r="BH773" s="205"/>
      <c r="BI773" s="205"/>
      <c r="BJ773" s="205"/>
      <c r="BK773" s="205"/>
      <c r="BL773" s="205"/>
      <c r="BM773" s="216">
        <v>0.72713116532749633</v>
      </c>
    </row>
    <row r="774" spans="1:65">
      <c r="A774" s="30"/>
      <c r="B774" s="19">
        <v>1</v>
      </c>
      <c r="C774" s="9">
        <v>5</v>
      </c>
      <c r="D774" s="24">
        <v>0.74219630000000003</v>
      </c>
      <c r="E774" s="24">
        <v>0.75498448321105383</v>
      </c>
      <c r="F774" s="24" t="s">
        <v>320</v>
      </c>
      <c r="G774" s="24">
        <v>0.70600000000000007</v>
      </c>
      <c r="H774" s="24">
        <v>0.72399999999999998</v>
      </c>
      <c r="I774" s="24">
        <v>0.72599999999999998</v>
      </c>
      <c r="J774" s="24">
        <v>0.71199999999999997</v>
      </c>
      <c r="K774" s="24">
        <v>0.747</v>
      </c>
      <c r="L774" s="229">
        <v>0.405953984364533</v>
      </c>
      <c r="M774" s="24" t="s">
        <v>292</v>
      </c>
      <c r="N774" s="24">
        <v>0.69072200000000006</v>
      </c>
      <c r="O774" s="24">
        <v>0.63178000000000001</v>
      </c>
      <c r="P774" s="24" t="s">
        <v>292</v>
      </c>
      <c r="Q774" s="24" t="s">
        <v>321</v>
      </c>
      <c r="R774" s="24">
        <v>0.745</v>
      </c>
      <c r="S774" s="24">
        <v>0.81000000000000016</v>
      </c>
      <c r="T774" s="204"/>
      <c r="U774" s="205"/>
      <c r="V774" s="205"/>
      <c r="W774" s="205"/>
      <c r="X774" s="205"/>
      <c r="Y774" s="205"/>
      <c r="Z774" s="205"/>
      <c r="AA774" s="205"/>
      <c r="AB774" s="205"/>
      <c r="AC774" s="205"/>
      <c r="AD774" s="205"/>
      <c r="AE774" s="205"/>
      <c r="AF774" s="205"/>
      <c r="AG774" s="205"/>
      <c r="AH774" s="205"/>
      <c r="AI774" s="205"/>
      <c r="AJ774" s="205"/>
      <c r="AK774" s="205"/>
      <c r="AL774" s="205"/>
      <c r="AM774" s="205"/>
      <c r="AN774" s="205"/>
      <c r="AO774" s="205"/>
      <c r="AP774" s="205"/>
      <c r="AQ774" s="205"/>
      <c r="AR774" s="205"/>
      <c r="AS774" s="205"/>
      <c r="AT774" s="205"/>
      <c r="AU774" s="205"/>
      <c r="AV774" s="205"/>
      <c r="AW774" s="205"/>
      <c r="AX774" s="205"/>
      <c r="AY774" s="205"/>
      <c r="AZ774" s="205"/>
      <c r="BA774" s="205"/>
      <c r="BB774" s="205"/>
      <c r="BC774" s="205"/>
      <c r="BD774" s="205"/>
      <c r="BE774" s="205"/>
      <c r="BF774" s="205"/>
      <c r="BG774" s="205"/>
      <c r="BH774" s="205"/>
      <c r="BI774" s="205"/>
      <c r="BJ774" s="205"/>
      <c r="BK774" s="205"/>
      <c r="BL774" s="205"/>
      <c r="BM774" s="216">
        <v>110</v>
      </c>
    </row>
    <row r="775" spans="1:65">
      <c r="A775" s="30"/>
      <c r="B775" s="19">
        <v>1</v>
      </c>
      <c r="C775" s="9">
        <v>6</v>
      </c>
      <c r="D775" s="24">
        <v>0.7292594</v>
      </c>
      <c r="E775" s="24">
        <v>0.78611720458172074</v>
      </c>
      <c r="F775" s="24" t="s">
        <v>320</v>
      </c>
      <c r="G775" s="24">
        <v>0.69699999999999995</v>
      </c>
      <c r="H775" s="24">
        <v>0.73099999999999998</v>
      </c>
      <c r="I775" s="24">
        <v>0.71799999999999997</v>
      </c>
      <c r="J775" s="24">
        <v>0.72799999999999998</v>
      </c>
      <c r="K775" s="24">
        <v>0.73</v>
      </c>
      <c r="L775" s="228">
        <v>0.51986981343460603</v>
      </c>
      <c r="M775" s="24" t="s">
        <v>292</v>
      </c>
      <c r="N775" s="24">
        <v>0.69290600000000002</v>
      </c>
      <c r="O775" s="24">
        <v>0.65070899999999998</v>
      </c>
      <c r="P775" s="24" t="s">
        <v>292</v>
      </c>
      <c r="Q775" s="24" t="s">
        <v>321</v>
      </c>
      <c r="R775" s="24">
        <v>0.74199999999999999</v>
      </c>
      <c r="S775" s="24">
        <v>0.79</v>
      </c>
      <c r="T775" s="204"/>
      <c r="U775" s="205"/>
      <c r="V775" s="205"/>
      <c r="W775" s="205"/>
      <c r="X775" s="205"/>
      <c r="Y775" s="205"/>
      <c r="Z775" s="205"/>
      <c r="AA775" s="205"/>
      <c r="AB775" s="205"/>
      <c r="AC775" s="205"/>
      <c r="AD775" s="205"/>
      <c r="AE775" s="205"/>
      <c r="AF775" s="205"/>
      <c r="AG775" s="205"/>
      <c r="AH775" s="205"/>
      <c r="AI775" s="205"/>
      <c r="AJ775" s="205"/>
      <c r="AK775" s="205"/>
      <c r="AL775" s="205"/>
      <c r="AM775" s="205"/>
      <c r="AN775" s="205"/>
      <c r="AO775" s="205"/>
      <c r="AP775" s="205"/>
      <c r="AQ775" s="205"/>
      <c r="AR775" s="205"/>
      <c r="AS775" s="205"/>
      <c r="AT775" s="205"/>
      <c r="AU775" s="205"/>
      <c r="AV775" s="205"/>
      <c r="AW775" s="205"/>
      <c r="AX775" s="205"/>
      <c r="AY775" s="205"/>
      <c r="AZ775" s="205"/>
      <c r="BA775" s="205"/>
      <c r="BB775" s="205"/>
      <c r="BC775" s="205"/>
      <c r="BD775" s="205"/>
      <c r="BE775" s="205"/>
      <c r="BF775" s="205"/>
      <c r="BG775" s="205"/>
      <c r="BH775" s="205"/>
      <c r="BI775" s="205"/>
      <c r="BJ775" s="205"/>
      <c r="BK775" s="205"/>
      <c r="BL775" s="205"/>
      <c r="BM775" s="56"/>
    </row>
    <row r="776" spans="1:65">
      <c r="A776" s="30"/>
      <c r="B776" s="20" t="s">
        <v>267</v>
      </c>
      <c r="C776" s="12"/>
      <c r="D776" s="217">
        <v>0.71939063333333342</v>
      </c>
      <c r="E776" s="217">
        <v>0.77009885193579242</v>
      </c>
      <c r="F776" s="217" t="s">
        <v>714</v>
      </c>
      <c r="G776" s="217">
        <v>0.70366666666666655</v>
      </c>
      <c r="H776" s="217">
        <v>0.72366666666666657</v>
      </c>
      <c r="I776" s="217">
        <v>0.72549999999999992</v>
      </c>
      <c r="J776" s="217">
        <v>0.72699999999999998</v>
      </c>
      <c r="K776" s="217">
        <v>0.73733333333333329</v>
      </c>
      <c r="L776" s="217">
        <v>0.50183199047339011</v>
      </c>
      <c r="M776" s="217" t="s">
        <v>714</v>
      </c>
      <c r="N776" s="217">
        <v>0.69453566666666677</v>
      </c>
      <c r="O776" s="217">
        <v>0.64791766666666673</v>
      </c>
      <c r="P776" s="217" t="s">
        <v>714</v>
      </c>
      <c r="Q776" s="217" t="s">
        <v>714</v>
      </c>
      <c r="R776" s="217">
        <v>0.74766666666666659</v>
      </c>
      <c r="S776" s="217">
        <v>0.80166666666666675</v>
      </c>
      <c r="T776" s="204"/>
      <c r="U776" s="205"/>
      <c r="V776" s="205"/>
      <c r="W776" s="205"/>
      <c r="X776" s="205"/>
      <c r="Y776" s="205"/>
      <c r="Z776" s="205"/>
      <c r="AA776" s="205"/>
      <c r="AB776" s="205"/>
      <c r="AC776" s="205"/>
      <c r="AD776" s="205"/>
      <c r="AE776" s="205"/>
      <c r="AF776" s="205"/>
      <c r="AG776" s="205"/>
      <c r="AH776" s="205"/>
      <c r="AI776" s="205"/>
      <c r="AJ776" s="205"/>
      <c r="AK776" s="205"/>
      <c r="AL776" s="205"/>
      <c r="AM776" s="205"/>
      <c r="AN776" s="205"/>
      <c r="AO776" s="205"/>
      <c r="AP776" s="205"/>
      <c r="AQ776" s="205"/>
      <c r="AR776" s="205"/>
      <c r="AS776" s="205"/>
      <c r="AT776" s="205"/>
      <c r="AU776" s="205"/>
      <c r="AV776" s="205"/>
      <c r="AW776" s="205"/>
      <c r="AX776" s="205"/>
      <c r="AY776" s="205"/>
      <c r="AZ776" s="205"/>
      <c r="BA776" s="205"/>
      <c r="BB776" s="205"/>
      <c r="BC776" s="205"/>
      <c r="BD776" s="205"/>
      <c r="BE776" s="205"/>
      <c r="BF776" s="205"/>
      <c r="BG776" s="205"/>
      <c r="BH776" s="205"/>
      <c r="BI776" s="205"/>
      <c r="BJ776" s="205"/>
      <c r="BK776" s="205"/>
      <c r="BL776" s="205"/>
      <c r="BM776" s="56"/>
    </row>
    <row r="777" spans="1:65">
      <c r="A777" s="30"/>
      <c r="B777" s="3" t="s">
        <v>268</v>
      </c>
      <c r="C777" s="29"/>
      <c r="D777" s="24">
        <v>0.71962130000000002</v>
      </c>
      <c r="E777" s="24">
        <v>0.769754851901023</v>
      </c>
      <c r="F777" s="24" t="s">
        <v>714</v>
      </c>
      <c r="G777" s="24">
        <v>0.70600000000000007</v>
      </c>
      <c r="H777" s="24">
        <v>0.72550000000000003</v>
      </c>
      <c r="I777" s="24">
        <v>0.72249999999999992</v>
      </c>
      <c r="J777" s="24">
        <v>0.73049999999999993</v>
      </c>
      <c r="K777" s="24">
        <v>0.73750000000000004</v>
      </c>
      <c r="L777" s="24">
        <v>0.51184097833130904</v>
      </c>
      <c r="M777" s="24" t="s">
        <v>714</v>
      </c>
      <c r="N777" s="24">
        <v>0.69181400000000004</v>
      </c>
      <c r="O777" s="24">
        <v>0.6412445</v>
      </c>
      <c r="P777" s="24" t="s">
        <v>714</v>
      </c>
      <c r="Q777" s="24" t="s">
        <v>714</v>
      </c>
      <c r="R777" s="24">
        <v>0.745</v>
      </c>
      <c r="S777" s="24">
        <v>0.80500000000000016</v>
      </c>
      <c r="T777" s="204"/>
      <c r="U777" s="205"/>
      <c r="V777" s="205"/>
      <c r="W777" s="205"/>
      <c r="X777" s="205"/>
      <c r="Y777" s="205"/>
      <c r="Z777" s="205"/>
      <c r="AA777" s="205"/>
      <c r="AB777" s="205"/>
      <c r="AC777" s="205"/>
      <c r="AD777" s="205"/>
      <c r="AE777" s="205"/>
      <c r="AF777" s="205"/>
      <c r="AG777" s="205"/>
      <c r="AH777" s="205"/>
      <c r="AI777" s="205"/>
      <c r="AJ777" s="205"/>
      <c r="AK777" s="205"/>
      <c r="AL777" s="205"/>
      <c r="AM777" s="205"/>
      <c r="AN777" s="205"/>
      <c r="AO777" s="205"/>
      <c r="AP777" s="205"/>
      <c r="AQ777" s="205"/>
      <c r="AR777" s="205"/>
      <c r="AS777" s="205"/>
      <c r="AT777" s="205"/>
      <c r="AU777" s="205"/>
      <c r="AV777" s="205"/>
      <c r="AW777" s="205"/>
      <c r="AX777" s="205"/>
      <c r="AY777" s="205"/>
      <c r="AZ777" s="205"/>
      <c r="BA777" s="205"/>
      <c r="BB777" s="205"/>
      <c r="BC777" s="205"/>
      <c r="BD777" s="205"/>
      <c r="BE777" s="205"/>
      <c r="BF777" s="205"/>
      <c r="BG777" s="205"/>
      <c r="BH777" s="205"/>
      <c r="BI777" s="205"/>
      <c r="BJ777" s="205"/>
      <c r="BK777" s="205"/>
      <c r="BL777" s="205"/>
      <c r="BM777" s="56"/>
    </row>
    <row r="778" spans="1:65">
      <c r="A778" s="30"/>
      <c r="B778" s="3" t="s">
        <v>269</v>
      </c>
      <c r="C778" s="29"/>
      <c r="D778" s="24">
        <v>1.6982246188024332E-2</v>
      </c>
      <c r="E778" s="24">
        <v>1.0108060970749818E-2</v>
      </c>
      <c r="F778" s="24" t="s">
        <v>714</v>
      </c>
      <c r="G778" s="24">
        <v>7.8655366420014201E-3</v>
      </c>
      <c r="H778" s="24">
        <v>6.3456021516217738E-3</v>
      </c>
      <c r="I778" s="24">
        <v>1.0540398474441095E-2</v>
      </c>
      <c r="J778" s="24">
        <v>8.3666002653407512E-3</v>
      </c>
      <c r="K778" s="24">
        <v>8.430104783848584E-3</v>
      </c>
      <c r="L778" s="24">
        <v>5.1023021656296269E-2</v>
      </c>
      <c r="M778" s="24" t="s">
        <v>714</v>
      </c>
      <c r="N778" s="24">
        <v>6.5661837521246765E-3</v>
      </c>
      <c r="O778" s="24">
        <v>2.6811941546010173E-2</v>
      </c>
      <c r="P778" s="24" t="s">
        <v>714</v>
      </c>
      <c r="Q778" s="24" t="s">
        <v>714</v>
      </c>
      <c r="R778" s="24">
        <v>1.1307814407155208E-2</v>
      </c>
      <c r="S778" s="24">
        <v>1.4719601443879727E-2</v>
      </c>
      <c r="T778" s="204"/>
      <c r="U778" s="205"/>
      <c r="V778" s="205"/>
      <c r="W778" s="205"/>
      <c r="X778" s="205"/>
      <c r="Y778" s="205"/>
      <c r="Z778" s="205"/>
      <c r="AA778" s="205"/>
      <c r="AB778" s="205"/>
      <c r="AC778" s="205"/>
      <c r="AD778" s="205"/>
      <c r="AE778" s="205"/>
      <c r="AF778" s="205"/>
      <c r="AG778" s="205"/>
      <c r="AH778" s="205"/>
      <c r="AI778" s="205"/>
      <c r="AJ778" s="205"/>
      <c r="AK778" s="205"/>
      <c r="AL778" s="205"/>
      <c r="AM778" s="205"/>
      <c r="AN778" s="205"/>
      <c r="AO778" s="205"/>
      <c r="AP778" s="205"/>
      <c r="AQ778" s="205"/>
      <c r="AR778" s="205"/>
      <c r="AS778" s="205"/>
      <c r="AT778" s="205"/>
      <c r="AU778" s="205"/>
      <c r="AV778" s="205"/>
      <c r="AW778" s="205"/>
      <c r="AX778" s="205"/>
      <c r="AY778" s="205"/>
      <c r="AZ778" s="205"/>
      <c r="BA778" s="205"/>
      <c r="BB778" s="205"/>
      <c r="BC778" s="205"/>
      <c r="BD778" s="205"/>
      <c r="BE778" s="205"/>
      <c r="BF778" s="205"/>
      <c r="BG778" s="205"/>
      <c r="BH778" s="205"/>
      <c r="BI778" s="205"/>
      <c r="BJ778" s="205"/>
      <c r="BK778" s="205"/>
      <c r="BL778" s="205"/>
      <c r="BM778" s="56"/>
    </row>
    <row r="779" spans="1:65">
      <c r="A779" s="30"/>
      <c r="B779" s="3" t="s">
        <v>86</v>
      </c>
      <c r="C779" s="29"/>
      <c r="D779" s="13">
        <v>2.3606432167925545E-2</v>
      </c>
      <c r="E779" s="13">
        <v>1.3125666848277012E-2</v>
      </c>
      <c r="F779" s="13" t="s">
        <v>714</v>
      </c>
      <c r="G779" s="13">
        <v>1.117792985599444E-2</v>
      </c>
      <c r="H779" s="13">
        <v>8.7686810017804356E-3</v>
      </c>
      <c r="I779" s="13">
        <v>1.4528461026107645E-2</v>
      </c>
      <c r="J779" s="13">
        <v>1.1508391011472836E-2</v>
      </c>
      <c r="K779" s="13">
        <v>1.1433234336141842E-2</v>
      </c>
      <c r="L779" s="13">
        <v>0.1016735134963497</v>
      </c>
      <c r="M779" s="13" t="s">
        <v>714</v>
      </c>
      <c r="N779" s="13">
        <v>9.4540627173809767E-3</v>
      </c>
      <c r="O779" s="13">
        <v>4.13817108645134E-2</v>
      </c>
      <c r="P779" s="13" t="s">
        <v>714</v>
      </c>
      <c r="Q779" s="13" t="s">
        <v>714</v>
      </c>
      <c r="R779" s="13">
        <v>1.5124138752325291E-2</v>
      </c>
      <c r="S779" s="13">
        <v>1.8361249202344773E-2</v>
      </c>
      <c r="T779" s="152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30"/>
      <c r="B780" s="3" t="s">
        <v>270</v>
      </c>
      <c r="C780" s="29"/>
      <c r="D780" s="13">
        <v>-1.0645303575561371E-2</v>
      </c>
      <c r="E780" s="13">
        <v>5.9092071220663067E-2</v>
      </c>
      <c r="F780" s="13" t="s">
        <v>714</v>
      </c>
      <c r="G780" s="13">
        <v>-3.2269966932666816E-2</v>
      </c>
      <c r="H780" s="13">
        <v>-4.7646130794976038E-3</v>
      </c>
      <c r="I780" s="13">
        <v>-2.2432889762904473E-3</v>
      </c>
      <c r="J780" s="13">
        <v>-1.8038743730275364E-4</v>
      </c>
      <c r="K780" s="13">
        <v>1.403071205350126E-2</v>
      </c>
      <c r="L780" s="13">
        <v>-0.30984667635946062</v>
      </c>
      <c r="M780" s="13" t="s">
        <v>714</v>
      </c>
      <c r="N780" s="13">
        <v>-4.4827536234330889E-2</v>
      </c>
      <c r="O780" s="13">
        <v>-0.10893976553068285</v>
      </c>
      <c r="P780" s="13" t="s">
        <v>714</v>
      </c>
      <c r="Q780" s="13" t="s">
        <v>714</v>
      </c>
      <c r="R780" s="13">
        <v>2.8241811544305273E-2</v>
      </c>
      <c r="S780" s="13">
        <v>0.10250626694786225</v>
      </c>
      <c r="T780" s="152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30"/>
      <c r="B781" s="46" t="s">
        <v>271</v>
      </c>
      <c r="C781" s="47"/>
      <c r="D781" s="45">
        <v>0.16</v>
      </c>
      <c r="E781" s="45">
        <v>1.4</v>
      </c>
      <c r="F781" s="45" t="s">
        <v>272</v>
      </c>
      <c r="G781" s="45">
        <v>0.64</v>
      </c>
      <c r="H781" s="45">
        <v>0.03</v>
      </c>
      <c r="I781" s="45">
        <v>0.03</v>
      </c>
      <c r="J781" s="45">
        <v>7.0000000000000007E-2</v>
      </c>
      <c r="K781" s="45">
        <v>0.39</v>
      </c>
      <c r="L781" s="45">
        <v>6.83</v>
      </c>
      <c r="M781" s="45" t="s">
        <v>272</v>
      </c>
      <c r="N781" s="45">
        <v>0.92</v>
      </c>
      <c r="O781" s="45">
        <v>2.35</v>
      </c>
      <c r="P781" s="45" t="s">
        <v>272</v>
      </c>
      <c r="Q781" s="45" t="s">
        <v>272</v>
      </c>
      <c r="R781" s="45">
        <v>0.71</v>
      </c>
      <c r="S781" s="45">
        <v>2.36</v>
      </c>
      <c r="T781" s="152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B782" s="31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BM782" s="55"/>
    </row>
    <row r="783" spans="1:65" ht="15">
      <c r="B783" s="8" t="s">
        <v>695</v>
      </c>
      <c r="BM783" s="28" t="s">
        <v>67</v>
      </c>
    </row>
    <row r="784" spans="1:65" ht="15">
      <c r="A784" s="25" t="s">
        <v>9</v>
      </c>
      <c r="B784" s="18" t="s">
        <v>114</v>
      </c>
      <c r="C784" s="15" t="s">
        <v>115</v>
      </c>
      <c r="D784" s="16" t="s">
        <v>233</v>
      </c>
      <c r="E784" s="17" t="s">
        <v>233</v>
      </c>
      <c r="F784" s="17" t="s">
        <v>233</v>
      </c>
      <c r="G784" s="17" t="s">
        <v>233</v>
      </c>
      <c r="H784" s="17" t="s">
        <v>233</v>
      </c>
      <c r="I784" s="17" t="s">
        <v>233</v>
      </c>
      <c r="J784" s="17" t="s">
        <v>233</v>
      </c>
      <c r="K784" s="17" t="s">
        <v>233</v>
      </c>
      <c r="L784" s="17" t="s">
        <v>233</v>
      </c>
      <c r="M784" s="17" t="s">
        <v>233</v>
      </c>
      <c r="N784" s="17" t="s">
        <v>233</v>
      </c>
      <c r="O784" s="17" t="s">
        <v>233</v>
      </c>
      <c r="P784" s="17" t="s">
        <v>233</v>
      </c>
      <c r="Q784" s="152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>
        <v>1</v>
      </c>
    </row>
    <row r="785" spans="1:65">
      <c r="A785" s="30"/>
      <c r="B785" s="19" t="s">
        <v>234</v>
      </c>
      <c r="C785" s="9" t="s">
        <v>234</v>
      </c>
      <c r="D785" s="150" t="s">
        <v>239</v>
      </c>
      <c r="E785" s="151" t="s">
        <v>240</v>
      </c>
      <c r="F785" s="151" t="s">
        <v>241</v>
      </c>
      <c r="G785" s="151" t="s">
        <v>244</v>
      </c>
      <c r="H785" s="151" t="s">
        <v>245</v>
      </c>
      <c r="I785" s="151" t="s">
        <v>246</v>
      </c>
      <c r="J785" s="151" t="s">
        <v>247</v>
      </c>
      <c r="K785" s="151" t="s">
        <v>287</v>
      </c>
      <c r="L785" s="151" t="s">
        <v>251</v>
      </c>
      <c r="M785" s="151" t="s">
        <v>252</v>
      </c>
      <c r="N785" s="151" t="s">
        <v>255</v>
      </c>
      <c r="O785" s="151" t="s">
        <v>257</v>
      </c>
      <c r="P785" s="151" t="s">
        <v>258</v>
      </c>
      <c r="Q785" s="152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 t="s">
        <v>3</v>
      </c>
    </row>
    <row r="786" spans="1:65">
      <c r="A786" s="30"/>
      <c r="B786" s="19"/>
      <c r="C786" s="9"/>
      <c r="D786" s="10" t="s">
        <v>325</v>
      </c>
      <c r="E786" s="11" t="s">
        <v>288</v>
      </c>
      <c r="F786" s="11" t="s">
        <v>325</v>
      </c>
      <c r="G786" s="11" t="s">
        <v>288</v>
      </c>
      <c r="H786" s="11" t="s">
        <v>288</v>
      </c>
      <c r="I786" s="11" t="s">
        <v>288</v>
      </c>
      <c r="J786" s="11" t="s">
        <v>288</v>
      </c>
      <c r="K786" s="11" t="s">
        <v>288</v>
      </c>
      <c r="L786" s="11" t="s">
        <v>325</v>
      </c>
      <c r="M786" s="11" t="s">
        <v>325</v>
      </c>
      <c r="N786" s="11" t="s">
        <v>288</v>
      </c>
      <c r="O786" s="11" t="s">
        <v>325</v>
      </c>
      <c r="P786" s="11" t="s">
        <v>325</v>
      </c>
      <c r="Q786" s="152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2</v>
      </c>
    </row>
    <row r="787" spans="1:65">
      <c r="A787" s="30"/>
      <c r="B787" s="19"/>
      <c r="C787" s="9"/>
      <c r="D787" s="26" t="s">
        <v>326</v>
      </c>
      <c r="E787" s="26" t="s">
        <v>327</v>
      </c>
      <c r="F787" s="26" t="s">
        <v>328</v>
      </c>
      <c r="G787" s="26" t="s">
        <v>328</v>
      </c>
      <c r="H787" s="26" t="s">
        <v>328</v>
      </c>
      <c r="I787" s="26" t="s">
        <v>328</v>
      </c>
      <c r="J787" s="26" t="s">
        <v>328</v>
      </c>
      <c r="K787" s="26" t="s">
        <v>120</v>
      </c>
      <c r="L787" s="26" t="s">
        <v>329</v>
      </c>
      <c r="M787" s="26" t="s">
        <v>312</v>
      </c>
      <c r="N787" s="26" t="s">
        <v>329</v>
      </c>
      <c r="O787" s="26" t="s">
        <v>312</v>
      </c>
      <c r="P787" s="26" t="s">
        <v>328</v>
      </c>
      <c r="Q787" s="152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3</v>
      </c>
    </row>
    <row r="788" spans="1:65">
      <c r="A788" s="30"/>
      <c r="B788" s="18">
        <v>1</v>
      </c>
      <c r="C788" s="14">
        <v>1</v>
      </c>
      <c r="D788" s="22">
        <v>6.5110000000000001</v>
      </c>
      <c r="E788" s="22">
        <v>6.795318948561393</v>
      </c>
      <c r="F788" s="22">
        <v>6.5</v>
      </c>
      <c r="G788" s="22">
        <v>6.9</v>
      </c>
      <c r="H788" s="22">
        <v>6.9</v>
      </c>
      <c r="I788" s="22">
        <v>7</v>
      </c>
      <c r="J788" s="22">
        <v>7</v>
      </c>
      <c r="K788" s="22">
        <v>7.4</v>
      </c>
      <c r="L788" s="147">
        <v>7</v>
      </c>
      <c r="M788" s="22">
        <v>6.6</v>
      </c>
      <c r="N788" s="22">
        <v>6.1</v>
      </c>
      <c r="O788" s="22">
        <v>7.1</v>
      </c>
      <c r="P788" s="22">
        <v>6</v>
      </c>
      <c r="Q788" s="152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1</v>
      </c>
    </row>
    <row r="789" spans="1:65">
      <c r="A789" s="30"/>
      <c r="B789" s="19">
        <v>1</v>
      </c>
      <c r="C789" s="9">
        <v>2</v>
      </c>
      <c r="D789" s="11">
        <v>6.7329999999999997</v>
      </c>
      <c r="E789" s="11">
        <v>6.82934208402592</v>
      </c>
      <c r="F789" s="11">
        <v>6</v>
      </c>
      <c r="G789" s="11">
        <v>6.4</v>
      </c>
      <c r="H789" s="11">
        <v>6.9</v>
      </c>
      <c r="I789" s="11">
        <v>7.2</v>
      </c>
      <c r="J789" s="11">
        <v>7.3</v>
      </c>
      <c r="K789" s="11">
        <v>7</v>
      </c>
      <c r="L789" s="148">
        <v>7</v>
      </c>
      <c r="M789" s="11">
        <v>6.6</v>
      </c>
      <c r="N789" s="11">
        <v>5.9</v>
      </c>
      <c r="O789" s="11">
        <v>7.3</v>
      </c>
      <c r="P789" s="11">
        <v>6</v>
      </c>
      <c r="Q789" s="152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45</v>
      </c>
    </row>
    <row r="790" spans="1:65">
      <c r="A790" s="30"/>
      <c r="B790" s="19">
        <v>1</v>
      </c>
      <c r="C790" s="9">
        <v>3</v>
      </c>
      <c r="D790" s="11">
        <v>7.0990000000000002</v>
      </c>
      <c r="E790" s="11">
        <v>7.1635804081102616</v>
      </c>
      <c r="F790" s="11">
        <v>6.5</v>
      </c>
      <c r="G790" s="11">
        <v>6.6</v>
      </c>
      <c r="H790" s="11">
        <v>6.6</v>
      </c>
      <c r="I790" s="11">
        <v>7.4</v>
      </c>
      <c r="J790" s="11">
        <v>7.3</v>
      </c>
      <c r="K790" s="11">
        <v>6.8</v>
      </c>
      <c r="L790" s="148">
        <v>7</v>
      </c>
      <c r="M790" s="11">
        <v>6.4</v>
      </c>
      <c r="N790" s="11">
        <v>6.1</v>
      </c>
      <c r="O790" s="11">
        <v>7.1</v>
      </c>
      <c r="P790" s="11">
        <v>5.9</v>
      </c>
      <c r="Q790" s="152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16</v>
      </c>
    </row>
    <row r="791" spans="1:65">
      <c r="A791" s="30"/>
      <c r="B791" s="19">
        <v>1</v>
      </c>
      <c r="C791" s="9">
        <v>4</v>
      </c>
      <c r="D791" s="11">
        <v>6.5709999999999997</v>
      </c>
      <c r="E791" s="11">
        <v>7.0677811921131592</v>
      </c>
      <c r="F791" s="11">
        <v>5.6</v>
      </c>
      <c r="G791" s="11">
        <v>7</v>
      </c>
      <c r="H791" s="11">
        <v>6.7</v>
      </c>
      <c r="I791" s="11">
        <v>7.1</v>
      </c>
      <c r="J791" s="11">
        <v>7</v>
      </c>
      <c r="K791" s="11">
        <v>6.9</v>
      </c>
      <c r="L791" s="148">
        <v>7</v>
      </c>
      <c r="M791" s="11">
        <v>6.7</v>
      </c>
      <c r="N791" s="11">
        <v>5.8</v>
      </c>
      <c r="O791" s="11">
        <v>7.3</v>
      </c>
      <c r="P791" s="11">
        <v>5.8</v>
      </c>
      <c r="Q791" s="152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6.7073796808895167</v>
      </c>
    </row>
    <row r="792" spans="1:65">
      <c r="A792" s="30"/>
      <c r="B792" s="19">
        <v>1</v>
      </c>
      <c r="C792" s="9">
        <v>5</v>
      </c>
      <c r="D792" s="11">
        <v>6.609</v>
      </c>
      <c r="E792" s="11">
        <v>6.9613256836838877</v>
      </c>
      <c r="F792" s="11">
        <v>5.8</v>
      </c>
      <c r="G792" s="11">
        <v>6.6</v>
      </c>
      <c r="H792" s="11">
        <v>6.9</v>
      </c>
      <c r="I792" s="11">
        <v>6.9</v>
      </c>
      <c r="J792" s="11">
        <v>7.9</v>
      </c>
      <c r="K792" s="11">
        <v>7.1</v>
      </c>
      <c r="L792" s="148">
        <v>7</v>
      </c>
      <c r="M792" s="11">
        <v>6.5</v>
      </c>
      <c r="N792" s="11">
        <v>6.1</v>
      </c>
      <c r="O792" s="11">
        <v>7.3</v>
      </c>
      <c r="P792" s="11">
        <v>6.1</v>
      </c>
      <c r="Q792" s="152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111</v>
      </c>
    </row>
    <row r="793" spans="1:65">
      <c r="A793" s="30"/>
      <c r="B793" s="19">
        <v>1</v>
      </c>
      <c r="C793" s="9">
        <v>6</v>
      </c>
      <c r="D793" s="11">
        <v>6.9390000000000001</v>
      </c>
      <c r="E793" s="11">
        <v>6.9519887075506084</v>
      </c>
      <c r="F793" s="11">
        <v>6</v>
      </c>
      <c r="G793" s="11">
        <v>6.7</v>
      </c>
      <c r="H793" s="11">
        <v>6.7</v>
      </c>
      <c r="I793" s="11">
        <v>7.1</v>
      </c>
      <c r="J793" s="11">
        <v>7.4</v>
      </c>
      <c r="K793" s="11">
        <v>7.2</v>
      </c>
      <c r="L793" s="148">
        <v>7</v>
      </c>
      <c r="M793" s="11">
        <v>6.3</v>
      </c>
      <c r="N793" s="11">
        <v>6.3</v>
      </c>
      <c r="O793" s="11">
        <v>7.4</v>
      </c>
      <c r="P793" s="11">
        <v>5.7</v>
      </c>
      <c r="Q793" s="152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5"/>
    </row>
    <row r="794" spans="1:65">
      <c r="A794" s="30"/>
      <c r="B794" s="20" t="s">
        <v>267</v>
      </c>
      <c r="C794" s="12"/>
      <c r="D794" s="23">
        <v>6.7436666666666669</v>
      </c>
      <c r="E794" s="23">
        <v>6.9615561706742044</v>
      </c>
      <c r="F794" s="23">
        <v>6.0666666666666673</v>
      </c>
      <c r="G794" s="23">
        <v>6.7</v>
      </c>
      <c r="H794" s="23">
        <v>6.7833333333333341</v>
      </c>
      <c r="I794" s="23">
        <v>7.1166666666666671</v>
      </c>
      <c r="J794" s="23">
        <v>7.3166666666666664</v>
      </c>
      <c r="K794" s="23">
        <v>7.0666666666666673</v>
      </c>
      <c r="L794" s="23">
        <v>7</v>
      </c>
      <c r="M794" s="23">
        <v>6.5166666666666657</v>
      </c>
      <c r="N794" s="23">
        <v>6.05</v>
      </c>
      <c r="O794" s="23">
        <v>7.25</v>
      </c>
      <c r="P794" s="23">
        <v>5.916666666666667</v>
      </c>
      <c r="Q794" s="152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5"/>
    </row>
    <row r="795" spans="1:65">
      <c r="A795" s="30"/>
      <c r="B795" s="3" t="s">
        <v>268</v>
      </c>
      <c r="C795" s="29"/>
      <c r="D795" s="11">
        <v>6.6709999999999994</v>
      </c>
      <c r="E795" s="11">
        <v>6.9566571956172485</v>
      </c>
      <c r="F795" s="11">
        <v>6</v>
      </c>
      <c r="G795" s="11">
        <v>6.65</v>
      </c>
      <c r="H795" s="11">
        <v>6.8000000000000007</v>
      </c>
      <c r="I795" s="11">
        <v>7.1</v>
      </c>
      <c r="J795" s="11">
        <v>7.3</v>
      </c>
      <c r="K795" s="11">
        <v>7.05</v>
      </c>
      <c r="L795" s="11">
        <v>7</v>
      </c>
      <c r="M795" s="11">
        <v>6.55</v>
      </c>
      <c r="N795" s="11">
        <v>6.1</v>
      </c>
      <c r="O795" s="11">
        <v>7.3</v>
      </c>
      <c r="P795" s="11">
        <v>5.95</v>
      </c>
      <c r="Q795" s="152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A796" s="30"/>
      <c r="B796" s="3" t="s">
        <v>269</v>
      </c>
      <c r="C796" s="29"/>
      <c r="D796" s="24">
        <v>0.23091701251026681</v>
      </c>
      <c r="E796" s="24">
        <v>0.13950234112030177</v>
      </c>
      <c r="F796" s="24">
        <v>0.36696957185394374</v>
      </c>
      <c r="G796" s="24">
        <v>0.21908902300206651</v>
      </c>
      <c r="H796" s="24">
        <v>0.13291601358251282</v>
      </c>
      <c r="I796" s="24">
        <v>0.1722401424368509</v>
      </c>
      <c r="J796" s="24">
        <v>0.33115957885386127</v>
      </c>
      <c r="K796" s="24">
        <v>0.21602468994692875</v>
      </c>
      <c r="L796" s="24">
        <v>0</v>
      </c>
      <c r="M796" s="24">
        <v>0.1471960144387974</v>
      </c>
      <c r="N796" s="24">
        <v>0.17606816861658997</v>
      </c>
      <c r="O796" s="24">
        <v>0.12247448713915912</v>
      </c>
      <c r="P796" s="24">
        <v>0.14719601443879735</v>
      </c>
      <c r="Q796" s="204"/>
      <c r="R796" s="205"/>
      <c r="S796" s="205"/>
      <c r="T796" s="205"/>
      <c r="U796" s="205"/>
      <c r="V796" s="205"/>
      <c r="W796" s="205"/>
      <c r="X796" s="205"/>
      <c r="Y796" s="205"/>
      <c r="Z796" s="205"/>
      <c r="AA796" s="205"/>
      <c r="AB796" s="205"/>
      <c r="AC796" s="205"/>
      <c r="AD796" s="205"/>
      <c r="AE796" s="205"/>
      <c r="AF796" s="205"/>
      <c r="AG796" s="205"/>
      <c r="AH796" s="205"/>
      <c r="AI796" s="205"/>
      <c r="AJ796" s="205"/>
      <c r="AK796" s="205"/>
      <c r="AL796" s="205"/>
      <c r="AM796" s="205"/>
      <c r="AN796" s="205"/>
      <c r="AO796" s="205"/>
      <c r="AP796" s="205"/>
      <c r="AQ796" s="205"/>
      <c r="AR796" s="205"/>
      <c r="AS796" s="205"/>
      <c r="AT796" s="205"/>
      <c r="AU796" s="205"/>
      <c r="AV796" s="205"/>
      <c r="AW796" s="205"/>
      <c r="AX796" s="205"/>
      <c r="AY796" s="205"/>
      <c r="AZ796" s="205"/>
      <c r="BA796" s="205"/>
      <c r="BB796" s="205"/>
      <c r="BC796" s="205"/>
      <c r="BD796" s="205"/>
      <c r="BE796" s="205"/>
      <c r="BF796" s="205"/>
      <c r="BG796" s="205"/>
      <c r="BH796" s="205"/>
      <c r="BI796" s="205"/>
      <c r="BJ796" s="205"/>
      <c r="BK796" s="205"/>
      <c r="BL796" s="205"/>
      <c r="BM796" s="56"/>
    </row>
    <row r="797" spans="1:65">
      <c r="A797" s="30"/>
      <c r="B797" s="3" t="s">
        <v>86</v>
      </c>
      <c r="C797" s="29"/>
      <c r="D797" s="13">
        <v>3.4242056128258633E-2</v>
      </c>
      <c r="E797" s="13">
        <v>2.0038959350491232E-2</v>
      </c>
      <c r="F797" s="13">
        <v>6.0489489866034675E-2</v>
      </c>
      <c r="G797" s="13">
        <v>3.2699854179412909E-2</v>
      </c>
      <c r="H797" s="13">
        <v>1.9594498316832354E-2</v>
      </c>
      <c r="I797" s="13">
        <v>2.4202361934920501E-2</v>
      </c>
      <c r="J797" s="13">
        <v>4.5260990276154163E-2</v>
      </c>
      <c r="K797" s="13">
        <v>3.0569531596263501E-2</v>
      </c>
      <c r="L797" s="13">
        <v>0</v>
      </c>
      <c r="M797" s="13">
        <v>2.2587623699048199E-2</v>
      </c>
      <c r="N797" s="13">
        <v>2.9102176630841317E-2</v>
      </c>
      <c r="O797" s="13">
        <v>1.6893032708849533E-2</v>
      </c>
      <c r="P797" s="13">
        <v>2.4878199623458705E-2</v>
      </c>
      <c r="Q797" s="152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30"/>
      <c r="B798" s="3" t="s">
        <v>270</v>
      </c>
      <c r="C798" s="29"/>
      <c r="D798" s="13">
        <v>5.4100091993507515E-3</v>
      </c>
      <c r="E798" s="13">
        <v>3.7895050209977077E-2</v>
      </c>
      <c r="F798" s="13">
        <v>-9.5523594116544763E-2</v>
      </c>
      <c r="G798" s="13">
        <v>-1.1002330627775114E-3</v>
      </c>
      <c r="H798" s="13">
        <v>1.1323893391665729E-2</v>
      </c>
      <c r="I798" s="13">
        <v>6.1020399209437803E-2</v>
      </c>
      <c r="J798" s="13">
        <v>9.0838302700101181E-2</v>
      </c>
      <c r="K798" s="13">
        <v>5.3565923336772014E-2</v>
      </c>
      <c r="L798" s="13">
        <v>4.3626622173217555E-2</v>
      </c>
      <c r="M798" s="13">
        <v>-2.8433311262552441E-2</v>
      </c>
      <c r="N798" s="13">
        <v>-9.8008419407433434E-2</v>
      </c>
      <c r="O798" s="13">
        <v>8.0899001536546722E-2</v>
      </c>
      <c r="P798" s="13">
        <v>-0.11788702173454224</v>
      </c>
      <c r="Q798" s="152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30"/>
      <c r="B799" s="46" t="s">
        <v>271</v>
      </c>
      <c r="C799" s="47"/>
      <c r="D799" s="45">
        <v>0.04</v>
      </c>
      <c r="E799" s="45">
        <v>0.41</v>
      </c>
      <c r="F799" s="45">
        <v>1.43</v>
      </c>
      <c r="G799" s="45">
        <v>0.13</v>
      </c>
      <c r="H799" s="45">
        <v>0.04</v>
      </c>
      <c r="I799" s="45">
        <v>0.73</v>
      </c>
      <c r="J799" s="45">
        <v>1.1399999999999999</v>
      </c>
      <c r="K799" s="45">
        <v>0.62</v>
      </c>
      <c r="L799" s="45" t="s">
        <v>272</v>
      </c>
      <c r="M799" s="45">
        <v>0.51</v>
      </c>
      <c r="N799" s="45">
        <v>1.47</v>
      </c>
      <c r="O799" s="45">
        <v>1</v>
      </c>
      <c r="P799" s="45">
        <v>1.74</v>
      </c>
      <c r="Q799" s="152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B800" s="31" t="s">
        <v>334</v>
      </c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BM800" s="55"/>
    </row>
    <row r="801" spans="1:65">
      <c r="BM801" s="55"/>
    </row>
    <row r="802" spans="1:65" ht="15">
      <c r="B802" s="8" t="s">
        <v>696</v>
      </c>
      <c r="BM802" s="28" t="s">
        <v>67</v>
      </c>
    </row>
    <row r="803" spans="1:65" ht="15">
      <c r="A803" s="25" t="s">
        <v>61</v>
      </c>
      <c r="B803" s="18" t="s">
        <v>114</v>
      </c>
      <c r="C803" s="15" t="s">
        <v>115</v>
      </c>
      <c r="D803" s="16" t="s">
        <v>233</v>
      </c>
      <c r="E803" s="17" t="s">
        <v>233</v>
      </c>
      <c r="F803" s="17" t="s">
        <v>233</v>
      </c>
      <c r="G803" s="17" t="s">
        <v>233</v>
      </c>
      <c r="H803" s="17" t="s">
        <v>233</v>
      </c>
      <c r="I803" s="17" t="s">
        <v>233</v>
      </c>
      <c r="J803" s="17" t="s">
        <v>233</v>
      </c>
      <c r="K803" s="17" t="s">
        <v>233</v>
      </c>
      <c r="L803" s="17" t="s">
        <v>233</v>
      </c>
      <c r="M803" s="17" t="s">
        <v>233</v>
      </c>
      <c r="N803" s="17" t="s">
        <v>233</v>
      </c>
      <c r="O803" s="17" t="s">
        <v>233</v>
      </c>
      <c r="P803" s="17" t="s">
        <v>233</v>
      </c>
      <c r="Q803" s="17" t="s">
        <v>233</v>
      </c>
      <c r="R803" s="152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1</v>
      </c>
    </row>
    <row r="804" spans="1:65">
      <c r="A804" s="30"/>
      <c r="B804" s="19" t="s">
        <v>234</v>
      </c>
      <c r="C804" s="9" t="s">
        <v>234</v>
      </c>
      <c r="D804" s="150" t="s">
        <v>239</v>
      </c>
      <c r="E804" s="151" t="s">
        <v>240</v>
      </c>
      <c r="F804" s="151" t="s">
        <v>241</v>
      </c>
      <c r="G804" s="151" t="s">
        <v>244</v>
      </c>
      <c r="H804" s="151" t="s">
        <v>245</v>
      </c>
      <c r="I804" s="151" t="s">
        <v>246</v>
      </c>
      <c r="J804" s="151" t="s">
        <v>247</v>
      </c>
      <c r="K804" s="151" t="s">
        <v>287</v>
      </c>
      <c r="L804" s="151" t="s">
        <v>251</v>
      </c>
      <c r="M804" s="151" t="s">
        <v>252</v>
      </c>
      <c r="N804" s="151" t="s">
        <v>254</v>
      </c>
      <c r="O804" s="151" t="s">
        <v>255</v>
      </c>
      <c r="P804" s="151" t="s">
        <v>257</v>
      </c>
      <c r="Q804" s="151" t="s">
        <v>258</v>
      </c>
      <c r="R804" s="152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 t="s">
        <v>3</v>
      </c>
    </row>
    <row r="805" spans="1:65">
      <c r="A805" s="30"/>
      <c r="B805" s="19"/>
      <c r="C805" s="9"/>
      <c r="D805" s="10" t="s">
        <v>325</v>
      </c>
      <c r="E805" s="11" t="s">
        <v>288</v>
      </c>
      <c r="F805" s="11" t="s">
        <v>325</v>
      </c>
      <c r="G805" s="11" t="s">
        <v>288</v>
      </c>
      <c r="H805" s="11" t="s">
        <v>288</v>
      </c>
      <c r="I805" s="11" t="s">
        <v>288</v>
      </c>
      <c r="J805" s="11" t="s">
        <v>288</v>
      </c>
      <c r="K805" s="11" t="s">
        <v>288</v>
      </c>
      <c r="L805" s="11" t="s">
        <v>325</v>
      </c>
      <c r="M805" s="11" t="s">
        <v>325</v>
      </c>
      <c r="N805" s="11" t="s">
        <v>325</v>
      </c>
      <c r="O805" s="11" t="s">
        <v>288</v>
      </c>
      <c r="P805" s="11" t="s">
        <v>325</v>
      </c>
      <c r="Q805" s="11" t="s">
        <v>325</v>
      </c>
      <c r="R805" s="152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2</v>
      </c>
    </row>
    <row r="806" spans="1:65">
      <c r="A806" s="30"/>
      <c r="B806" s="19"/>
      <c r="C806" s="9"/>
      <c r="D806" s="26" t="s">
        <v>326</v>
      </c>
      <c r="E806" s="26" t="s">
        <v>327</v>
      </c>
      <c r="F806" s="26" t="s">
        <v>328</v>
      </c>
      <c r="G806" s="26" t="s">
        <v>328</v>
      </c>
      <c r="H806" s="26" t="s">
        <v>328</v>
      </c>
      <c r="I806" s="26" t="s">
        <v>328</v>
      </c>
      <c r="J806" s="26" t="s">
        <v>328</v>
      </c>
      <c r="K806" s="26" t="s">
        <v>120</v>
      </c>
      <c r="L806" s="26" t="s">
        <v>329</v>
      </c>
      <c r="M806" s="26" t="s">
        <v>312</v>
      </c>
      <c r="N806" s="26" t="s">
        <v>328</v>
      </c>
      <c r="O806" s="26" t="s">
        <v>329</v>
      </c>
      <c r="P806" s="26" t="s">
        <v>312</v>
      </c>
      <c r="Q806" s="26" t="s">
        <v>328</v>
      </c>
      <c r="R806" s="152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3</v>
      </c>
    </row>
    <row r="807" spans="1:65">
      <c r="A807" s="30"/>
      <c r="B807" s="18">
        <v>1</v>
      </c>
      <c r="C807" s="14">
        <v>1</v>
      </c>
      <c r="D807" s="22">
        <v>1.9930000000000003</v>
      </c>
      <c r="E807" s="147" t="s">
        <v>108</v>
      </c>
      <c r="F807" s="147">
        <v>1.3</v>
      </c>
      <c r="G807" s="22">
        <v>1.9</v>
      </c>
      <c r="H807" s="22">
        <v>2.1</v>
      </c>
      <c r="I807" s="22">
        <v>2</v>
      </c>
      <c r="J807" s="22">
        <v>2.1</v>
      </c>
      <c r="K807" s="22">
        <v>2.1</v>
      </c>
      <c r="L807" s="147">
        <v>2</v>
      </c>
      <c r="M807" s="147">
        <v>2</v>
      </c>
      <c r="N807" s="22">
        <v>2.5299999999999998</v>
      </c>
      <c r="O807" s="147" t="s">
        <v>208</v>
      </c>
      <c r="P807" s="147">
        <v>3.4</v>
      </c>
      <c r="Q807" s="22">
        <v>2.1</v>
      </c>
      <c r="R807" s="152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1</v>
      </c>
    </row>
    <row r="808" spans="1:65">
      <c r="A808" s="30"/>
      <c r="B808" s="19">
        <v>1</v>
      </c>
      <c r="C808" s="9">
        <v>2</v>
      </c>
      <c r="D808" s="11">
        <v>1.9219999999999999</v>
      </c>
      <c r="E808" s="148" t="s">
        <v>108</v>
      </c>
      <c r="F808" s="148">
        <v>1.4</v>
      </c>
      <c r="G808" s="11">
        <v>2</v>
      </c>
      <c r="H808" s="11">
        <v>2.4</v>
      </c>
      <c r="I808" s="11">
        <v>2.1</v>
      </c>
      <c r="J808" s="11">
        <v>2</v>
      </c>
      <c r="K808" s="11">
        <v>2</v>
      </c>
      <c r="L808" s="148">
        <v>2</v>
      </c>
      <c r="M808" s="148">
        <v>2</v>
      </c>
      <c r="N808" s="11">
        <v>2.2000000000000002</v>
      </c>
      <c r="O808" s="148" t="s">
        <v>208</v>
      </c>
      <c r="P808" s="148">
        <v>3.1</v>
      </c>
      <c r="Q808" s="11">
        <v>2</v>
      </c>
      <c r="R808" s="152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 t="e">
        <v>#N/A</v>
      </c>
    </row>
    <row r="809" spans="1:65">
      <c r="A809" s="30"/>
      <c r="B809" s="19">
        <v>1</v>
      </c>
      <c r="C809" s="9">
        <v>3</v>
      </c>
      <c r="D809" s="11">
        <v>2.1789999999999998</v>
      </c>
      <c r="E809" s="148" t="s">
        <v>108</v>
      </c>
      <c r="F809" s="148">
        <v>1.4</v>
      </c>
      <c r="G809" s="11">
        <v>1.8</v>
      </c>
      <c r="H809" s="11">
        <v>2.2000000000000002</v>
      </c>
      <c r="I809" s="11">
        <v>2.2999999999999998</v>
      </c>
      <c r="J809" s="11">
        <v>2</v>
      </c>
      <c r="K809" s="11">
        <v>2</v>
      </c>
      <c r="L809" s="148">
        <v>2</v>
      </c>
      <c r="M809" s="148">
        <v>2</v>
      </c>
      <c r="N809" s="11">
        <v>2.36</v>
      </c>
      <c r="O809" s="148" t="s">
        <v>208</v>
      </c>
      <c r="P809" s="148">
        <v>3.2</v>
      </c>
      <c r="Q809" s="11">
        <v>2</v>
      </c>
      <c r="R809" s="152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16</v>
      </c>
    </row>
    <row r="810" spans="1:65">
      <c r="A810" s="30"/>
      <c r="B810" s="19">
        <v>1</v>
      </c>
      <c r="C810" s="9">
        <v>4</v>
      </c>
      <c r="D810" s="11">
        <v>2.1240000000000001</v>
      </c>
      <c r="E810" s="148" t="s">
        <v>108</v>
      </c>
      <c r="F810" s="148">
        <v>1.2</v>
      </c>
      <c r="G810" s="11">
        <v>1.9</v>
      </c>
      <c r="H810" s="11">
        <v>2.2999999999999998</v>
      </c>
      <c r="I810" s="11">
        <v>2.1</v>
      </c>
      <c r="J810" s="11">
        <v>2</v>
      </c>
      <c r="K810" s="11">
        <v>2</v>
      </c>
      <c r="L810" s="148">
        <v>2</v>
      </c>
      <c r="M810" s="148">
        <v>2</v>
      </c>
      <c r="N810" s="11">
        <v>2.17</v>
      </c>
      <c r="O810" s="148" t="s">
        <v>208</v>
      </c>
      <c r="P810" s="148">
        <v>3.4</v>
      </c>
      <c r="Q810" s="11">
        <v>1.9</v>
      </c>
      <c r="R810" s="152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2.0789166666666667</v>
      </c>
    </row>
    <row r="811" spans="1:65">
      <c r="A811" s="30"/>
      <c r="B811" s="19">
        <v>1</v>
      </c>
      <c r="C811" s="9">
        <v>5</v>
      </c>
      <c r="D811" s="11">
        <v>2.2810000000000001</v>
      </c>
      <c r="E811" s="148" t="s">
        <v>108</v>
      </c>
      <c r="F811" s="148">
        <v>1.3</v>
      </c>
      <c r="G811" s="11">
        <v>2.2000000000000002</v>
      </c>
      <c r="H811" s="11">
        <v>2.2000000000000002</v>
      </c>
      <c r="I811" s="11">
        <v>1.6</v>
      </c>
      <c r="J811" s="11">
        <v>2.1</v>
      </c>
      <c r="K811" s="11">
        <v>2</v>
      </c>
      <c r="L811" s="148">
        <v>2</v>
      </c>
      <c r="M811" s="148">
        <v>2</v>
      </c>
      <c r="N811" s="11">
        <v>2.36</v>
      </c>
      <c r="O811" s="148" t="s">
        <v>208</v>
      </c>
      <c r="P811" s="148">
        <v>3.3</v>
      </c>
      <c r="Q811" s="11">
        <v>1.9</v>
      </c>
      <c r="R811" s="152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112</v>
      </c>
    </row>
    <row r="812" spans="1:65">
      <c r="A812" s="30"/>
      <c r="B812" s="19">
        <v>1</v>
      </c>
      <c r="C812" s="9">
        <v>6</v>
      </c>
      <c r="D812" s="11">
        <v>1.9590000000000003</v>
      </c>
      <c r="E812" s="148" t="s">
        <v>108</v>
      </c>
      <c r="F812" s="148">
        <v>1.1000000000000001</v>
      </c>
      <c r="G812" s="11">
        <v>1.8</v>
      </c>
      <c r="H812" s="11">
        <v>2.1</v>
      </c>
      <c r="I812" s="11">
        <v>1.8</v>
      </c>
      <c r="J812" s="11">
        <v>2.2999999999999998</v>
      </c>
      <c r="K812" s="11">
        <v>2.1</v>
      </c>
      <c r="L812" s="148">
        <v>2</v>
      </c>
      <c r="M812" s="148">
        <v>2</v>
      </c>
      <c r="N812" s="11">
        <v>2.31</v>
      </c>
      <c r="O812" s="148" t="s">
        <v>208</v>
      </c>
      <c r="P812" s="148">
        <v>3.6</v>
      </c>
      <c r="Q812" s="11">
        <v>2</v>
      </c>
      <c r="R812" s="152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A813" s="30"/>
      <c r="B813" s="20" t="s">
        <v>267</v>
      </c>
      <c r="C813" s="12"/>
      <c r="D813" s="23">
        <v>2.0763333333333334</v>
      </c>
      <c r="E813" s="23" t="s">
        <v>714</v>
      </c>
      <c r="F813" s="23">
        <v>1.2833333333333332</v>
      </c>
      <c r="G813" s="23">
        <v>1.9333333333333336</v>
      </c>
      <c r="H813" s="23">
        <v>2.2166666666666663</v>
      </c>
      <c r="I813" s="23">
        <v>1.9833333333333334</v>
      </c>
      <c r="J813" s="23">
        <v>2.0833333333333335</v>
      </c>
      <c r="K813" s="23">
        <v>2.0333333333333332</v>
      </c>
      <c r="L813" s="23">
        <v>2</v>
      </c>
      <c r="M813" s="23">
        <v>2</v>
      </c>
      <c r="N813" s="23">
        <v>2.3216666666666668</v>
      </c>
      <c r="O813" s="23" t="s">
        <v>714</v>
      </c>
      <c r="P813" s="23">
        <v>3.3333333333333335</v>
      </c>
      <c r="Q813" s="23">
        <v>1.9833333333333334</v>
      </c>
      <c r="R813" s="152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30"/>
      <c r="B814" s="3" t="s">
        <v>268</v>
      </c>
      <c r="C814" s="29"/>
      <c r="D814" s="11">
        <v>2.0585000000000004</v>
      </c>
      <c r="E814" s="11" t="s">
        <v>714</v>
      </c>
      <c r="F814" s="11">
        <v>1.3</v>
      </c>
      <c r="G814" s="11">
        <v>1.9</v>
      </c>
      <c r="H814" s="11">
        <v>2.2000000000000002</v>
      </c>
      <c r="I814" s="11">
        <v>2.0499999999999998</v>
      </c>
      <c r="J814" s="11">
        <v>2.0499999999999998</v>
      </c>
      <c r="K814" s="11">
        <v>2</v>
      </c>
      <c r="L814" s="11">
        <v>2</v>
      </c>
      <c r="M814" s="11">
        <v>2</v>
      </c>
      <c r="N814" s="11">
        <v>2.335</v>
      </c>
      <c r="O814" s="11" t="s">
        <v>714</v>
      </c>
      <c r="P814" s="11">
        <v>3.3499999999999996</v>
      </c>
      <c r="Q814" s="11">
        <v>2</v>
      </c>
      <c r="R814" s="152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30"/>
      <c r="B815" s="3" t="s">
        <v>269</v>
      </c>
      <c r="C815" s="29"/>
      <c r="D815" s="24">
        <v>0.14087677830879955</v>
      </c>
      <c r="E815" s="24" t="s">
        <v>714</v>
      </c>
      <c r="F815" s="24">
        <v>0.11690451944500116</v>
      </c>
      <c r="G815" s="24">
        <v>0.15055453054181625</v>
      </c>
      <c r="H815" s="24">
        <v>0.1169045194450011</v>
      </c>
      <c r="I815" s="24">
        <v>0.24832774042918909</v>
      </c>
      <c r="J815" s="24">
        <v>0.11690451944500115</v>
      </c>
      <c r="K815" s="24">
        <v>5.1639777949432274E-2</v>
      </c>
      <c r="L815" s="24">
        <v>0</v>
      </c>
      <c r="M815" s="24">
        <v>0</v>
      </c>
      <c r="N815" s="24">
        <v>0.1298332263585352</v>
      </c>
      <c r="O815" s="24" t="s">
        <v>714</v>
      </c>
      <c r="P815" s="24">
        <v>0.1751190071541826</v>
      </c>
      <c r="Q815" s="24">
        <v>7.5277265270908167E-2</v>
      </c>
      <c r="R815" s="204"/>
      <c r="S815" s="205"/>
      <c r="T815" s="205"/>
      <c r="U815" s="205"/>
      <c r="V815" s="205"/>
      <c r="W815" s="205"/>
      <c r="X815" s="205"/>
      <c r="Y815" s="205"/>
      <c r="Z815" s="205"/>
      <c r="AA815" s="205"/>
      <c r="AB815" s="205"/>
      <c r="AC815" s="205"/>
      <c r="AD815" s="205"/>
      <c r="AE815" s="205"/>
      <c r="AF815" s="205"/>
      <c r="AG815" s="205"/>
      <c r="AH815" s="205"/>
      <c r="AI815" s="205"/>
      <c r="AJ815" s="205"/>
      <c r="AK815" s="205"/>
      <c r="AL815" s="205"/>
      <c r="AM815" s="205"/>
      <c r="AN815" s="205"/>
      <c r="AO815" s="205"/>
      <c r="AP815" s="205"/>
      <c r="AQ815" s="205"/>
      <c r="AR815" s="205"/>
      <c r="AS815" s="205"/>
      <c r="AT815" s="205"/>
      <c r="AU815" s="205"/>
      <c r="AV815" s="205"/>
      <c r="AW815" s="205"/>
      <c r="AX815" s="205"/>
      <c r="AY815" s="205"/>
      <c r="AZ815" s="205"/>
      <c r="BA815" s="205"/>
      <c r="BB815" s="205"/>
      <c r="BC815" s="205"/>
      <c r="BD815" s="205"/>
      <c r="BE815" s="205"/>
      <c r="BF815" s="205"/>
      <c r="BG815" s="205"/>
      <c r="BH815" s="205"/>
      <c r="BI815" s="205"/>
      <c r="BJ815" s="205"/>
      <c r="BK815" s="205"/>
      <c r="BL815" s="205"/>
      <c r="BM815" s="56"/>
    </row>
    <row r="816" spans="1:65">
      <c r="A816" s="30"/>
      <c r="B816" s="3" t="s">
        <v>86</v>
      </c>
      <c r="C816" s="29"/>
      <c r="D816" s="13">
        <v>6.7848825642382191E-2</v>
      </c>
      <c r="E816" s="13" t="s">
        <v>714</v>
      </c>
      <c r="F816" s="13">
        <v>9.1094430736364543E-2</v>
      </c>
      <c r="G816" s="13">
        <v>7.7873033038870471E-2</v>
      </c>
      <c r="H816" s="13">
        <v>5.2738880952632086E-2</v>
      </c>
      <c r="I816" s="13">
        <v>0.12520726408194408</v>
      </c>
      <c r="J816" s="13">
        <v>5.6114169333600548E-2</v>
      </c>
      <c r="K816" s="13">
        <v>2.5396612106278169E-2</v>
      </c>
      <c r="L816" s="13">
        <v>0</v>
      </c>
      <c r="M816" s="13">
        <v>0</v>
      </c>
      <c r="N816" s="13">
        <v>5.5922423413583E-2</v>
      </c>
      <c r="O816" s="13" t="s">
        <v>714</v>
      </c>
      <c r="P816" s="13">
        <v>5.2535702146254776E-2</v>
      </c>
      <c r="Q816" s="13">
        <v>3.7954923666004114E-2</v>
      </c>
      <c r="R816" s="152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3" t="s">
        <v>270</v>
      </c>
      <c r="C817" s="29"/>
      <c r="D817" s="13">
        <v>-1.2426343848960242E-3</v>
      </c>
      <c r="E817" s="13" t="s">
        <v>714</v>
      </c>
      <c r="F817" s="13">
        <v>-0.38269130556780384</v>
      </c>
      <c r="G817" s="13">
        <v>-7.0028460335912035E-2</v>
      </c>
      <c r="H817" s="13">
        <v>6.6260472201066012E-2</v>
      </c>
      <c r="I817" s="13">
        <v>-4.5977472241151229E-2</v>
      </c>
      <c r="J817" s="13">
        <v>2.1245039483706041E-3</v>
      </c>
      <c r="K817" s="13">
        <v>-2.1926484146390424E-2</v>
      </c>
      <c r="L817" s="13">
        <v>-3.7960476209564331E-2</v>
      </c>
      <c r="M817" s="13">
        <v>-3.7960476209564331E-2</v>
      </c>
      <c r="N817" s="13">
        <v>0.11676754720006421</v>
      </c>
      <c r="O817" s="13" t="s">
        <v>714</v>
      </c>
      <c r="P817" s="13">
        <v>0.60339920631739297</v>
      </c>
      <c r="Q817" s="13">
        <v>-4.5977472241151229E-2</v>
      </c>
      <c r="R817" s="152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46" t="s">
        <v>271</v>
      </c>
      <c r="C818" s="47"/>
      <c r="D818" s="45">
        <v>0.1</v>
      </c>
      <c r="E818" s="45">
        <v>2.12</v>
      </c>
      <c r="F818" s="45">
        <v>3.67</v>
      </c>
      <c r="G818" s="45">
        <v>0.57999999999999996</v>
      </c>
      <c r="H818" s="45">
        <v>0.77</v>
      </c>
      <c r="I818" s="45">
        <v>0.34</v>
      </c>
      <c r="J818" s="45">
        <v>0.14000000000000001</v>
      </c>
      <c r="K818" s="45">
        <v>0.1</v>
      </c>
      <c r="L818" s="45" t="s">
        <v>272</v>
      </c>
      <c r="M818" s="45" t="s">
        <v>272</v>
      </c>
      <c r="N818" s="45">
        <v>1.27</v>
      </c>
      <c r="O818" s="45">
        <v>8.59</v>
      </c>
      <c r="P818" s="45">
        <v>6.09</v>
      </c>
      <c r="Q818" s="45">
        <v>0.34</v>
      </c>
      <c r="R818" s="152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B819" s="31" t="s">
        <v>335</v>
      </c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BM819" s="55"/>
    </row>
    <row r="820" spans="1:65">
      <c r="BM820" s="55"/>
    </row>
    <row r="821" spans="1:65" ht="15">
      <c r="B821" s="8" t="s">
        <v>697</v>
      </c>
      <c r="BM821" s="28" t="s">
        <v>295</v>
      </c>
    </row>
    <row r="822" spans="1:65" ht="15">
      <c r="A822" s="25" t="s">
        <v>12</v>
      </c>
      <c r="B822" s="18" t="s">
        <v>114</v>
      </c>
      <c r="C822" s="15" t="s">
        <v>115</v>
      </c>
      <c r="D822" s="16" t="s">
        <v>233</v>
      </c>
      <c r="E822" s="17" t="s">
        <v>233</v>
      </c>
      <c r="F822" s="152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1</v>
      </c>
    </row>
    <row r="823" spans="1:65">
      <c r="A823" s="30"/>
      <c r="B823" s="19" t="s">
        <v>234</v>
      </c>
      <c r="C823" s="9" t="s">
        <v>234</v>
      </c>
      <c r="D823" s="150" t="s">
        <v>240</v>
      </c>
      <c r="E823" s="151" t="s">
        <v>241</v>
      </c>
      <c r="F823" s="152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 t="s">
        <v>3</v>
      </c>
    </row>
    <row r="824" spans="1:65">
      <c r="A824" s="30"/>
      <c r="B824" s="19"/>
      <c r="C824" s="9"/>
      <c r="D824" s="10" t="s">
        <v>288</v>
      </c>
      <c r="E824" s="11" t="s">
        <v>325</v>
      </c>
      <c r="F824" s="152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2</v>
      </c>
    </row>
    <row r="825" spans="1:65">
      <c r="A825" s="30"/>
      <c r="B825" s="19"/>
      <c r="C825" s="9"/>
      <c r="D825" s="26" t="s">
        <v>327</v>
      </c>
      <c r="E825" s="26" t="s">
        <v>328</v>
      </c>
      <c r="F825" s="152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2</v>
      </c>
    </row>
    <row r="826" spans="1:65">
      <c r="A826" s="30"/>
      <c r="B826" s="18">
        <v>1</v>
      </c>
      <c r="C826" s="14">
        <v>1</v>
      </c>
      <c r="D826" s="22">
        <v>4.4530994260497856</v>
      </c>
      <c r="E826" s="22">
        <v>4.5999999999999996</v>
      </c>
      <c r="F826" s="152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1</v>
      </c>
    </row>
    <row r="827" spans="1:65">
      <c r="A827" s="30"/>
      <c r="B827" s="19">
        <v>1</v>
      </c>
      <c r="C827" s="9">
        <v>2</v>
      </c>
      <c r="D827" s="11">
        <v>4.3974782655783207</v>
      </c>
      <c r="E827" s="11">
        <v>4.0999999999999996</v>
      </c>
      <c r="F827" s="152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46</v>
      </c>
    </row>
    <row r="828" spans="1:65">
      <c r="A828" s="30"/>
      <c r="B828" s="19">
        <v>1</v>
      </c>
      <c r="C828" s="9">
        <v>3</v>
      </c>
      <c r="D828" s="11">
        <v>4.5390801003708354</v>
      </c>
      <c r="E828" s="11">
        <v>4.5</v>
      </c>
      <c r="F828" s="152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16</v>
      </c>
    </row>
    <row r="829" spans="1:65">
      <c r="A829" s="30"/>
      <c r="B829" s="19">
        <v>1</v>
      </c>
      <c r="C829" s="9">
        <v>4</v>
      </c>
      <c r="D829" s="11">
        <v>4.4531537509970622</v>
      </c>
      <c r="E829" s="11">
        <v>3.9</v>
      </c>
      <c r="F829" s="152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4.3579400250226303</v>
      </c>
    </row>
    <row r="830" spans="1:65">
      <c r="A830" s="30"/>
      <c r="B830" s="19">
        <v>1</v>
      </c>
      <c r="C830" s="9">
        <v>5</v>
      </c>
      <c r="D830" s="11">
        <v>4.4228620973146775</v>
      </c>
      <c r="E830" s="11">
        <v>4</v>
      </c>
      <c r="F830" s="152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56</v>
      </c>
    </row>
    <row r="831" spans="1:65">
      <c r="A831" s="30"/>
      <c r="B831" s="19">
        <v>1</v>
      </c>
      <c r="C831" s="9">
        <v>6</v>
      </c>
      <c r="D831" s="11">
        <v>4.4296066599608803</v>
      </c>
      <c r="E831" s="11">
        <v>4.5</v>
      </c>
      <c r="F831" s="152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30"/>
      <c r="B832" s="20" t="s">
        <v>267</v>
      </c>
      <c r="C832" s="12"/>
      <c r="D832" s="23">
        <v>4.4492133833785941</v>
      </c>
      <c r="E832" s="23">
        <v>4.2666666666666666</v>
      </c>
      <c r="F832" s="152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3" t="s">
        <v>268</v>
      </c>
      <c r="C833" s="29"/>
      <c r="D833" s="11">
        <v>4.441353043005333</v>
      </c>
      <c r="E833" s="11">
        <v>4.3</v>
      </c>
      <c r="F833" s="152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3" t="s">
        <v>269</v>
      </c>
      <c r="C834" s="29"/>
      <c r="D834" s="24">
        <v>4.8707270384992521E-2</v>
      </c>
      <c r="E834" s="24">
        <v>0.30110906108363239</v>
      </c>
      <c r="F834" s="152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3" t="s">
        <v>86</v>
      </c>
      <c r="C835" s="29"/>
      <c r="D835" s="13">
        <v>1.0947389164779896E-2</v>
      </c>
      <c r="E835" s="13">
        <v>7.0572436191476337E-2</v>
      </c>
      <c r="F835" s="152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3" t="s">
        <v>270</v>
      </c>
      <c r="C836" s="29"/>
      <c r="D836" s="13">
        <v>2.0944152014916728E-2</v>
      </c>
      <c r="E836" s="13">
        <v>-2.0944152014916617E-2</v>
      </c>
      <c r="F836" s="152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46" t="s">
        <v>271</v>
      </c>
      <c r="C837" s="47"/>
      <c r="D837" s="45">
        <v>0.67</v>
      </c>
      <c r="E837" s="45">
        <v>0.67</v>
      </c>
      <c r="F837" s="152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B838" s="31"/>
      <c r="C838" s="20"/>
      <c r="D838" s="20"/>
      <c r="E838" s="20"/>
      <c r="BM838" s="55"/>
    </row>
    <row r="839" spans="1:65" ht="15">
      <c r="B839" s="8" t="s">
        <v>698</v>
      </c>
      <c r="BM839" s="28" t="s">
        <v>67</v>
      </c>
    </row>
    <row r="840" spans="1:65" ht="15">
      <c r="A840" s="25" t="s">
        <v>15</v>
      </c>
      <c r="B840" s="18" t="s">
        <v>114</v>
      </c>
      <c r="C840" s="15" t="s">
        <v>115</v>
      </c>
      <c r="D840" s="16" t="s">
        <v>233</v>
      </c>
      <c r="E840" s="17" t="s">
        <v>233</v>
      </c>
      <c r="F840" s="17" t="s">
        <v>233</v>
      </c>
      <c r="G840" s="17" t="s">
        <v>233</v>
      </c>
      <c r="H840" s="17" t="s">
        <v>233</v>
      </c>
      <c r="I840" s="17" t="s">
        <v>233</v>
      </c>
      <c r="J840" s="17" t="s">
        <v>233</v>
      </c>
      <c r="K840" s="17" t="s">
        <v>233</v>
      </c>
      <c r="L840" s="17" t="s">
        <v>233</v>
      </c>
      <c r="M840" s="17" t="s">
        <v>233</v>
      </c>
      <c r="N840" s="17" t="s">
        <v>233</v>
      </c>
      <c r="O840" s="17" t="s">
        <v>233</v>
      </c>
      <c r="P840" s="17" t="s">
        <v>233</v>
      </c>
      <c r="Q840" s="17" t="s">
        <v>233</v>
      </c>
      <c r="R840" s="152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1</v>
      </c>
    </row>
    <row r="841" spans="1:65">
      <c r="A841" s="30"/>
      <c r="B841" s="19" t="s">
        <v>234</v>
      </c>
      <c r="C841" s="9" t="s">
        <v>234</v>
      </c>
      <c r="D841" s="150" t="s">
        <v>239</v>
      </c>
      <c r="E841" s="151" t="s">
        <v>240</v>
      </c>
      <c r="F841" s="151" t="s">
        <v>241</v>
      </c>
      <c r="G841" s="151" t="s">
        <v>244</v>
      </c>
      <c r="H841" s="151" t="s">
        <v>245</v>
      </c>
      <c r="I841" s="151" t="s">
        <v>246</v>
      </c>
      <c r="J841" s="151" t="s">
        <v>247</v>
      </c>
      <c r="K841" s="151" t="s">
        <v>287</v>
      </c>
      <c r="L841" s="151" t="s">
        <v>250</v>
      </c>
      <c r="M841" s="151" t="s">
        <v>251</v>
      </c>
      <c r="N841" s="151" t="s">
        <v>252</v>
      </c>
      <c r="O841" s="151" t="s">
        <v>255</v>
      </c>
      <c r="P841" s="151" t="s">
        <v>257</v>
      </c>
      <c r="Q841" s="151" t="s">
        <v>258</v>
      </c>
      <c r="R841" s="152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 t="s">
        <v>3</v>
      </c>
    </row>
    <row r="842" spans="1:65">
      <c r="A842" s="30"/>
      <c r="B842" s="19"/>
      <c r="C842" s="9"/>
      <c r="D842" s="10" t="s">
        <v>325</v>
      </c>
      <c r="E842" s="11" t="s">
        <v>288</v>
      </c>
      <c r="F842" s="11" t="s">
        <v>325</v>
      </c>
      <c r="G842" s="11" t="s">
        <v>288</v>
      </c>
      <c r="H842" s="11" t="s">
        <v>288</v>
      </c>
      <c r="I842" s="11" t="s">
        <v>288</v>
      </c>
      <c r="J842" s="11" t="s">
        <v>288</v>
      </c>
      <c r="K842" s="11" t="s">
        <v>288</v>
      </c>
      <c r="L842" s="11" t="s">
        <v>288</v>
      </c>
      <c r="M842" s="11" t="s">
        <v>325</v>
      </c>
      <c r="N842" s="11" t="s">
        <v>325</v>
      </c>
      <c r="O842" s="11" t="s">
        <v>288</v>
      </c>
      <c r="P842" s="11" t="s">
        <v>325</v>
      </c>
      <c r="Q842" s="11" t="s">
        <v>325</v>
      </c>
      <c r="R842" s="152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2</v>
      </c>
    </row>
    <row r="843" spans="1:65">
      <c r="A843" s="30"/>
      <c r="B843" s="19"/>
      <c r="C843" s="9"/>
      <c r="D843" s="26" t="s">
        <v>326</v>
      </c>
      <c r="E843" s="26" t="s">
        <v>327</v>
      </c>
      <c r="F843" s="26" t="s">
        <v>328</v>
      </c>
      <c r="G843" s="26" t="s">
        <v>328</v>
      </c>
      <c r="H843" s="26" t="s">
        <v>328</v>
      </c>
      <c r="I843" s="26" t="s">
        <v>328</v>
      </c>
      <c r="J843" s="26" t="s">
        <v>328</v>
      </c>
      <c r="K843" s="26" t="s">
        <v>328</v>
      </c>
      <c r="L843" s="26" t="s">
        <v>329</v>
      </c>
      <c r="M843" s="26" t="s">
        <v>329</v>
      </c>
      <c r="N843" s="26" t="s">
        <v>312</v>
      </c>
      <c r="O843" s="26" t="s">
        <v>329</v>
      </c>
      <c r="P843" s="26" t="s">
        <v>312</v>
      </c>
      <c r="Q843" s="26" t="s">
        <v>328</v>
      </c>
      <c r="R843" s="152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3</v>
      </c>
    </row>
    <row r="844" spans="1:65">
      <c r="A844" s="30"/>
      <c r="B844" s="18">
        <v>1</v>
      </c>
      <c r="C844" s="14">
        <v>1</v>
      </c>
      <c r="D844" s="22">
        <v>1.474</v>
      </c>
      <c r="E844" s="147" t="s">
        <v>336</v>
      </c>
      <c r="F844" s="22">
        <v>1.4</v>
      </c>
      <c r="G844" s="22">
        <v>1.2</v>
      </c>
      <c r="H844" s="22">
        <v>1.3</v>
      </c>
      <c r="I844" s="22">
        <v>1.3</v>
      </c>
      <c r="J844" s="22">
        <v>1.5</v>
      </c>
      <c r="K844" s="22">
        <v>1.2</v>
      </c>
      <c r="L844" s="147">
        <v>0.81784269966955903</v>
      </c>
      <c r="M844" s="22">
        <v>1.5</v>
      </c>
      <c r="N844" s="22">
        <v>1.3</v>
      </c>
      <c r="O844" s="147">
        <v>5</v>
      </c>
      <c r="P844" s="22">
        <v>1.3</v>
      </c>
      <c r="Q844" s="22">
        <v>1.2</v>
      </c>
      <c r="R844" s="152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1</v>
      </c>
    </row>
    <row r="845" spans="1:65">
      <c r="A845" s="30"/>
      <c r="B845" s="19">
        <v>1</v>
      </c>
      <c r="C845" s="9">
        <v>2</v>
      </c>
      <c r="D845" s="11">
        <v>1.3120000000000001</v>
      </c>
      <c r="E845" s="148" t="s">
        <v>336</v>
      </c>
      <c r="F845" s="11">
        <v>1.33</v>
      </c>
      <c r="G845" s="11">
        <v>1.1000000000000001</v>
      </c>
      <c r="H845" s="11">
        <v>1.3</v>
      </c>
      <c r="I845" s="11">
        <v>1.3</v>
      </c>
      <c r="J845" s="11">
        <v>1.5</v>
      </c>
      <c r="K845" s="11">
        <v>1.2</v>
      </c>
      <c r="L845" s="148">
        <v>1.1492692885881099</v>
      </c>
      <c r="M845" s="11">
        <v>1.4</v>
      </c>
      <c r="N845" s="11">
        <v>1.3</v>
      </c>
      <c r="O845" s="148">
        <v>5.5</v>
      </c>
      <c r="P845" s="11">
        <v>1.3</v>
      </c>
      <c r="Q845" s="11">
        <v>1.2</v>
      </c>
      <c r="R845" s="152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5</v>
      </c>
    </row>
    <row r="846" spans="1:65">
      <c r="A846" s="30"/>
      <c r="B846" s="19">
        <v>1</v>
      </c>
      <c r="C846" s="9">
        <v>3</v>
      </c>
      <c r="D846" s="11">
        <v>1.361</v>
      </c>
      <c r="E846" s="148" t="s">
        <v>336</v>
      </c>
      <c r="F846" s="11">
        <v>1.46</v>
      </c>
      <c r="G846" s="11">
        <v>1.2</v>
      </c>
      <c r="H846" s="11">
        <v>1.3</v>
      </c>
      <c r="I846" s="11">
        <v>1.3</v>
      </c>
      <c r="J846" s="11">
        <v>1.4</v>
      </c>
      <c r="K846" s="11">
        <v>1.3</v>
      </c>
      <c r="L846" s="148">
        <v>1.03323694259149</v>
      </c>
      <c r="M846" s="11">
        <v>1.5</v>
      </c>
      <c r="N846" s="11">
        <v>1.4</v>
      </c>
      <c r="O846" s="148">
        <v>5.3</v>
      </c>
      <c r="P846" s="11">
        <v>1.3</v>
      </c>
      <c r="Q846" s="11">
        <v>1.2</v>
      </c>
      <c r="R846" s="152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16</v>
      </c>
    </row>
    <row r="847" spans="1:65">
      <c r="A847" s="30"/>
      <c r="B847" s="19">
        <v>1</v>
      </c>
      <c r="C847" s="9">
        <v>4</v>
      </c>
      <c r="D847" s="11">
        <v>1.2629999999999999</v>
      </c>
      <c r="E847" s="148" t="s">
        <v>336</v>
      </c>
      <c r="F847" s="11">
        <v>1.33</v>
      </c>
      <c r="G847" s="11">
        <v>1.2</v>
      </c>
      <c r="H847" s="11">
        <v>1.3</v>
      </c>
      <c r="I847" s="11">
        <v>1.2</v>
      </c>
      <c r="J847" s="11">
        <v>1.4</v>
      </c>
      <c r="K847" s="11">
        <v>1.3</v>
      </c>
      <c r="L847" s="148">
        <v>0.90081876285864004</v>
      </c>
      <c r="M847" s="11">
        <v>1.4</v>
      </c>
      <c r="N847" s="11">
        <v>1.4</v>
      </c>
      <c r="O847" s="148">
        <v>6</v>
      </c>
      <c r="P847" s="11">
        <v>1.3</v>
      </c>
      <c r="Q847" s="11">
        <v>1.2</v>
      </c>
      <c r="R847" s="152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1.3160606060606062</v>
      </c>
    </row>
    <row r="848" spans="1:65">
      <c r="A848" s="30"/>
      <c r="B848" s="19">
        <v>1</v>
      </c>
      <c r="C848" s="9">
        <v>5</v>
      </c>
      <c r="D848" s="11">
        <v>1.335</v>
      </c>
      <c r="E848" s="148" t="s">
        <v>336</v>
      </c>
      <c r="F848" s="11">
        <v>1.34</v>
      </c>
      <c r="G848" s="11">
        <v>1.2</v>
      </c>
      <c r="H848" s="11">
        <v>1.3</v>
      </c>
      <c r="I848" s="11">
        <v>1.3</v>
      </c>
      <c r="J848" s="11">
        <v>1.4</v>
      </c>
      <c r="K848" s="11">
        <v>1.3</v>
      </c>
      <c r="L848" s="148">
        <v>1.04411479691086</v>
      </c>
      <c r="M848" s="11">
        <v>1.4</v>
      </c>
      <c r="N848" s="11">
        <v>1.3</v>
      </c>
      <c r="O848" s="148">
        <v>5.7</v>
      </c>
      <c r="P848" s="11">
        <v>1.3</v>
      </c>
      <c r="Q848" s="11">
        <v>1.3</v>
      </c>
      <c r="R848" s="152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113</v>
      </c>
    </row>
    <row r="849" spans="1:65">
      <c r="A849" s="30"/>
      <c r="B849" s="19">
        <v>1</v>
      </c>
      <c r="C849" s="9">
        <v>6</v>
      </c>
      <c r="D849" s="11">
        <v>1.385</v>
      </c>
      <c r="E849" s="148" t="s">
        <v>336</v>
      </c>
      <c r="F849" s="11">
        <v>1.37</v>
      </c>
      <c r="G849" s="11">
        <v>1.2</v>
      </c>
      <c r="H849" s="11">
        <v>1.3</v>
      </c>
      <c r="I849" s="11">
        <v>1.3</v>
      </c>
      <c r="J849" s="11">
        <v>1.4</v>
      </c>
      <c r="K849" s="11">
        <v>1.2</v>
      </c>
      <c r="L849" s="148">
        <v>1.2426389735443499</v>
      </c>
      <c r="M849" s="11">
        <v>1.4</v>
      </c>
      <c r="N849" s="11">
        <v>1.4</v>
      </c>
      <c r="O849" s="148">
        <v>4.9000000000000004</v>
      </c>
      <c r="P849" s="11">
        <v>1.3</v>
      </c>
      <c r="Q849" s="11">
        <v>1.2</v>
      </c>
      <c r="R849" s="152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30"/>
      <c r="B850" s="20" t="s">
        <v>267</v>
      </c>
      <c r="C850" s="12"/>
      <c r="D850" s="23">
        <v>1.3550000000000002</v>
      </c>
      <c r="E850" s="23" t="s">
        <v>714</v>
      </c>
      <c r="F850" s="23">
        <v>1.3716666666666668</v>
      </c>
      <c r="G850" s="23">
        <v>1.1833333333333333</v>
      </c>
      <c r="H850" s="23">
        <v>1.3</v>
      </c>
      <c r="I850" s="23">
        <v>1.2833333333333334</v>
      </c>
      <c r="J850" s="23">
        <v>1.4333333333333336</v>
      </c>
      <c r="K850" s="23">
        <v>1.25</v>
      </c>
      <c r="L850" s="23">
        <v>1.0313202440271683</v>
      </c>
      <c r="M850" s="23">
        <v>1.4333333333333336</v>
      </c>
      <c r="N850" s="23">
        <v>1.3499999999999999</v>
      </c>
      <c r="O850" s="23">
        <v>5.3999999999999995</v>
      </c>
      <c r="P850" s="23">
        <v>1.3</v>
      </c>
      <c r="Q850" s="23">
        <v>1.2166666666666666</v>
      </c>
      <c r="R850" s="152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30"/>
      <c r="B851" s="3" t="s">
        <v>268</v>
      </c>
      <c r="C851" s="29"/>
      <c r="D851" s="11">
        <v>1.3479999999999999</v>
      </c>
      <c r="E851" s="11" t="s">
        <v>714</v>
      </c>
      <c r="F851" s="11">
        <v>1.355</v>
      </c>
      <c r="G851" s="11">
        <v>1.2</v>
      </c>
      <c r="H851" s="11">
        <v>1.3</v>
      </c>
      <c r="I851" s="11">
        <v>1.3</v>
      </c>
      <c r="J851" s="11">
        <v>1.4</v>
      </c>
      <c r="K851" s="11">
        <v>1.25</v>
      </c>
      <c r="L851" s="11">
        <v>1.0386758697511751</v>
      </c>
      <c r="M851" s="11">
        <v>1.4</v>
      </c>
      <c r="N851" s="11">
        <v>1.35</v>
      </c>
      <c r="O851" s="11">
        <v>5.4</v>
      </c>
      <c r="P851" s="11">
        <v>1.3</v>
      </c>
      <c r="Q851" s="11">
        <v>1.2</v>
      </c>
      <c r="R851" s="152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30"/>
      <c r="B852" s="3" t="s">
        <v>269</v>
      </c>
      <c r="C852" s="29"/>
      <c r="D852" s="24">
        <v>7.1847059786744244E-2</v>
      </c>
      <c r="E852" s="24" t="s">
        <v>714</v>
      </c>
      <c r="F852" s="24">
        <v>5.1153364177409295E-2</v>
      </c>
      <c r="G852" s="24">
        <v>4.0824829046386249E-2</v>
      </c>
      <c r="H852" s="24">
        <v>0</v>
      </c>
      <c r="I852" s="24">
        <v>4.0824829046386339E-2</v>
      </c>
      <c r="J852" s="24">
        <v>5.1639777949432267E-2</v>
      </c>
      <c r="K852" s="24">
        <v>5.4772255750516662E-2</v>
      </c>
      <c r="L852" s="24">
        <v>0.15578077892128256</v>
      </c>
      <c r="M852" s="24">
        <v>5.1639777949432274E-2</v>
      </c>
      <c r="N852" s="24">
        <v>5.4772255750516537E-2</v>
      </c>
      <c r="O852" s="24">
        <v>0.41952353926806057</v>
      </c>
      <c r="P852" s="24">
        <v>0</v>
      </c>
      <c r="Q852" s="24">
        <v>4.0824829046386339E-2</v>
      </c>
      <c r="R852" s="204"/>
      <c r="S852" s="205"/>
      <c r="T852" s="205"/>
      <c r="U852" s="205"/>
      <c r="V852" s="205"/>
      <c r="W852" s="205"/>
      <c r="X852" s="205"/>
      <c r="Y852" s="205"/>
      <c r="Z852" s="205"/>
      <c r="AA852" s="205"/>
      <c r="AB852" s="205"/>
      <c r="AC852" s="205"/>
      <c r="AD852" s="205"/>
      <c r="AE852" s="205"/>
      <c r="AF852" s="205"/>
      <c r="AG852" s="205"/>
      <c r="AH852" s="205"/>
      <c r="AI852" s="205"/>
      <c r="AJ852" s="205"/>
      <c r="AK852" s="205"/>
      <c r="AL852" s="205"/>
      <c r="AM852" s="205"/>
      <c r="AN852" s="205"/>
      <c r="AO852" s="205"/>
      <c r="AP852" s="205"/>
      <c r="AQ852" s="205"/>
      <c r="AR852" s="205"/>
      <c r="AS852" s="205"/>
      <c r="AT852" s="205"/>
      <c r="AU852" s="205"/>
      <c r="AV852" s="205"/>
      <c r="AW852" s="205"/>
      <c r="AX852" s="205"/>
      <c r="AY852" s="205"/>
      <c r="AZ852" s="205"/>
      <c r="BA852" s="205"/>
      <c r="BB852" s="205"/>
      <c r="BC852" s="205"/>
      <c r="BD852" s="205"/>
      <c r="BE852" s="205"/>
      <c r="BF852" s="205"/>
      <c r="BG852" s="205"/>
      <c r="BH852" s="205"/>
      <c r="BI852" s="205"/>
      <c r="BJ852" s="205"/>
      <c r="BK852" s="205"/>
      <c r="BL852" s="205"/>
      <c r="BM852" s="56"/>
    </row>
    <row r="853" spans="1:65">
      <c r="A853" s="30"/>
      <c r="B853" s="3" t="s">
        <v>86</v>
      </c>
      <c r="C853" s="29"/>
      <c r="D853" s="13">
        <v>5.3023660359220834E-2</v>
      </c>
      <c r="E853" s="13" t="s">
        <v>714</v>
      </c>
      <c r="F853" s="13">
        <v>3.7292853592278949E-2</v>
      </c>
      <c r="G853" s="13">
        <v>3.449985553215739E-2</v>
      </c>
      <c r="H853" s="13">
        <v>0</v>
      </c>
      <c r="I853" s="13">
        <v>3.1811555101080261E-2</v>
      </c>
      <c r="J853" s="13">
        <v>3.6027752057743438E-2</v>
      </c>
      <c r="K853" s="13">
        <v>4.3817804600413332E-2</v>
      </c>
      <c r="L853" s="13">
        <v>0.15104986043227403</v>
      </c>
      <c r="M853" s="13">
        <v>3.6027752057743438E-2</v>
      </c>
      <c r="N853" s="13">
        <v>4.0572041296678921E-2</v>
      </c>
      <c r="O853" s="13">
        <v>7.7689544308900113E-2</v>
      </c>
      <c r="P853" s="13">
        <v>0</v>
      </c>
      <c r="Q853" s="13">
        <v>3.3554654010728498E-2</v>
      </c>
      <c r="R853" s="152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3" t="s">
        <v>270</v>
      </c>
      <c r="C854" s="29"/>
      <c r="D854" s="13">
        <v>2.9587842505180761E-2</v>
      </c>
      <c r="E854" s="13" t="s">
        <v>714</v>
      </c>
      <c r="F854" s="13">
        <v>4.2251899608565457E-2</v>
      </c>
      <c r="G854" s="13">
        <v>-0.10085194565968225</v>
      </c>
      <c r="H854" s="13">
        <v>-1.2203545935988935E-2</v>
      </c>
      <c r="I854" s="13">
        <v>-2.4867603039373742E-2</v>
      </c>
      <c r="J854" s="13">
        <v>8.9108910891089188E-2</v>
      </c>
      <c r="K854" s="13">
        <v>-5.0195717246143245E-2</v>
      </c>
      <c r="L854" s="13">
        <v>-0.21635809226579439</v>
      </c>
      <c r="M854" s="13">
        <v>8.9108910891089188E-2</v>
      </c>
      <c r="N854" s="13">
        <v>2.5788625374165042E-2</v>
      </c>
      <c r="O854" s="13">
        <v>3.1031545014966602</v>
      </c>
      <c r="P854" s="13">
        <v>-1.2203545935988935E-2</v>
      </c>
      <c r="Q854" s="13">
        <v>-7.552383145291286E-2</v>
      </c>
      <c r="R854" s="152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30"/>
      <c r="B855" s="46" t="s">
        <v>271</v>
      </c>
      <c r="C855" s="47"/>
      <c r="D855" s="45">
        <v>0.67</v>
      </c>
      <c r="E855" s="45">
        <v>0.61</v>
      </c>
      <c r="F855" s="45">
        <v>0.88</v>
      </c>
      <c r="G855" s="45">
        <v>1.43</v>
      </c>
      <c r="H855" s="45">
        <v>0</v>
      </c>
      <c r="I855" s="45">
        <v>0.2</v>
      </c>
      <c r="J855" s="45">
        <v>1.63</v>
      </c>
      <c r="K855" s="45">
        <v>0.61</v>
      </c>
      <c r="L855" s="45">
        <v>3.29</v>
      </c>
      <c r="M855" s="45">
        <v>1.63</v>
      </c>
      <c r="N855" s="45">
        <v>0.61</v>
      </c>
      <c r="O855" s="45" t="s">
        <v>272</v>
      </c>
      <c r="P855" s="45">
        <v>0</v>
      </c>
      <c r="Q855" s="45">
        <v>1.02</v>
      </c>
      <c r="R855" s="152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B856" s="31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BM856" s="55"/>
    </row>
    <row r="857" spans="1:65" ht="15">
      <c r="B857" s="8" t="s">
        <v>699</v>
      </c>
      <c r="BM857" s="28" t="s">
        <v>67</v>
      </c>
    </row>
    <row r="858" spans="1:65" ht="15">
      <c r="A858" s="25" t="s">
        <v>18</v>
      </c>
      <c r="B858" s="18" t="s">
        <v>114</v>
      </c>
      <c r="C858" s="15" t="s">
        <v>115</v>
      </c>
      <c r="D858" s="16" t="s">
        <v>233</v>
      </c>
      <c r="E858" s="17" t="s">
        <v>233</v>
      </c>
      <c r="F858" s="17" t="s">
        <v>233</v>
      </c>
      <c r="G858" s="17" t="s">
        <v>233</v>
      </c>
      <c r="H858" s="17" t="s">
        <v>233</v>
      </c>
      <c r="I858" s="17" t="s">
        <v>233</v>
      </c>
      <c r="J858" s="17" t="s">
        <v>233</v>
      </c>
      <c r="K858" s="17" t="s">
        <v>233</v>
      </c>
      <c r="L858" s="17" t="s">
        <v>233</v>
      </c>
      <c r="M858" s="17" t="s">
        <v>233</v>
      </c>
      <c r="N858" s="17" t="s">
        <v>233</v>
      </c>
      <c r="O858" s="17" t="s">
        <v>233</v>
      </c>
      <c r="P858" s="17" t="s">
        <v>233</v>
      </c>
      <c r="Q858" s="17" t="s">
        <v>233</v>
      </c>
      <c r="R858" s="152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>
        <v>1</v>
      </c>
    </row>
    <row r="859" spans="1:65">
      <c r="A859" s="30"/>
      <c r="B859" s="19" t="s">
        <v>234</v>
      </c>
      <c r="C859" s="9" t="s">
        <v>234</v>
      </c>
      <c r="D859" s="150" t="s">
        <v>239</v>
      </c>
      <c r="E859" s="151" t="s">
        <v>240</v>
      </c>
      <c r="F859" s="151" t="s">
        <v>241</v>
      </c>
      <c r="G859" s="151" t="s">
        <v>244</v>
      </c>
      <c r="H859" s="151" t="s">
        <v>245</v>
      </c>
      <c r="I859" s="151" t="s">
        <v>246</v>
      </c>
      <c r="J859" s="151" t="s">
        <v>247</v>
      </c>
      <c r="K859" s="151" t="s">
        <v>287</v>
      </c>
      <c r="L859" s="151" t="s">
        <v>250</v>
      </c>
      <c r="M859" s="151" t="s">
        <v>251</v>
      </c>
      <c r="N859" s="151" t="s">
        <v>252</v>
      </c>
      <c r="O859" s="151" t="s">
        <v>255</v>
      </c>
      <c r="P859" s="151" t="s">
        <v>257</v>
      </c>
      <c r="Q859" s="151" t="s">
        <v>258</v>
      </c>
      <c r="R859" s="152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 t="s">
        <v>3</v>
      </c>
    </row>
    <row r="860" spans="1:65">
      <c r="A860" s="30"/>
      <c r="B860" s="19"/>
      <c r="C860" s="9"/>
      <c r="D860" s="10" t="s">
        <v>325</v>
      </c>
      <c r="E860" s="11" t="s">
        <v>288</v>
      </c>
      <c r="F860" s="11" t="s">
        <v>325</v>
      </c>
      <c r="G860" s="11" t="s">
        <v>288</v>
      </c>
      <c r="H860" s="11" t="s">
        <v>288</v>
      </c>
      <c r="I860" s="11" t="s">
        <v>288</v>
      </c>
      <c r="J860" s="11" t="s">
        <v>288</v>
      </c>
      <c r="K860" s="11" t="s">
        <v>288</v>
      </c>
      <c r="L860" s="11" t="s">
        <v>288</v>
      </c>
      <c r="M860" s="11" t="s">
        <v>325</v>
      </c>
      <c r="N860" s="11" t="s">
        <v>325</v>
      </c>
      <c r="O860" s="11" t="s">
        <v>288</v>
      </c>
      <c r="P860" s="11" t="s">
        <v>325</v>
      </c>
      <c r="Q860" s="11" t="s">
        <v>325</v>
      </c>
      <c r="R860" s="152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1</v>
      </c>
    </row>
    <row r="861" spans="1:65">
      <c r="A861" s="30"/>
      <c r="B861" s="19"/>
      <c r="C861" s="9"/>
      <c r="D861" s="26" t="s">
        <v>326</v>
      </c>
      <c r="E861" s="26" t="s">
        <v>327</v>
      </c>
      <c r="F861" s="26" t="s">
        <v>328</v>
      </c>
      <c r="G861" s="26" t="s">
        <v>328</v>
      </c>
      <c r="H861" s="26" t="s">
        <v>328</v>
      </c>
      <c r="I861" s="26" t="s">
        <v>328</v>
      </c>
      <c r="J861" s="26" t="s">
        <v>328</v>
      </c>
      <c r="K861" s="26" t="s">
        <v>328</v>
      </c>
      <c r="L861" s="26" t="s">
        <v>329</v>
      </c>
      <c r="M861" s="26" t="s">
        <v>329</v>
      </c>
      <c r="N861" s="26" t="s">
        <v>312</v>
      </c>
      <c r="O861" s="26" t="s">
        <v>329</v>
      </c>
      <c r="P861" s="26" t="s">
        <v>312</v>
      </c>
      <c r="Q861" s="26" t="s">
        <v>328</v>
      </c>
      <c r="R861" s="152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2</v>
      </c>
    </row>
    <row r="862" spans="1:65">
      <c r="A862" s="30"/>
      <c r="B862" s="18">
        <v>1</v>
      </c>
      <c r="C862" s="14">
        <v>1</v>
      </c>
      <c r="D862" s="226">
        <v>28.248999999999999</v>
      </c>
      <c r="E862" s="226">
        <v>29.331272320739011</v>
      </c>
      <c r="F862" s="218">
        <v>35.200000000000003</v>
      </c>
      <c r="G862" s="226">
        <v>31.100000000000005</v>
      </c>
      <c r="H862" s="226">
        <v>26.9</v>
      </c>
      <c r="I862" s="226">
        <v>29.3</v>
      </c>
      <c r="J862" s="226">
        <v>30.800000000000004</v>
      </c>
      <c r="K862" s="226">
        <v>31</v>
      </c>
      <c r="L862" s="226">
        <v>31.496054224115497</v>
      </c>
      <c r="M862" s="226">
        <v>29.8</v>
      </c>
      <c r="N862" s="226">
        <v>26.5</v>
      </c>
      <c r="O862" s="226">
        <v>29.6</v>
      </c>
      <c r="P862" s="226">
        <v>29</v>
      </c>
      <c r="Q862" s="226">
        <v>26.6</v>
      </c>
      <c r="R862" s="219"/>
      <c r="S862" s="220"/>
      <c r="T862" s="220"/>
      <c r="U862" s="220"/>
      <c r="V862" s="220"/>
      <c r="W862" s="220"/>
      <c r="X862" s="220"/>
      <c r="Y862" s="220"/>
      <c r="Z862" s="220"/>
      <c r="AA862" s="220"/>
      <c r="AB862" s="220"/>
      <c r="AC862" s="220"/>
      <c r="AD862" s="220"/>
      <c r="AE862" s="220"/>
      <c r="AF862" s="220"/>
      <c r="AG862" s="220"/>
      <c r="AH862" s="220"/>
      <c r="AI862" s="220"/>
      <c r="AJ862" s="220"/>
      <c r="AK862" s="220"/>
      <c r="AL862" s="220"/>
      <c r="AM862" s="220"/>
      <c r="AN862" s="220"/>
      <c r="AO862" s="220"/>
      <c r="AP862" s="220"/>
      <c r="AQ862" s="220"/>
      <c r="AR862" s="220"/>
      <c r="AS862" s="220"/>
      <c r="AT862" s="220"/>
      <c r="AU862" s="220"/>
      <c r="AV862" s="220"/>
      <c r="AW862" s="220"/>
      <c r="AX862" s="220"/>
      <c r="AY862" s="220"/>
      <c r="AZ862" s="220"/>
      <c r="BA862" s="220"/>
      <c r="BB862" s="220"/>
      <c r="BC862" s="220"/>
      <c r="BD862" s="220"/>
      <c r="BE862" s="220"/>
      <c r="BF862" s="220"/>
      <c r="BG862" s="220"/>
      <c r="BH862" s="220"/>
      <c r="BI862" s="220"/>
      <c r="BJ862" s="220"/>
      <c r="BK862" s="220"/>
      <c r="BL862" s="220"/>
      <c r="BM862" s="221">
        <v>1</v>
      </c>
    </row>
    <row r="863" spans="1:65">
      <c r="A863" s="30"/>
      <c r="B863" s="19">
        <v>1</v>
      </c>
      <c r="C863" s="9">
        <v>2</v>
      </c>
      <c r="D863" s="225">
        <v>29.175000000000001</v>
      </c>
      <c r="E863" s="225">
        <v>28.657393295815524</v>
      </c>
      <c r="F863" s="222">
        <v>35</v>
      </c>
      <c r="G863" s="225">
        <v>29.7</v>
      </c>
      <c r="H863" s="225">
        <v>27.6</v>
      </c>
      <c r="I863" s="225">
        <v>29.5</v>
      </c>
      <c r="J863" s="225">
        <v>29.8</v>
      </c>
      <c r="K863" s="225">
        <v>30.4</v>
      </c>
      <c r="L863" s="225">
        <v>30.198841542736002</v>
      </c>
      <c r="M863" s="225">
        <v>30</v>
      </c>
      <c r="N863" s="225">
        <v>26.1</v>
      </c>
      <c r="O863" s="225">
        <v>29.3</v>
      </c>
      <c r="P863" s="225">
        <v>29</v>
      </c>
      <c r="Q863" s="225">
        <v>26.4</v>
      </c>
      <c r="R863" s="219"/>
      <c r="S863" s="220"/>
      <c r="T863" s="220"/>
      <c r="U863" s="220"/>
      <c r="V863" s="220"/>
      <c r="W863" s="220"/>
      <c r="X863" s="220"/>
      <c r="Y863" s="220"/>
      <c r="Z863" s="220"/>
      <c r="AA863" s="220"/>
      <c r="AB863" s="220"/>
      <c r="AC863" s="220"/>
      <c r="AD863" s="220"/>
      <c r="AE863" s="220"/>
      <c r="AF863" s="220"/>
      <c r="AG863" s="220"/>
      <c r="AH863" s="220"/>
      <c r="AI863" s="220"/>
      <c r="AJ863" s="220"/>
      <c r="AK863" s="220"/>
      <c r="AL863" s="220"/>
      <c r="AM863" s="220"/>
      <c r="AN863" s="220"/>
      <c r="AO863" s="220"/>
      <c r="AP863" s="220"/>
      <c r="AQ863" s="220"/>
      <c r="AR863" s="220"/>
      <c r="AS863" s="220"/>
      <c r="AT863" s="220"/>
      <c r="AU863" s="220"/>
      <c r="AV863" s="220"/>
      <c r="AW863" s="220"/>
      <c r="AX863" s="220"/>
      <c r="AY863" s="220"/>
      <c r="AZ863" s="220"/>
      <c r="BA863" s="220"/>
      <c r="BB863" s="220"/>
      <c r="BC863" s="220"/>
      <c r="BD863" s="220"/>
      <c r="BE863" s="220"/>
      <c r="BF863" s="220"/>
      <c r="BG863" s="220"/>
      <c r="BH863" s="220"/>
      <c r="BI863" s="220"/>
      <c r="BJ863" s="220"/>
      <c r="BK863" s="220"/>
      <c r="BL863" s="220"/>
      <c r="BM863" s="221">
        <v>6</v>
      </c>
    </row>
    <row r="864" spans="1:65">
      <c r="A864" s="30"/>
      <c r="B864" s="19">
        <v>1</v>
      </c>
      <c r="C864" s="9">
        <v>3</v>
      </c>
      <c r="D864" s="225">
        <v>29.079000000000001</v>
      </c>
      <c r="E864" s="225">
        <v>29.645206758116956</v>
      </c>
      <c r="F864" s="222">
        <v>35.9</v>
      </c>
      <c r="G864" s="225">
        <v>29.9</v>
      </c>
      <c r="H864" s="225">
        <v>27.5</v>
      </c>
      <c r="I864" s="225">
        <v>30.7</v>
      </c>
      <c r="J864" s="225">
        <v>30.4</v>
      </c>
      <c r="K864" s="225">
        <v>31.8</v>
      </c>
      <c r="L864" s="225">
        <v>30.961635940227701</v>
      </c>
      <c r="M864" s="225">
        <v>29.4</v>
      </c>
      <c r="N864" s="225">
        <v>25.7</v>
      </c>
      <c r="O864" s="225">
        <v>28.7</v>
      </c>
      <c r="P864" s="225">
        <v>29</v>
      </c>
      <c r="Q864" s="225">
        <v>26.2</v>
      </c>
      <c r="R864" s="219"/>
      <c r="S864" s="220"/>
      <c r="T864" s="220"/>
      <c r="U864" s="220"/>
      <c r="V864" s="220"/>
      <c r="W864" s="220"/>
      <c r="X864" s="220"/>
      <c r="Y864" s="220"/>
      <c r="Z864" s="220"/>
      <c r="AA864" s="220"/>
      <c r="AB864" s="220"/>
      <c r="AC864" s="220"/>
      <c r="AD864" s="220"/>
      <c r="AE864" s="220"/>
      <c r="AF864" s="220"/>
      <c r="AG864" s="220"/>
      <c r="AH864" s="220"/>
      <c r="AI864" s="220"/>
      <c r="AJ864" s="220"/>
      <c r="AK864" s="220"/>
      <c r="AL864" s="220"/>
      <c r="AM864" s="220"/>
      <c r="AN864" s="220"/>
      <c r="AO864" s="220"/>
      <c r="AP864" s="220"/>
      <c r="AQ864" s="220"/>
      <c r="AR864" s="220"/>
      <c r="AS864" s="220"/>
      <c r="AT864" s="220"/>
      <c r="AU864" s="220"/>
      <c r="AV864" s="220"/>
      <c r="AW864" s="220"/>
      <c r="AX864" s="220"/>
      <c r="AY864" s="220"/>
      <c r="AZ864" s="220"/>
      <c r="BA864" s="220"/>
      <c r="BB864" s="220"/>
      <c r="BC864" s="220"/>
      <c r="BD864" s="220"/>
      <c r="BE864" s="220"/>
      <c r="BF864" s="220"/>
      <c r="BG864" s="220"/>
      <c r="BH864" s="220"/>
      <c r="BI864" s="220"/>
      <c r="BJ864" s="220"/>
      <c r="BK864" s="220"/>
      <c r="BL864" s="220"/>
      <c r="BM864" s="221">
        <v>16</v>
      </c>
    </row>
    <row r="865" spans="1:65">
      <c r="A865" s="30"/>
      <c r="B865" s="19">
        <v>1</v>
      </c>
      <c r="C865" s="9">
        <v>4</v>
      </c>
      <c r="D865" s="225">
        <v>28.8</v>
      </c>
      <c r="E865" s="225">
        <v>29.308359211282244</v>
      </c>
      <c r="F865" s="222">
        <v>33.5</v>
      </c>
      <c r="G865" s="225">
        <v>29.9</v>
      </c>
      <c r="H865" s="225">
        <v>27</v>
      </c>
      <c r="I865" s="225">
        <v>29</v>
      </c>
      <c r="J865" s="225">
        <v>30.3</v>
      </c>
      <c r="K865" s="225">
        <v>30.9</v>
      </c>
      <c r="L865" s="225">
        <v>30.853267798031698</v>
      </c>
      <c r="M865" s="225">
        <v>30.4</v>
      </c>
      <c r="N865" s="225">
        <v>26.4</v>
      </c>
      <c r="O865" s="225">
        <v>28</v>
      </c>
      <c r="P865" s="225">
        <v>29</v>
      </c>
      <c r="Q865" s="225">
        <v>25.5</v>
      </c>
      <c r="R865" s="219"/>
      <c r="S865" s="220"/>
      <c r="T865" s="220"/>
      <c r="U865" s="220"/>
      <c r="V865" s="220"/>
      <c r="W865" s="220"/>
      <c r="X865" s="220"/>
      <c r="Y865" s="220"/>
      <c r="Z865" s="220"/>
      <c r="AA865" s="220"/>
      <c r="AB865" s="220"/>
      <c r="AC865" s="220"/>
      <c r="AD865" s="220"/>
      <c r="AE865" s="220"/>
      <c r="AF865" s="220"/>
      <c r="AG865" s="220"/>
      <c r="AH865" s="220"/>
      <c r="AI865" s="220"/>
      <c r="AJ865" s="220"/>
      <c r="AK865" s="220"/>
      <c r="AL865" s="220"/>
      <c r="AM865" s="220"/>
      <c r="AN865" s="220"/>
      <c r="AO865" s="220"/>
      <c r="AP865" s="220"/>
      <c r="AQ865" s="220"/>
      <c r="AR865" s="220"/>
      <c r="AS865" s="220"/>
      <c r="AT865" s="220"/>
      <c r="AU865" s="220"/>
      <c r="AV865" s="220"/>
      <c r="AW865" s="220"/>
      <c r="AX865" s="220"/>
      <c r="AY865" s="220"/>
      <c r="AZ865" s="220"/>
      <c r="BA865" s="220"/>
      <c r="BB865" s="220"/>
      <c r="BC865" s="220"/>
      <c r="BD865" s="220"/>
      <c r="BE865" s="220"/>
      <c r="BF865" s="220"/>
      <c r="BG865" s="220"/>
      <c r="BH865" s="220"/>
      <c r="BI865" s="220"/>
      <c r="BJ865" s="220"/>
      <c r="BK865" s="220"/>
      <c r="BL865" s="220"/>
      <c r="BM865" s="221">
        <v>29.083494495261451</v>
      </c>
    </row>
    <row r="866" spans="1:65">
      <c r="A866" s="30"/>
      <c r="B866" s="19">
        <v>1</v>
      </c>
      <c r="C866" s="9">
        <v>5</v>
      </c>
      <c r="D866" s="225">
        <v>29.14</v>
      </c>
      <c r="E866" s="225">
        <v>28.672275791458237</v>
      </c>
      <c r="F866" s="222">
        <v>33.799999999999997</v>
      </c>
      <c r="G866" s="225">
        <v>30</v>
      </c>
      <c r="H866" s="225">
        <v>28</v>
      </c>
      <c r="I866" s="225">
        <v>29</v>
      </c>
      <c r="J866" s="225">
        <v>31.8</v>
      </c>
      <c r="K866" s="225">
        <v>31.899999999999995</v>
      </c>
      <c r="L866" s="225">
        <v>30.875170363586097</v>
      </c>
      <c r="M866" s="225">
        <v>30.2</v>
      </c>
      <c r="N866" s="225">
        <v>25.8</v>
      </c>
      <c r="O866" s="225">
        <v>28.9</v>
      </c>
      <c r="P866" s="225">
        <v>29</v>
      </c>
      <c r="Q866" s="225">
        <v>27</v>
      </c>
      <c r="R866" s="219"/>
      <c r="S866" s="220"/>
      <c r="T866" s="220"/>
      <c r="U866" s="220"/>
      <c r="V866" s="220"/>
      <c r="W866" s="220"/>
      <c r="X866" s="220"/>
      <c r="Y866" s="220"/>
      <c r="Z866" s="220"/>
      <c r="AA866" s="220"/>
      <c r="AB866" s="220"/>
      <c r="AC866" s="220"/>
      <c r="AD866" s="220"/>
      <c r="AE866" s="220"/>
      <c r="AF866" s="220"/>
      <c r="AG866" s="220"/>
      <c r="AH866" s="220"/>
      <c r="AI866" s="220"/>
      <c r="AJ866" s="220"/>
      <c r="AK866" s="220"/>
      <c r="AL866" s="220"/>
      <c r="AM866" s="220"/>
      <c r="AN866" s="220"/>
      <c r="AO866" s="220"/>
      <c r="AP866" s="220"/>
      <c r="AQ866" s="220"/>
      <c r="AR866" s="220"/>
      <c r="AS866" s="220"/>
      <c r="AT866" s="220"/>
      <c r="AU866" s="220"/>
      <c r="AV866" s="220"/>
      <c r="AW866" s="220"/>
      <c r="AX866" s="220"/>
      <c r="AY866" s="220"/>
      <c r="AZ866" s="220"/>
      <c r="BA866" s="220"/>
      <c r="BB866" s="220"/>
      <c r="BC866" s="220"/>
      <c r="BD866" s="220"/>
      <c r="BE866" s="220"/>
      <c r="BF866" s="220"/>
      <c r="BG866" s="220"/>
      <c r="BH866" s="220"/>
      <c r="BI866" s="220"/>
      <c r="BJ866" s="220"/>
      <c r="BK866" s="220"/>
      <c r="BL866" s="220"/>
      <c r="BM866" s="221">
        <v>114</v>
      </c>
    </row>
    <row r="867" spans="1:65">
      <c r="A867" s="30"/>
      <c r="B867" s="19">
        <v>1</v>
      </c>
      <c r="C867" s="9">
        <v>6</v>
      </c>
      <c r="D867" s="225">
        <v>29.126999999999999</v>
      </c>
      <c r="E867" s="225">
        <v>29.179899807282993</v>
      </c>
      <c r="F867" s="222">
        <v>35.9</v>
      </c>
      <c r="G867" s="225">
        <v>30.1</v>
      </c>
      <c r="H867" s="225">
        <v>27.4</v>
      </c>
      <c r="I867" s="225">
        <v>29.3</v>
      </c>
      <c r="J867" s="225">
        <v>30.599999999999998</v>
      </c>
      <c r="K867" s="225">
        <v>30.800000000000004</v>
      </c>
      <c r="L867" s="225">
        <v>30.963193577001</v>
      </c>
      <c r="M867" s="225">
        <v>30</v>
      </c>
      <c r="N867" s="225">
        <v>26.9</v>
      </c>
      <c r="O867" s="225">
        <v>29.3</v>
      </c>
      <c r="P867" s="225">
        <v>29</v>
      </c>
      <c r="Q867" s="225">
        <v>25.7</v>
      </c>
      <c r="R867" s="219"/>
      <c r="S867" s="220"/>
      <c r="T867" s="220"/>
      <c r="U867" s="220"/>
      <c r="V867" s="220"/>
      <c r="W867" s="220"/>
      <c r="X867" s="220"/>
      <c r="Y867" s="220"/>
      <c r="Z867" s="220"/>
      <c r="AA867" s="220"/>
      <c r="AB867" s="220"/>
      <c r="AC867" s="220"/>
      <c r="AD867" s="220"/>
      <c r="AE867" s="220"/>
      <c r="AF867" s="220"/>
      <c r="AG867" s="220"/>
      <c r="AH867" s="220"/>
      <c r="AI867" s="220"/>
      <c r="AJ867" s="220"/>
      <c r="AK867" s="220"/>
      <c r="AL867" s="220"/>
      <c r="AM867" s="220"/>
      <c r="AN867" s="220"/>
      <c r="AO867" s="220"/>
      <c r="AP867" s="220"/>
      <c r="AQ867" s="220"/>
      <c r="AR867" s="220"/>
      <c r="AS867" s="220"/>
      <c r="AT867" s="220"/>
      <c r="AU867" s="220"/>
      <c r="AV867" s="220"/>
      <c r="AW867" s="220"/>
      <c r="AX867" s="220"/>
      <c r="AY867" s="220"/>
      <c r="AZ867" s="220"/>
      <c r="BA867" s="220"/>
      <c r="BB867" s="220"/>
      <c r="BC867" s="220"/>
      <c r="BD867" s="220"/>
      <c r="BE867" s="220"/>
      <c r="BF867" s="220"/>
      <c r="BG867" s="220"/>
      <c r="BH867" s="220"/>
      <c r="BI867" s="220"/>
      <c r="BJ867" s="220"/>
      <c r="BK867" s="220"/>
      <c r="BL867" s="220"/>
      <c r="BM867" s="223"/>
    </row>
    <row r="868" spans="1:65">
      <c r="A868" s="30"/>
      <c r="B868" s="20" t="s">
        <v>267</v>
      </c>
      <c r="C868" s="12"/>
      <c r="D868" s="224">
        <v>28.928333333333331</v>
      </c>
      <c r="E868" s="224">
        <v>29.132401197449159</v>
      </c>
      <c r="F868" s="224">
        <v>34.883333333333333</v>
      </c>
      <c r="G868" s="224">
        <v>30.116666666666664</v>
      </c>
      <c r="H868" s="224">
        <v>27.400000000000002</v>
      </c>
      <c r="I868" s="224">
        <v>29.466666666666669</v>
      </c>
      <c r="J868" s="224">
        <v>30.616666666666664</v>
      </c>
      <c r="K868" s="224">
        <v>31.133333333333336</v>
      </c>
      <c r="L868" s="224">
        <v>30.891360574282999</v>
      </c>
      <c r="M868" s="224">
        <v>29.966666666666665</v>
      </c>
      <c r="N868" s="224">
        <v>26.233333333333334</v>
      </c>
      <c r="O868" s="224">
        <v>28.966666666666669</v>
      </c>
      <c r="P868" s="224">
        <v>29</v>
      </c>
      <c r="Q868" s="224">
        <v>26.233333333333331</v>
      </c>
      <c r="R868" s="219"/>
      <c r="S868" s="220"/>
      <c r="T868" s="220"/>
      <c r="U868" s="220"/>
      <c r="V868" s="220"/>
      <c r="W868" s="220"/>
      <c r="X868" s="220"/>
      <c r="Y868" s="220"/>
      <c r="Z868" s="220"/>
      <c r="AA868" s="220"/>
      <c r="AB868" s="220"/>
      <c r="AC868" s="220"/>
      <c r="AD868" s="220"/>
      <c r="AE868" s="220"/>
      <c r="AF868" s="220"/>
      <c r="AG868" s="220"/>
      <c r="AH868" s="220"/>
      <c r="AI868" s="220"/>
      <c r="AJ868" s="220"/>
      <c r="AK868" s="220"/>
      <c r="AL868" s="220"/>
      <c r="AM868" s="220"/>
      <c r="AN868" s="220"/>
      <c r="AO868" s="220"/>
      <c r="AP868" s="220"/>
      <c r="AQ868" s="220"/>
      <c r="AR868" s="220"/>
      <c r="AS868" s="220"/>
      <c r="AT868" s="220"/>
      <c r="AU868" s="220"/>
      <c r="AV868" s="220"/>
      <c r="AW868" s="220"/>
      <c r="AX868" s="220"/>
      <c r="AY868" s="220"/>
      <c r="AZ868" s="220"/>
      <c r="BA868" s="220"/>
      <c r="BB868" s="220"/>
      <c r="BC868" s="220"/>
      <c r="BD868" s="220"/>
      <c r="BE868" s="220"/>
      <c r="BF868" s="220"/>
      <c r="BG868" s="220"/>
      <c r="BH868" s="220"/>
      <c r="BI868" s="220"/>
      <c r="BJ868" s="220"/>
      <c r="BK868" s="220"/>
      <c r="BL868" s="220"/>
      <c r="BM868" s="223"/>
    </row>
    <row r="869" spans="1:65">
      <c r="A869" s="30"/>
      <c r="B869" s="3" t="s">
        <v>268</v>
      </c>
      <c r="C869" s="29"/>
      <c r="D869" s="225">
        <v>29.103000000000002</v>
      </c>
      <c r="E869" s="225">
        <v>29.244129509282619</v>
      </c>
      <c r="F869" s="225">
        <v>35.1</v>
      </c>
      <c r="G869" s="225">
        <v>29.95</v>
      </c>
      <c r="H869" s="225">
        <v>27.45</v>
      </c>
      <c r="I869" s="225">
        <v>29.3</v>
      </c>
      <c r="J869" s="225">
        <v>30.5</v>
      </c>
      <c r="K869" s="225">
        <v>30.95</v>
      </c>
      <c r="L869" s="225">
        <v>30.918403151906901</v>
      </c>
      <c r="M869" s="225">
        <v>30</v>
      </c>
      <c r="N869" s="225">
        <v>26.25</v>
      </c>
      <c r="O869" s="225">
        <v>29.1</v>
      </c>
      <c r="P869" s="225">
        <v>29</v>
      </c>
      <c r="Q869" s="225">
        <v>26.299999999999997</v>
      </c>
      <c r="R869" s="219"/>
      <c r="S869" s="220"/>
      <c r="T869" s="220"/>
      <c r="U869" s="220"/>
      <c r="V869" s="220"/>
      <c r="W869" s="220"/>
      <c r="X869" s="220"/>
      <c r="Y869" s="220"/>
      <c r="Z869" s="220"/>
      <c r="AA869" s="220"/>
      <c r="AB869" s="220"/>
      <c r="AC869" s="220"/>
      <c r="AD869" s="220"/>
      <c r="AE869" s="220"/>
      <c r="AF869" s="220"/>
      <c r="AG869" s="220"/>
      <c r="AH869" s="220"/>
      <c r="AI869" s="220"/>
      <c r="AJ869" s="220"/>
      <c r="AK869" s="220"/>
      <c r="AL869" s="220"/>
      <c r="AM869" s="220"/>
      <c r="AN869" s="220"/>
      <c r="AO869" s="220"/>
      <c r="AP869" s="220"/>
      <c r="AQ869" s="220"/>
      <c r="AR869" s="220"/>
      <c r="AS869" s="220"/>
      <c r="AT869" s="220"/>
      <c r="AU869" s="220"/>
      <c r="AV869" s="220"/>
      <c r="AW869" s="220"/>
      <c r="AX869" s="220"/>
      <c r="AY869" s="220"/>
      <c r="AZ869" s="220"/>
      <c r="BA869" s="220"/>
      <c r="BB869" s="220"/>
      <c r="BC869" s="220"/>
      <c r="BD869" s="220"/>
      <c r="BE869" s="220"/>
      <c r="BF869" s="220"/>
      <c r="BG869" s="220"/>
      <c r="BH869" s="220"/>
      <c r="BI869" s="220"/>
      <c r="BJ869" s="220"/>
      <c r="BK869" s="220"/>
      <c r="BL869" s="220"/>
      <c r="BM869" s="223"/>
    </row>
    <row r="870" spans="1:65">
      <c r="A870" s="30"/>
      <c r="B870" s="3" t="s">
        <v>269</v>
      </c>
      <c r="C870" s="29"/>
      <c r="D870" s="24">
        <v>0.35938261875982125</v>
      </c>
      <c r="E870" s="24">
        <v>0.39321355601029628</v>
      </c>
      <c r="F870" s="24">
        <v>1.0264826674945209</v>
      </c>
      <c r="G870" s="24">
        <v>0.49966655548142203</v>
      </c>
      <c r="H870" s="24">
        <v>0.40496913462633222</v>
      </c>
      <c r="I870" s="24">
        <v>0.63456021516217531</v>
      </c>
      <c r="J870" s="24">
        <v>0.67057189522575966</v>
      </c>
      <c r="K870" s="24">
        <v>0.59217114643206425</v>
      </c>
      <c r="L870" s="24">
        <v>0.41401662021363983</v>
      </c>
      <c r="M870" s="24">
        <v>0.34448028487370164</v>
      </c>
      <c r="N870" s="24">
        <v>0.45460605656619463</v>
      </c>
      <c r="O870" s="24">
        <v>0.57154760664940885</v>
      </c>
      <c r="P870" s="24">
        <v>0</v>
      </c>
      <c r="Q870" s="24">
        <v>0.56095157247900373</v>
      </c>
      <c r="R870" s="152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30"/>
      <c r="B871" s="3" t="s">
        <v>86</v>
      </c>
      <c r="C871" s="29"/>
      <c r="D871" s="13">
        <v>1.2423205119311677E-2</v>
      </c>
      <c r="E871" s="13">
        <v>1.3497464673276784E-2</v>
      </c>
      <c r="F871" s="13">
        <v>2.9426163425547661E-2</v>
      </c>
      <c r="G871" s="13">
        <v>1.659103117259841E-2</v>
      </c>
      <c r="H871" s="13">
        <v>1.4779895424318693E-2</v>
      </c>
      <c r="I871" s="13">
        <v>2.1534848930843051E-2</v>
      </c>
      <c r="J871" s="13">
        <v>2.1902184928440711E-2</v>
      </c>
      <c r="K871" s="13">
        <v>1.9020486502100562E-2</v>
      </c>
      <c r="L871" s="13">
        <v>1.3402343325671058E-2</v>
      </c>
      <c r="M871" s="13">
        <v>1.1495448883438319E-2</v>
      </c>
      <c r="N871" s="13">
        <v>1.7329328712815551E-2</v>
      </c>
      <c r="O871" s="13">
        <v>1.9731217720923205E-2</v>
      </c>
      <c r="P871" s="13">
        <v>0</v>
      </c>
      <c r="Q871" s="13">
        <v>2.1383160323214884E-2</v>
      </c>
      <c r="R871" s="152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30"/>
      <c r="B872" s="3" t="s">
        <v>270</v>
      </c>
      <c r="C872" s="29"/>
      <c r="D872" s="13">
        <v>-5.3350247149083208E-3</v>
      </c>
      <c r="E872" s="13">
        <v>1.681596487508541E-3</v>
      </c>
      <c r="F872" s="13">
        <v>0.19942028764861264</v>
      </c>
      <c r="G872" s="13">
        <v>3.552434772147306E-2</v>
      </c>
      <c r="H872" s="13">
        <v>-5.7884876782456129E-2</v>
      </c>
      <c r="I872" s="13">
        <v>1.3174901367772218E-2</v>
      </c>
      <c r="J872" s="13">
        <v>5.2716229532012049E-2</v>
      </c>
      <c r="K872" s="13">
        <v>7.0481174069569441E-2</v>
      </c>
      <c r="L872" s="13">
        <v>6.2161239919642508E-2</v>
      </c>
      <c r="M872" s="13">
        <v>3.0366783178311207E-2</v>
      </c>
      <c r="N872" s="13">
        <v>-9.799926767371403E-2</v>
      </c>
      <c r="O872" s="13">
        <v>-4.016980442766882E-3</v>
      </c>
      <c r="P872" s="13">
        <v>-2.8708549887309642E-3</v>
      </c>
      <c r="Q872" s="13">
        <v>-9.7999267673714252E-2</v>
      </c>
      <c r="R872" s="152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30"/>
      <c r="B873" s="46" t="s">
        <v>271</v>
      </c>
      <c r="C873" s="47"/>
      <c r="D873" s="45">
        <v>0.23</v>
      </c>
      <c r="E873" s="45">
        <v>0.11</v>
      </c>
      <c r="F873" s="45">
        <v>3.53</v>
      </c>
      <c r="G873" s="45">
        <v>0.52</v>
      </c>
      <c r="H873" s="45">
        <v>1.2</v>
      </c>
      <c r="I873" s="45">
        <v>0.11</v>
      </c>
      <c r="J873" s="45">
        <v>0.83</v>
      </c>
      <c r="K873" s="45">
        <v>1.1599999999999999</v>
      </c>
      <c r="L873" s="45">
        <v>1.01</v>
      </c>
      <c r="M873" s="45">
        <v>0.42</v>
      </c>
      <c r="N873" s="45">
        <v>1.94</v>
      </c>
      <c r="O873" s="45">
        <v>0.21</v>
      </c>
      <c r="P873" s="45">
        <v>0.19</v>
      </c>
      <c r="Q873" s="45">
        <v>1.94</v>
      </c>
      <c r="R873" s="152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B874" s="31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BM874" s="55"/>
    </row>
    <row r="875" spans="1:65" ht="15">
      <c r="B875" s="8" t="s">
        <v>700</v>
      </c>
      <c r="BM875" s="28" t="s">
        <v>67</v>
      </c>
    </row>
    <row r="876" spans="1:65" ht="15">
      <c r="A876" s="25" t="s">
        <v>21</v>
      </c>
      <c r="B876" s="18" t="s">
        <v>114</v>
      </c>
      <c r="C876" s="15" t="s">
        <v>115</v>
      </c>
      <c r="D876" s="16" t="s">
        <v>233</v>
      </c>
      <c r="E876" s="17" t="s">
        <v>233</v>
      </c>
      <c r="F876" s="17" t="s">
        <v>233</v>
      </c>
      <c r="G876" s="17" t="s">
        <v>233</v>
      </c>
      <c r="H876" s="17" t="s">
        <v>233</v>
      </c>
      <c r="I876" s="17" t="s">
        <v>233</v>
      </c>
      <c r="J876" s="17" t="s">
        <v>233</v>
      </c>
      <c r="K876" s="17" t="s">
        <v>233</v>
      </c>
      <c r="L876" s="17" t="s">
        <v>233</v>
      </c>
      <c r="M876" s="17" t="s">
        <v>233</v>
      </c>
      <c r="N876" s="17" t="s">
        <v>233</v>
      </c>
      <c r="O876" s="17" t="s">
        <v>233</v>
      </c>
      <c r="P876" s="17" t="s">
        <v>233</v>
      </c>
      <c r="Q876" s="152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>
        <v>1</v>
      </c>
    </row>
    <row r="877" spans="1:65">
      <c r="A877" s="30"/>
      <c r="B877" s="19" t="s">
        <v>234</v>
      </c>
      <c r="C877" s="9" t="s">
        <v>234</v>
      </c>
      <c r="D877" s="150" t="s">
        <v>240</v>
      </c>
      <c r="E877" s="151" t="s">
        <v>241</v>
      </c>
      <c r="F877" s="151" t="s">
        <v>244</v>
      </c>
      <c r="G877" s="151" t="s">
        <v>245</v>
      </c>
      <c r="H877" s="151" t="s">
        <v>246</v>
      </c>
      <c r="I877" s="151" t="s">
        <v>247</v>
      </c>
      <c r="J877" s="151" t="s">
        <v>287</v>
      </c>
      <c r="K877" s="151" t="s">
        <v>250</v>
      </c>
      <c r="L877" s="151" t="s">
        <v>251</v>
      </c>
      <c r="M877" s="151" t="s">
        <v>252</v>
      </c>
      <c r="N877" s="151" t="s">
        <v>255</v>
      </c>
      <c r="O877" s="151" t="s">
        <v>257</v>
      </c>
      <c r="P877" s="151" t="s">
        <v>258</v>
      </c>
      <c r="Q877" s="152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 t="s">
        <v>3</v>
      </c>
    </row>
    <row r="878" spans="1:65">
      <c r="A878" s="30"/>
      <c r="B878" s="19"/>
      <c r="C878" s="9"/>
      <c r="D878" s="10" t="s">
        <v>288</v>
      </c>
      <c r="E878" s="11" t="s">
        <v>325</v>
      </c>
      <c r="F878" s="11" t="s">
        <v>288</v>
      </c>
      <c r="G878" s="11" t="s">
        <v>288</v>
      </c>
      <c r="H878" s="11" t="s">
        <v>288</v>
      </c>
      <c r="I878" s="11" t="s">
        <v>288</v>
      </c>
      <c r="J878" s="11" t="s">
        <v>288</v>
      </c>
      <c r="K878" s="11" t="s">
        <v>288</v>
      </c>
      <c r="L878" s="11" t="s">
        <v>325</v>
      </c>
      <c r="M878" s="11" t="s">
        <v>325</v>
      </c>
      <c r="N878" s="11" t="s">
        <v>288</v>
      </c>
      <c r="O878" s="11" t="s">
        <v>325</v>
      </c>
      <c r="P878" s="11" t="s">
        <v>325</v>
      </c>
      <c r="Q878" s="152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3</v>
      </c>
    </row>
    <row r="879" spans="1:65">
      <c r="A879" s="30"/>
      <c r="B879" s="19"/>
      <c r="C879" s="9"/>
      <c r="D879" s="26" t="s">
        <v>327</v>
      </c>
      <c r="E879" s="26" t="s">
        <v>328</v>
      </c>
      <c r="F879" s="26" t="s">
        <v>328</v>
      </c>
      <c r="G879" s="26" t="s">
        <v>328</v>
      </c>
      <c r="H879" s="26" t="s">
        <v>328</v>
      </c>
      <c r="I879" s="26" t="s">
        <v>328</v>
      </c>
      <c r="J879" s="26" t="s">
        <v>120</v>
      </c>
      <c r="K879" s="26" t="s">
        <v>329</v>
      </c>
      <c r="L879" s="26" t="s">
        <v>329</v>
      </c>
      <c r="M879" s="26" t="s">
        <v>312</v>
      </c>
      <c r="N879" s="26" t="s">
        <v>329</v>
      </c>
      <c r="O879" s="26" t="s">
        <v>312</v>
      </c>
      <c r="P879" s="26" t="s">
        <v>328</v>
      </c>
      <c r="Q879" s="152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3</v>
      </c>
    </row>
    <row r="880" spans="1:65">
      <c r="A880" s="30"/>
      <c r="B880" s="18">
        <v>1</v>
      </c>
      <c r="C880" s="14">
        <v>1</v>
      </c>
      <c r="D880" s="215" t="s">
        <v>110</v>
      </c>
      <c r="E880" s="227" t="s">
        <v>317</v>
      </c>
      <c r="F880" s="215" t="s">
        <v>110</v>
      </c>
      <c r="G880" s="215" t="s">
        <v>110</v>
      </c>
      <c r="H880" s="215" t="s">
        <v>110</v>
      </c>
      <c r="I880" s="215" t="s">
        <v>110</v>
      </c>
      <c r="J880" s="215" t="s">
        <v>110</v>
      </c>
      <c r="K880" s="215">
        <v>1.3250014489801201E-2</v>
      </c>
      <c r="L880" s="227" t="s">
        <v>317</v>
      </c>
      <c r="M880" s="227" t="s">
        <v>317</v>
      </c>
      <c r="N880" s="227">
        <v>1</v>
      </c>
      <c r="O880" s="227" t="s">
        <v>109</v>
      </c>
      <c r="P880" s="215" t="s">
        <v>110</v>
      </c>
      <c r="Q880" s="204"/>
      <c r="R880" s="205"/>
      <c r="S880" s="205"/>
      <c r="T880" s="205"/>
      <c r="U880" s="205"/>
      <c r="V880" s="205"/>
      <c r="W880" s="205"/>
      <c r="X880" s="205"/>
      <c r="Y880" s="205"/>
      <c r="Z880" s="205"/>
      <c r="AA880" s="205"/>
      <c r="AB880" s="205"/>
      <c r="AC880" s="205"/>
      <c r="AD880" s="205"/>
      <c r="AE880" s="205"/>
      <c r="AF880" s="205"/>
      <c r="AG880" s="205"/>
      <c r="AH880" s="205"/>
      <c r="AI880" s="205"/>
      <c r="AJ880" s="205"/>
      <c r="AK880" s="205"/>
      <c r="AL880" s="205"/>
      <c r="AM880" s="205"/>
      <c r="AN880" s="205"/>
      <c r="AO880" s="205"/>
      <c r="AP880" s="205"/>
      <c r="AQ880" s="205"/>
      <c r="AR880" s="205"/>
      <c r="AS880" s="205"/>
      <c r="AT880" s="205"/>
      <c r="AU880" s="205"/>
      <c r="AV880" s="205"/>
      <c r="AW880" s="205"/>
      <c r="AX880" s="205"/>
      <c r="AY880" s="205"/>
      <c r="AZ880" s="205"/>
      <c r="BA880" s="205"/>
      <c r="BB880" s="205"/>
      <c r="BC880" s="205"/>
      <c r="BD880" s="205"/>
      <c r="BE880" s="205"/>
      <c r="BF880" s="205"/>
      <c r="BG880" s="205"/>
      <c r="BH880" s="205"/>
      <c r="BI880" s="205"/>
      <c r="BJ880" s="205"/>
      <c r="BK880" s="205"/>
      <c r="BL880" s="205"/>
      <c r="BM880" s="216">
        <v>1</v>
      </c>
    </row>
    <row r="881" spans="1:65">
      <c r="A881" s="30"/>
      <c r="B881" s="19">
        <v>1</v>
      </c>
      <c r="C881" s="9">
        <v>2</v>
      </c>
      <c r="D881" s="24" t="s">
        <v>110</v>
      </c>
      <c r="E881" s="228" t="s">
        <v>317</v>
      </c>
      <c r="F881" s="24" t="s">
        <v>110</v>
      </c>
      <c r="G881" s="24" t="s">
        <v>110</v>
      </c>
      <c r="H881" s="24" t="s">
        <v>110</v>
      </c>
      <c r="I881" s="24" t="s">
        <v>110</v>
      </c>
      <c r="J881" s="24" t="s">
        <v>110</v>
      </c>
      <c r="K881" s="229">
        <v>2.0584296945999201E-2</v>
      </c>
      <c r="L881" s="228" t="s">
        <v>317</v>
      </c>
      <c r="M881" s="228" t="s">
        <v>317</v>
      </c>
      <c r="N881" s="228">
        <v>0.9</v>
      </c>
      <c r="O881" s="228" t="s">
        <v>109</v>
      </c>
      <c r="P881" s="24" t="s">
        <v>110</v>
      </c>
      <c r="Q881" s="204"/>
      <c r="R881" s="205"/>
      <c r="S881" s="205"/>
      <c r="T881" s="205"/>
      <c r="U881" s="205"/>
      <c r="V881" s="205"/>
      <c r="W881" s="205"/>
      <c r="X881" s="205"/>
      <c r="Y881" s="205"/>
      <c r="Z881" s="205"/>
      <c r="AA881" s="205"/>
      <c r="AB881" s="205"/>
      <c r="AC881" s="205"/>
      <c r="AD881" s="205"/>
      <c r="AE881" s="205"/>
      <c r="AF881" s="205"/>
      <c r="AG881" s="205"/>
      <c r="AH881" s="205"/>
      <c r="AI881" s="205"/>
      <c r="AJ881" s="205"/>
      <c r="AK881" s="205"/>
      <c r="AL881" s="205"/>
      <c r="AM881" s="205"/>
      <c r="AN881" s="205"/>
      <c r="AO881" s="205"/>
      <c r="AP881" s="205"/>
      <c r="AQ881" s="205"/>
      <c r="AR881" s="205"/>
      <c r="AS881" s="205"/>
      <c r="AT881" s="205"/>
      <c r="AU881" s="205"/>
      <c r="AV881" s="205"/>
      <c r="AW881" s="205"/>
      <c r="AX881" s="205"/>
      <c r="AY881" s="205"/>
      <c r="AZ881" s="205"/>
      <c r="BA881" s="205"/>
      <c r="BB881" s="205"/>
      <c r="BC881" s="205"/>
      <c r="BD881" s="205"/>
      <c r="BE881" s="205"/>
      <c r="BF881" s="205"/>
      <c r="BG881" s="205"/>
      <c r="BH881" s="205"/>
      <c r="BI881" s="205"/>
      <c r="BJ881" s="205"/>
      <c r="BK881" s="205"/>
      <c r="BL881" s="205"/>
      <c r="BM881" s="216">
        <v>7</v>
      </c>
    </row>
    <row r="882" spans="1:65">
      <c r="A882" s="30"/>
      <c r="B882" s="19">
        <v>1</v>
      </c>
      <c r="C882" s="9">
        <v>3</v>
      </c>
      <c r="D882" s="24" t="s">
        <v>110</v>
      </c>
      <c r="E882" s="228" t="s">
        <v>317</v>
      </c>
      <c r="F882" s="24">
        <v>0.01</v>
      </c>
      <c r="G882" s="24" t="s">
        <v>110</v>
      </c>
      <c r="H882" s="24" t="s">
        <v>110</v>
      </c>
      <c r="I882" s="24" t="s">
        <v>110</v>
      </c>
      <c r="J882" s="24" t="s">
        <v>110</v>
      </c>
      <c r="K882" s="229">
        <v>2.2008589780740499E-2</v>
      </c>
      <c r="L882" s="228" t="s">
        <v>317</v>
      </c>
      <c r="M882" s="228" t="s">
        <v>317</v>
      </c>
      <c r="N882" s="228">
        <v>1</v>
      </c>
      <c r="O882" s="228" t="s">
        <v>109</v>
      </c>
      <c r="P882" s="24" t="s">
        <v>110</v>
      </c>
      <c r="Q882" s="204"/>
      <c r="R882" s="205"/>
      <c r="S882" s="205"/>
      <c r="T882" s="205"/>
      <c r="U882" s="205"/>
      <c r="V882" s="205"/>
      <c r="W882" s="205"/>
      <c r="X882" s="205"/>
      <c r="Y882" s="205"/>
      <c r="Z882" s="205"/>
      <c r="AA882" s="205"/>
      <c r="AB882" s="205"/>
      <c r="AC882" s="205"/>
      <c r="AD882" s="205"/>
      <c r="AE882" s="205"/>
      <c r="AF882" s="205"/>
      <c r="AG882" s="205"/>
      <c r="AH882" s="205"/>
      <c r="AI882" s="205"/>
      <c r="AJ882" s="205"/>
      <c r="AK882" s="205"/>
      <c r="AL882" s="205"/>
      <c r="AM882" s="205"/>
      <c r="AN882" s="205"/>
      <c r="AO882" s="205"/>
      <c r="AP882" s="205"/>
      <c r="AQ882" s="205"/>
      <c r="AR882" s="205"/>
      <c r="AS882" s="205"/>
      <c r="AT882" s="205"/>
      <c r="AU882" s="205"/>
      <c r="AV882" s="205"/>
      <c r="AW882" s="205"/>
      <c r="AX882" s="205"/>
      <c r="AY882" s="205"/>
      <c r="AZ882" s="205"/>
      <c r="BA882" s="205"/>
      <c r="BB882" s="205"/>
      <c r="BC882" s="205"/>
      <c r="BD882" s="205"/>
      <c r="BE882" s="205"/>
      <c r="BF882" s="205"/>
      <c r="BG882" s="205"/>
      <c r="BH882" s="205"/>
      <c r="BI882" s="205"/>
      <c r="BJ882" s="205"/>
      <c r="BK882" s="205"/>
      <c r="BL882" s="205"/>
      <c r="BM882" s="216">
        <v>16</v>
      </c>
    </row>
    <row r="883" spans="1:65">
      <c r="A883" s="30"/>
      <c r="B883" s="19">
        <v>1</v>
      </c>
      <c r="C883" s="9">
        <v>4</v>
      </c>
      <c r="D883" s="24" t="s">
        <v>110</v>
      </c>
      <c r="E883" s="228" t="s">
        <v>317</v>
      </c>
      <c r="F883" s="24" t="s">
        <v>110</v>
      </c>
      <c r="G883" s="24" t="s">
        <v>110</v>
      </c>
      <c r="H883" s="24" t="s">
        <v>110</v>
      </c>
      <c r="I883" s="24" t="s">
        <v>110</v>
      </c>
      <c r="J883" s="24" t="s">
        <v>110</v>
      </c>
      <c r="K883" s="24">
        <v>9.5036946659377598E-3</v>
      </c>
      <c r="L883" s="228" t="s">
        <v>317</v>
      </c>
      <c r="M883" s="228" t="s">
        <v>317</v>
      </c>
      <c r="N883" s="228">
        <v>1</v>
      </c>
      <c r="O883" s="228" t="s">
        <v>109</v>
      </c>
      <c r="P883" s="24" t="s">
        <v>110</v>
      </c>
      <c r="Q883" s="204"/>
      <c r="R883" s="205"/>
      <c r="S883" s="205"/>
      <c r="T883" s="205"/>
      <c r="U883" s="205"/>
      <c r="V883" s="205"/>
      <c r="W883" s="205"/>
      <c r="X883" s="205"/>
      <c r="Y883" s="205"/>
      <c r="Z883" s="205"/>
      <c r="AA883" s="205"/>
      <c r="AB883" s="205"/>
      <c r="AC883" s="205"/>
      <c r="AD883" s="205"/>
      <c r="AE883" s="205"/>
      <c r="AF883" s="205"/>
      <c r="AG883" s="205"/>
      <c r="AH883" s="205"/>
      <c r="AI883" s="205"/>
      <c r="AJ883" s="205"/>
      <c r="AK883" s="205"/>
      <c r="AL883" s="205"/>
      <c r="AM883" s="205"/>
      <c r="AN883" s="205"/>
      <c r="AO883" s="205"/>
      <c r="AP883" s="205"/>
      <c r="AQ883" s="205"/>
      <c r="AR883" s="205"/>
      <c r="AS883" s="205"/>
      <c r="AT883" s="205"/>
      <c r="AU883" s="205"/>
      <c r="AV883" s="205"/>
      <c r="AW883" s="205"/>
      <c r="AX883" s="205"/>
      <c r="AY883" s="205"/>
      <c r="AZ883" s="205"/>
      <c r="BA883" s="205"/>
      <c r="BB883" s="205"/>
      <c r="BC883" s="205"/>
      <c r="BD883" s="205"/>
      <c r="BE883" s="205"/>
      <c r="BF883" s="205"/>
      <c r="BG883" s="205"/>
      <c r="BH883" s="205"/>
      <c r="BI883" s="205"/>
      <c r="BJ883" s="205"/>
      <c r="BK883" s="205"/>
      <c r="BL883" s="205"/>
      <c r="BM883" s="216" t="s">
        <v>110</v>
      </c>
    </row>
    <row r="884" spans="1:65">
      <c r="A884" s="30"/>
      <c r="B884" s="19">
        <v>1</v>
      </c>
      <c r="C884" s="9">
        <v>5</v>
      </c>
      <c r="D884" s="24" t="s">
        <v>110</v>
      </c>
      <c r="E884" s="228" t="s">
        <v>317</v>
      </c>
      <c r="F884" s="24">
        <v>0.01</v>
      </c>
      <c r="G884" s="24" t="s">
        <v>110</v>
      </c>
      <c r="H884" s="24" t="s">
        <v>110</v>
      </c>
      <c r="I884" s="24" t="s">
        <v>110</v>
      </c>
      <c r="J884" s="24" t="s">
        <v>110</v>
      </c>
      <c r="K884" s="24">
        <v>1.5977069683271301E-2</v>
      </c>
      <c r="L884" s="228" t="s">
        <v>317</v>
      </c>
      <c r="M884" s="228" t="s">
        <v>317</v>
      </c>
      <c r="N884" s="228">
        <v>1</v>
      </c>
      <c r="O884" s="228" t="s">
        <v>109</v>
      </c>
      <c r="P884" s="24" t="s">
        <v>110</v>
      </c>
      <c r="Q884" s="204"/>
      <c r="R884" s="205"/>
      <c r="S884" s="205"/>
      <c r="T884" s="205"/>
      <c r="U884" s="205"/>
      <c r="V884" s="205"/>
      <c r="W884" s="205"/>
      <c r="X884" s="205"/>
      <c r="Y884" s="205"/>
      <c r="Z884" s="205"/>
      <c r="AA884" s="205"/>
      <c r="AB884" s="205"/>
      <c r="AC884" s="205"/>
      <c r="AD884" s="205"/>
      <c r="AE884" s="205"/>
      <c r="AF884" s="205"/>
      <c r="AG884" s="205"/>
      <c r="AH884" s="205"/>
      <c r="AI884" s="205"/>
      <c r="AJ884" s="205"/>
      <c r="AK884" s="205"/>
      <c r="AL884" s="205"/>
      <c r="AM884" s="205"/>
      <c r="AN884" s="205"/>
      <c r="AO884" s="205"/>
      <c r="AP884" s="205"/>
      <c r="AQ884" s="205"/>
      <c r="AR884" s="205"/>
      <c r="AS884" s="205"/>
      <c r="AT884" s="205"/>
      <c r="AU884" s="205"/>
      <c r="AV884" s="205"/>
      <c r="AW884" s="205"/>
      <c r="AX884" s="205"/>
      <c r="AY884" s="205"/>
      <c r="AZ884" s="205"/>
      <c r="BA884" s="205"/>
      <c r="BB884" s="205"/>
      <c r="BC884" s="205"/>
      <c r="BD884" s="205"/>
      <c r="BE884" s="205"/>
      <c r="BF884" s="205"/>
      <c r="BG884" s="205"/>
      <c r="BH884" s="205"/>
      <c r="BI884" s="205"/>
      <c r="BJ884" s="205"/>
      <c r="BK884" s="205"/>
      <c r="BL884" s="205"/>
      <c r="BM884" s="216">
        <v>115</v>
      </c>
    </row>
    <row r="885" spans="1:65">
      <c r="A885" s="30"/>
      <c r="B885" s="19">
        <v>1</v>
      </c>
      <c r="C885" s="9">
        <v>6</v>
      </c>
      <c r="D885" s="24" t="s">
        <v>110</v>
      </c>
      <c r="E885" s="228" t="s">
        <v>317</v>
      </c>
      <c r="F885" s="24">
        <v>0.01</v>
      </c>
      <c r="G885" s="24" t="s">
        <v>110</v>
      </c>
      <c r="H885" s="24" t="s">
        <v>110</v>
      </c>
      <c r="I885" s="24" t="s">
        <v>110</v>
      </c>
      <c r="J885" s="24" t="s">
        <v>110</v>
      </c>
      <c r="K885" s="24">
        <v>1.6368617004651101E-2</v>
      </c>
      <c r="L885" s="228" t="s">
        <v>317</v>
      </c>
      <c r="M885" s="228" t="s">
        <v>317</v>
      </c>
      <c r="N885" s="228">
        <v>0.9</v>
      </c>
      <c r="O885" s="228" t="s">
        <v>109</v>
      </c>
      <c r="P885" s="24" t="s">
        <v>110</v>
      </c>
      <c r="Q885" s="204"/>
      <c r="R885" s="205"/>
      <c r="S885" s="205"/>
      <c r="T885" s="205"/>
      <c r="U885" s="205"/>
      <c r="V885" s="205"/>
      <c r="W885" s="205"/>
      <c r="X885" s="205"/>
      <c r="Y885" s="205"/>
      <c r="Z885" s="205"/>
      <c r="AA885" s="205"/>
      <c r="AB885" s="205"/>
      <c r="AC885" s="205"/>
      <c r="AD885" s="205"/>
      <c r="AE885" s="205"/>
      <c r="AF885" s="205"/>
      <c r="AG885" s="205"/>
      <c r="AH885" s="205"/>
      <c r="AI885" s="205"/>
      <c r="AJ885" s="205"/>
      <c r="AK885" s="205"/>
      <c r="AL885" s="205"/>
      <c r="AM885" s="205"/>
      <c r="AN885" s="205"/>
      <c r="AO885" s="205"/>
      <c r="AP885" s="205"/>
      <c r="AQ885" s="205"/>
      <c r="AR885" s="205"/>
      <c r="AS885" s="205"/>
      <c r="AT885" s="205"/>
      <c r="AU885" s="205"/>
      <c r="AV885" s="205"/>
      <c r="AW885" s="205"/>
      <c r="AX885" s="205"/>
      <c r="AY885" s="205"/>
      <c r="AZ885" s="205"/>
      <c r="BA885" s="205"/>
      <c r="BB885" s="205"/>
      <c r="BC885" s="205"/>
      <c r="BD885" s="205"/>
      <c r="BE885" s="205"/>
      <c r="BF885" s="205"/>
      <c r="BG885" s="205"/>
      <c r="BH885" s="205"/>
      <c r="BI885" s="205"/>
      <c r="BJ885" s="205"/>
      <c r="BK885" s="205"/>
      <c r="BL885" s="205"/>
      <c r="BM885" s="56"/>
    </row>
    <row r="886" spans="1:65">
      <c r="A886" s="30"/>
      <c r="B886" s="20" t="s">
        <v>267</v>
      </c>
      <c r="C886" s="12"/>
      <c r="D886" s="217" t="s">
        <v>714</v>
      </c>
      <c r="E886" s="217" t="s">
        <v>714</v>
      </c>
      <c r="F886" s="217">
        <v>0.01</v>
      </c>
      <c r="G886" s="217" t="s">
        <v>714</v>
      </c>
      <c r="H886" s="217" t="s">
        <v>714</v>
      </c>
      <c r="I886" s="217" t="s">
        <v>714</v>
      </c>
      <c r="J886" s="217" t="s">
        <v>714</v>
      </c>
      <c r="K886" s="217">
        <v>1.6282047095066841E-2</v>
      </c>
      <c r="L886" s="217" t="s">
        <v>714</v>
      </c>
      <c r="M886" s="217" t="s">
        <v>714</v>
      </c>
      <c r="N886" s="217">
        <v>0.96666666666666679</v>
      </c>
      <c r="O886" s="217" t="s">
        <v>714</v>
      </c>
      <c r="P886" s="217" t="s">
        <v>714</v>
      </c>
      <c r="Q886" s="204"/>
      <c r="R886" s="205"/>
      <c r="S886" s="205"/>
      <c r="T886" s="205"/>
      <c r="U886" s="205"/>
      <c r="V886" s="205"/>
      <c r="W886" s="205"/>
      <c r="X886" s="205"/>
      <c r="Y886" s="205"/>
      <c r="Z886" s="205"/>
      <c r="AA886" s="205"/>
      <c r="AB886" s="205"/>
      <c r="AC886" s="205"/>
      <c r="AD886" s="205"/>
      <c r="AE886" s="205"/>
      <c r="AF886" s="205"/>
      <c r="AG886" s="205"/>
      <c r="AH886" s="205"/>
      <c r="AI886" s="205"/>
      <c r="AJ886" s="205"/>
      <c r="AK886" s="205"/>
      <c r="AL886" s="205"/>
      <c r="AM886" s="205"/>
      <c r="AN886" s="205"/>
      <c r="AO886" s="205"/>
      <c r="AP886" s="205"/>
      <c r="AQ886" s="205"/>
      <c r="AR886" s="205"/>
      <c r="AS886" s="205"/>
      <c r="AT886" s="205"/>
      <c r="AU886" s="205"/>
      <c r="AV886" s="205"/>
      <c r="AW886" s="205"/>
      <c r="AX886" s="205"/>
      <c r="AY886" s="205"/>
      <c r="AZ886" s="205"/>
      <c r="BA886" s="205"/>
      <c r="BB886" s="205"/>
      <c r="BC886" s="205"/>
      <c r="BD886" s="205"/>
      <c r="BE886" s="205"/>
      <c r="BF886" s="205"/>
      <c r="BG886" s="205"/>
      <c r="BH886" s="205"/>
      <c r="BI886" s="205"/>
      <c r="BJ886" s="205"/>
      <c r="BK886" s="205"/>
      <c r="BL886" s="205"/>
      <c r="BM886" s="56"/>
    </row>
    <row r="887" spans="1:65">
      <c r="A887" s="30"/>
      <c r="B887" s="3" t="s">
        <v>268</v>
      </c>
      <c r="C887" s="29"/>
      <c r="D887" s="24" t="s">
        <v>714</v>
      </c>
      <c r="E887" s="24" t="s">
        <v>714</v>
      </c>
      <c r="F887" s="24">
        <v>0.01</v>
      </c>
      <c r="G887" s="24" t="s">
        <v>714</v>
      </c>
      <c r="H887" s="24" t="s">
        <v>714</v>
      </c>
      <c r="I887" s="24" t="s">
        <v>714</v>
      </c>
      <c r="J887" s="24" t="s">
        <v>714</v>
      </c>
      <c r="K887" s="24">
        <v>1.6172843343961199E-2</v>
      </c>
      <c r="L887" s="24" t="s">
        <v>714</v>
      </c>
      <c r="M887" s="24" t="s">
        <v>714</v>
      </c>
      <c r="N887" s="24">
        <v>1</v>
      </c>
      <c r="O887" s="24" t="s">
        <v>714</v>
      </c>
      <c r="P887" s="24" t="s">
        <v>714</v>
      </c>
      <c r="Q887" s="204"/>
      <c r="R887" s="205"/>
      <c r="S887" s="205"/>
      <c r="T887" s="205"/>
      <c r="U887" s="205"/>
      <c r="V887" s="205"/>
      <c r="W887" s="205"/>
      <c r="X887" s="205"/>
      <c r="Y887" s="205"/>
      <c r="Z887" s="205"/>
      <c r="AA887" s="205"/>
      <c r="AB887" s="205"/>
      <c r="AC887" s="205"/>
      <c r="AD887" s="205"/>
      <c r="AE887" s="205"/>
      <c r="AF887" s="205"/>
      <c r="AG887" s="205"/>
      <c r="AH887" s="205"/>
      <c r="AI887" s="205"/>
      <c r="AJ887" s="205"/>
      <c r="AK887" s="205"/>
      <c r="AL887" s="205"/>
      <c r="AM887" s="205"/>
      <c r="AN887" s="205"/>
      <c r="AO887" s="205"/>
      <c r="AP887" s="205"/>
      <c r="AQ887" s="205"/>
      <c r="AR887" s="205"/>
      <c r="AS887" s="205"/>
      <c r="AT887" s="205"/>
      <c r="AU887" s="205"/>
      <c r="AV887" s="205"/>
      <c r="AW887" s="205"/>
      <c r="AX887" s="205"/>
      <c r="AY887" s="205"/>
      <c r="AZ887" s="205"/>
      <c r="BA887" s="205"/>
      <c r="BB887" s="205"/>
      <c r="BC887" s="205"/>
      <c r="BD887" s="205"/>
      <c r="BE887" s="205"/>
      <c r="BF887" s="205"/>
      <c r="BG887" s="205"/>
      <c r="BH887" s="205"/>
      <c r="BI887" s="205"/>
      <c r="BJ887" s="205"/>
      <c r="BK887" s="205"/>
      <c r="BL887" s="205"/>
      <c r="BM887" s="56"/>
    </row>
    <row r="888" spans="1:65">
      <c r="A888" s="30"/>
      <c r="B888" s="3" t="s">
        <v>269</v>
      </c>
      <c r="C888" s="29"/>
      <c r="D888" s="24" t="s">
        <v>714</v>
      </c>
      <c r="E888" s="24" t="s">
        <v>714</v>
      </c>
      <c r="F888" s="24">
        <v>0</v>
      </c>
      <c r="G888" s="24" t="s">
        <v>714</v>
      </c>
      <c r="H888" s="24" t="s">
        <v>714</v>
      </c>
      <c r="I888" s="24" t="s">
        <v>714</v>
      </c>
      <c r="J888" s="24" t="s">
        <v>714</v>
      </c>
      <c r="K888" s="24">
        <v>4.6161116506106149E-3</v>
      </c>
      <c r="L888" s="24" t="s">
        <v>714</v>
      </c>
      <c r="M888" s="24" t="s">
        <v>714</v>
      </c>
      <c r="N888" s="24">
        <v>5.1639777949432218E-2</v>
      </c>
      <c r="O888" s="24" t="s">
        <v>714</v>
      </c>
      <c r="P888" s="24" t="s">
        <v>714</v>
      </c>
      <c r="Q888" s="204"/>
      <c r="R888" s="205"/>
      <c r="S888" s="205"/>
      <c r="T888" s="205"/>
      <c r="U888" s="205"/>
      <c r="V888" s="205"/>
      <c r="W888" s="205"/>
      <c r="X888" s="205"/>
      <c r="Y888" s="205"/>
      <c r="Z888" s="205"/>
      <c r="AA888" s="205"/>
      <c r="AB888" s="205"/>
      <c r="AC888" s="205"/>
      <c r="AD888" s="205"/>
      <c r="AE888" s="205"/>
      <c r="AF888" s="205"/>
      <c r="AG888" s="205"/>
      <c r="AH888" s="205"/>
      <c r="AI888" s="205"/>
      <c r="AJ888" s="205"/>
      <c r="AK888" s="205"/>
      <c r="AL888" s="205"/>
      <c r="AM888" s="205"/>
      <c r="AN888" s="205"/>
      <c r="AO888" s="205"/>
      <c r="AP888" s="205"/>
      <c r="AQ888" s="205"/>
      <c r="AR888" s="205"/>
      <c r="AS888" s="205"/>
      <c r="AT888" s="205"/>
      <c r="AU888" s="205"/>
      <c r="AV888" s="205"/>
      <c r="AW888" s="205"/>
      <c r="AX888" s="205"/>
      <c r="AY888" s="205"/>
      <c r="AZ888" s="205"/>
      <c r="BA888" s="205"/>
      <c r="BB888" s="205"/>
      <c r="BC888" s="205"/>
      <c r="BD888" s="205"/>
      <c r="BE888" s="205"/>
      <c r="BF888" s="205"/>
      <c r="BG888" s="205"/>
      <c r="BH888" s="205"/>
      <c r="BI888" s="205"/>
      <c r="BJ888" s="205"/>
      <c r="BK888" s="205"/>
      <c r="BL888" s="205"/>
      <c r="BM888" s="56"/>
    </row>
    <row r="889" spans="1:65">
      <c r="A889" s="30"/>
      <c r="B889" s="3" t="s">
        <v>86</v>
      </c>
      <c r="C889" s="29"/>
      <c r="D889" s="13" t="s">
        <v>714</v>
      </c>
      <c r="E889" s="13" t="s">
        <v>714</v>
      </c>
      <c r="F889" s="13">
        <v>0</v>
      </c>
      <c r="G889" s="13" t="s">
        <v>714</v>
      </c>
      <c r="H889" s="13" t="s">
        <v>714</v>
      </c>
      <c r="I889" s="13" t="s">
        <v>714</v>
      </c>
      <c r="J889" s="13" t="s">
        <v>714</v>
      </c>
      <c r="K889" s="13">
        <v>0.28350929239169265</v>
      </c>
      <c r="L889" s="13" t="s">
        <v>714</v>
      </c>
      <c r="M889" s="13" t="s">
        <v>714</v>
      </c>
      <c r="N889" s="13">
        <v>5.3420459947688494E-2</v>
      </c>
      <c r="O889" s="13" t="s">
        <v>714</v>
      </c>
      <c r="P889" s="13" t="s">
        <v>714</v>
      </c>
      <c r="Q889" s="152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3" t="s">
        <v>270</v>
      </c>
      <c r="C890" s="29"/>
      <c r="D890" s="13" t="s">
        <v>714</v>
      </c>
      <c r="E890" s="13" t="s">
        <v>714</v>
      </c>
      <c r="F890" s="13" t="s">
        <v>714</v>
      </c>
      <c r="G890" s="13" t="s">
        <v>714</v>
      </c>
      <c r="H890" s="13" t="s">
        <v>714</v>
      </c>
      <c r="I890" s="13" t="s">
        <v>714</v>
      </c>
      <c r="J890" s="13" t="s">
        <v>714</v>
      </c>
      <c r="K890" s="13" t="s">
        <v>714</v>
      </c>
      <c r="L890" s="13" t="s">
        <v>714</v>
      </c>
      <c r="M890" s="13" t="s">
        <v>714</v>
      </c>
      <c r="N890" s="13" t="s">
        <v>714</v>
      </c>
      <c r="O890" s="13" t="s">
        <v>714</v>
      </c>
      <c r="P890" s="13" t="s">
        <v>714</v>
      </c>
      <c r="Q890" s="152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30"/>
      <c r="B891" s="46" t="s">
        <v>271</v>
      </c>
      <c r="C891" s="47"/>
      <c r="D891" s="45">
        <v>0.67</v>
      </c>
      <c r="E891" s="45">
        <v>4.72</v>
      </c>
      <c r="F891" s="45">
        <v>0</v>
      </c>
      <c r="G891" s="45">
        <v>0.67</v>
      </c>
      <c r="H891" s="45">
        <v>0.67</v>
      </c>
      <c r="I891" s="45">
        <v>0.67</v>
      </c>
      <c r="J891" s="45">
        <v>0.67</v>
      </c>
      <c r="K891" s="45">
        <v>2.37</v>
      </c>
      <c r="L891" s="45">
        <v>4.72</v>
      </c>
      <c r="M891" s="45">
        <v>4.72</v>
      </c>
      <c r="N891" s="45">
        <v>258.70999999999998</v>
      </c>
      <c r="O891" s="45">
        <v>11.46</v>
      </c>
      <c r="P891" s="45">
        <v>0.67</v>
      </c>
      <c r="Q891" s="152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B892" s="31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BM892" s="55"/>
    </row>
    <row r="893" spans="1:65" ht="15">
      <c r="B893" s="8" t="s">
        <v>701</v>
      </c>
      <c r="BM893" s="28" t="s">
        <v>295</v>
      </c>
    </row>
    <row r="894" spans="1:65" ht="15">
      <c r="A894" s="25" t="s">
        <v>24</v>
      </c>
      <c r="B894" s="18" t="s">
        <v>114</v>
      </c>
      <c r="C894" s="15" t="s">
        <v>115</v>
      </c>
      <c r="D894" s="16" t="s">
        <v>233</v>
      </c>
      <c r="E894" s="17" t="s">
        <v>233</v>
      </c>
      <c r="F894" s="17" t="s">
        <v>233</v>
      </c>
      <c r="G894" s="17" t="s">
        <v>233</v>
      </c>
      <c r="H894" s="152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>
        <v>1</v>
      </c>
    </row>
    <row r="895" spans="1:65">
      <c r="A895" s="30"/>
      <c r="B895" s="19" t="s">
        <v>234</v>
      </c>
      <c r="C895" s="9" t="s">
        <v>234</v>
      </c>
      <c r="D895" s="150" t="s">
        <v>240</v>
      </c>
      <c r="E895" s="151" t="s">
        <v>241</v>
      </c>
      <c r="F895" s="151" t="s">
        <v>252</v>
      </c>
      <c r="G895" s="151" t="s">
        <v>255</v>
      </c>
      <c r="H895" s="152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 t="s">
        <v>3</v>
      </c>
    </row>
    <row r="896" spans="1:65">
      <c r="A896" s="30"/>
      <c r="B896" s="19"/>
      <c r="C896" s="9"/>
      <c r="D896" s="10" t="s">
        <v>288</v>
      </c>
      <c r="E896" s="11" t="s">
        <v>325</v>
      </c>
      <c r="F896" s="11" t="s">
        <v>325</v>
      </c>
      <c r="G896" s="11" t="s">
        <v>288</v>
      </c>
      <c r="H896" s="152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2</v>
      </c>
    </row>
    <row r="897" spans="1:65">
      <c r="A897" s="30"/>
      <c r="B897" s="19"/>
      <c r="C897" s="9"/>
      <c r="D897" s="26" t="s">
        <v>327</v>
      </c>
      <c r="E897" s="26" t="s">
        <v>328</v>
      </c>
      <c r="F897" s="26" t="s">
        <v>312</v>
      </c>
      <c r="G897" s="26" t="s">
        <v>329</v>
      </c>
      <c r="H897" s="152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2</v>
      </c>
    </row>
    <row r="898" spans="1:65">
      <c r="A898" s="30"/>
      <c r="B898" s="18">
        <v>1</v>
      </c>
      <c r="C898" s="14">
        <v>1</v>
      </c>
      <c r="D898" s="22">
        <v>0.43483855537973704</v>
      </c>
      <c r="E898" s="22">
        <v>0.4</v>
      </c>
      <c r="F898" s="22">
        <v>0.41</v>
      </c>
      <c r="G898" s="147">
        <v>0.8</v>
      </c>
      <c r="H898" s="152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1</v>
      </c>
    </row>
    <row r="899" spans="1:65">
      <c r="A899" s="30"/>
      <c r="B899" s="19">
        <v>1</v>
      </c>
      <c r="C899" s="9">
        <v>2</v>
      </c>
      <c r="D899" s="11">
        <v>0.4214366675940901</v>
      </c>
      <c r="E899" s="11">
        <v>0.4</v>
      </c>
      <c r="F899" s="11">
        <v>0.39</v>
      </c>
      <c r="G899" s="148">
        <v>0.8</v>
      </c>
      <c r="H899" s="152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8</v>
      </c>
    </row>
    <row r="900" spans="1:65">
      <c r="A900" s="30"/>
      <c r="B900" s="19">
        <v>1</v>
      </c>
      <c r="C900" s="9">
        <v>3</v>
      </c>
      <c r="D900" s="11">
        <v>0.43997176230318519</v>
      </c>
      <c r="E900" s="11">
        <v>0.4</v>
      </c>
      <c r="F900" s="11">
        <v>0.42</v>
      </c>
      <c r="G900" s="148">
        <v>0.8</v>
      </c>
      <c r="H900" s="152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16</v>
      </c>
    </row>
    <row r="901" spans="1:65">
      <c r="A901" s="30"/>
      <c r="B901" s="19">
        <v>1</v>
      </c>
      <c r="C901" s="9">
        <v>4</v>
      </c>
      <c r="D901" s="11">
        <v>0.41269052407496387</v>
      </c>
      <c r="E901" s="11">
        <v>0.4</v>
      </c>
      <c r="F901" s="11">
        <v>0.42</v>
      </c>
      <c r="G901" s="148">
        <v>0.8</v>
      </c>
      <c r="H901" s="152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0.41100732495330999</v>
      </c>
    </row>
    <row r="902" spans="1:65">
      <c r="A902" s="30"/>
      <c r="B902" s="19">
        <v>1</v>
      </c>
      <c r="C902" s="9">
        <v>5</v>
      </c>
      <c r="D902" s="11">
        <v>0.41630178020615211</v>
      </c>
      <c r="E902" s="11">
        <v>0.4</v>
      </c>
      <c r="F902" s="11">
        <v>0.39</v>
      </c>
      <c r="G902" s="148">
        <v>0.8</v>
      </c>
      <c r="H902" s="152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57</v>
      </c>
    </row>
    <row r="903" spans="1:65">
      <c r="A903" s="30"/>
      <c r="B903" s="19">
        <v>1</v>
      </c>
      <c r="C903" s="9">
        <v>6</v>
      </c>
      <c r="D903" s="11">
        <v>0.43289255960145945</v>
      </c>
      <c r="E903" s="11">
        <v>0.4</v>
      </c>
      <c r="F903" s="11">
        <v>0.41</v>
      </c>
      <c r="G903" s="148">
        <v>0.9</v>
      </c>
      <c r="H903" s="152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5"/>
    </row>
    <row r="904" spans="1:65">
      <c r="A904" s="30"/>
      <c r="B904" s="20" t="s">
        <v>267</v>
      </c>
      <c r="C904" s="12"/>
      <c r="D904" s="23">
        <v>0.42635530819326456</v>
      </c>
      <c r="E904" s="23">
        <v>0.39999999999999997</v>
      </c>
      <c r="F904" s="23">
        <v>0.40666666666666668</v>
      </c>
      <c r="G904" s="23">
        <v>0.81666666666666676</v>
      </c>
      <c r="H904" s="152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5"/>
    </row>
    <row r="905" spans="1:65">
      <c r="A905" s="30"/>
      <c r="B905" s="3" t="s">
        <v>268</v>
      </c>
      <c r="C905" s="29"/>
      <c r="D905" s="11">
        <v>0.4271646135977748</v>
      </c>
      <c r="E905" s="11">
        <v>0.4</v>
      </c>
      <c r="F905" s="11">
        <v>0.41</v>
      </c>
      <c r="G905" s="11">
        <v>0.8</v>
      </c>
      <c r="H905" s="152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A906" s="30"/>
      <c r="B906" s="3" t="s">
        <v>269</v>
      </c>
      <c r="C906" s="29"/>
      <c r="D906" s="24">
        <v>1.1064372884710431E-2</v>
      </c>
      <c r="E906" s="24">
        <v>6.0809419444881171E-17</v>
      </c>
      <c r="F906" s="24">
        <v>1.3662601021279452E-2</v>
      </c>
      <c r="G906" s="24">
        <v>4.0824829046386291E-2</v>
      </c>
      <c r="H906" s="152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30"/>
      <c r="B907" s="3" t="s">
        <v>86</v>
      </c>
      <c r="C907" s="29"/>
      <c r="D907" s="13">
        <v>2.5951061642922036E-2</v>
      </c>
      <c r="E907" s="13">
        <v>1.5202354861220294E-16</v>
      </c>
      <c r="F907" s="13">
        <v>3.3596559888392094E-2</v>
      </c>
      <c r="G907" s="13">
        <v>4.9989586587411781E-2</v>
      </c>
      <c r="H907" s="152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3" t="s">
        <v>270</v>
      </c>
      <c r="C908" s="29"/>
      <c r="D908" s="13">
        <v>3.7342359389088919E-2</v>
      </c>
      <c r="E908" s="13">
        <v>-2.6781335234257519E-2</v>
      </c>
      <c r="F908" s="13">
        <v>-1.0561024154828402E-2</v>
      </c>
      <c r="G908" s="13">
        <v>0.98698810723005792</v>
      </c>
      <c r="H908" s="152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30"/>
      <c r="B909" s="46" t="s">
        <v>271</v>
      </c>
      <c r="C909" s="47"/>
      <c r="D909" s="45">
        <v>0.5</v>
      </c>
      <c r="E909" s="45">
        <v>0.84</v>
      </c>
      <c r="F909" s="45">
        <v>0.5</v>
      </c>
      <c r="G909" s="45">
        <v>20.48</v>
      </c>
      <c r="H909" s="152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B910" s="31"/>
      <c r="C910" s="20"/>
      <c r="D910" s="20"/>
      <c r="E910" s="20"/>
      <c r="F910" s="20"/>
      <c r="G910" s="20"/>
      <c r="BM910" s="55"/>
    </row>
    <row r="911" spans="1:65" ht="15">
      <c r="B911" s="8" t="s">
        <v>702</v>
      </c>
      <c r="BM911" s="28" t="s">
        <v>295</v>
      </c>
    </row>
    <row r="912" spans="1:65" ht="15">
      <c r="A912" s="25" t="s">
        <v>27</v>
      </c>
      <c r="B912" s="18" t="s">
        <v>114</v>
      </c>
      <c r="C912" s="15" t="s">
        <v>115</v>
      </c>
      <c r="D912" s="16" t="s">
        <v>233</v>
      </c>
      <c r="E912" s="17" t="s">
        <v>233</v>
      </c>
      <c r="F912" s="17" t="s">
        <v>233</v>
      </c>
      <c r="G912" s="17" t="s">
        <v>233</v>
      </c>
      <c r="H912" s="17" t="s">
        <v>233</v>
      </c>
      <c r="I912" s="17" t="s">
        <v>233</v>
      </c>
      <c r="J912" s="17" t="s">
        <v>233</v>
      </c>
      <c r="K912" s="17" t="s">
        <v>233</v>
      </c>
      <c r="L912" s="17" t="s">
        <v>233</v>
      </c>
      <c r="M912" s="17" t="s">
        <v>233</v>
      </c>
      <c r="N912" s="17" t="s">
        <v>233</v>
      </c>
      <c r="O912" s="17" t="s">
        <v>233</v>
      </c>
      <c r="P912" s="17" t="s">
        <v>233</v>
      </c>
      <c r="Q912" s="17" t="s">
        <v>233</v>
      </c>
      <c r="R912" s="152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>
        <v>1</v>
      </c>
    </row>
    <row r="913" spans="1:65">
      <c r="A913" s="30"/>
      <c r="B913" s="19" t="s">
        <v>234</v>
      </c>
      <c r="C913" s="9" t="s">
        <v>234</v>
      </c>
      <c r="D913" s="150" t="s">
        <v>240</v>
      </c>
      <c r="E913" s="151" t="s">
        <v>241</v>
      </c>
      <c r="F913" s="151" t="s">
        <v>244</v>
      </c>
      <c r="G913" s="151" t="s">
        <v>245</v>
      </c>
      <c r="H913" s="151" t="s">
        <v>246</v>
      </c>
      <c r="I913" s="151" t="s">
        <v>247</v>
      </c>
      <c r="J913" s="151" t="s">
        <v>287</v>
      </c>
      <c r="K913" s="151" t="s">
        <v>250</v>
      </c>
      <c r="L913" s="151" t="s">
        <v>251</v>
      </c>
      <c r="M913" s="151" t="s">
        <v>252</v>
      </c>
      <c r="N913" s="151" t="s">
        <v>254</v>
      </c>
      <c r="O913" s="151" t="s">
        <v>255</v>
      </c>
      <c r="P913" s="151" t="s">
        <v>257</v>
      </c>
      <c r="Q913" s="151" t="s">
        <v>258</v>
      </c>
      <c r="R913" s="152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 t="s">
        <v>3</v>
      </c>
    </row>
    <row r="914" spans="1:65">
      <c r="A914" s="30"/>
      <c r="B914" s="19"/>
      <c r="C914" s="9"/>
      <c r="D914" s="10" t="s">
        <v>288</v>
      </c>
      <c r="E914" s="11" t="s">
        <v>325</v>
      </c>
      <c r="F914" s="11" t="s">
        <v>288</v>
      </c>
      <c r="G914" s="11" t="s">
        <v>288</v>
      </c>
      <c r="H914" s="11" t="s">
        <v>288</v>
      </c>
      <c r="I914" s="11" t="s">
        <v>288</v>
      </c>
      <c r="J914" s="11" t="s">
        <v>288</v>
      </c>
      <c r="K914" s="11" t="s">
        <v>288</v>
      </c>
      <c r="L914" s="11" t="s">
        <v>325</v>
      </c>
      <c r="M914" s="11" t="s">
        <v>325</v>
      </c>
      <c r="N914" s="11" t="s">
        <v>325</v>
      </c>
      <c r="O914" s="11" t="s">
        <v>288</v>
      </c>
      <c r="P914" s="11" t="s">
        <v>325</v>
      </c>
      <c r="Q914" s="11" t="s">
        <v>325</v>
      </c>
      <c r="R914" s="152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3</v>
      </c>
    </row>
    <row r="915" spans="1:65">
      <c r="A915" s="30"/>
      <c r="B915" s="19"/>
      <c r="C915" s="9"/>
      <c r="D915" s="26" t="s">
        <v>327</v>
      </c>
      <c r="E915" s="26" t="s">
        <v>328</v>
      </c>
      <c r="F915" s="26" t="s">
        <v>328</v>
      </c>
      <c r="G915" s="26" t="s">
        <v>328</v>
      </c>
      <c r="H915" s="26" t="s">
        <v>328</v>
      </c>
      <c r="I915" s="26" t="s">
        <v>328</v>
      </c>
      <c r="J915" s="26" t="s">
        <v>328</v>
      </c>
      <c r="K915" s="26" t="s">
        <v>329</v>
      </c>
      <c r="L915" s="26" t="s">
        <v>329</v>
      </c>
      <c r="M915" s="26" t="s">
        <v>312</v>
      </c>
      <c r="N915" s="26" t="s">
        <v>328</v>
      </c>
      <c r="O915" s="26" t="s">
        <v>329</v>
      </c>
      <c r="P915" s="26" t="s">
        <v>312</v>
      </c>
      <c r="Q915" s="26" t="s">
        <v>328</v>
      </c>
      <c r="R915" s="152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3</v>
      </c>
    </row>
    <row r="916" spans="1:65">
      <c r="A916" s="30"/>
      <c r="B916" s="18">
        <v>1</v>
      </c>
      <c r="C916" s="14">
        <v>1</v>
      </c>
      <c r="D916" s="227" t="s">
        <v>97</v>
      </c>
      <c r="E916" s="227" t="s">
        <v>314</v>
      </c>
      <c r="F916" s="215">
        <v>0.05</v>
      </c>
      <c r="G916" s="215">
        <v>0.06</v>
      </c>
      <c r="H916" s="215">
        <v>0.02</v>
      </c>
      <c r="I916" s="215">
        <v>7.0000000000000007E-2</v>
      </c>
      <c r="J916" s="215">
        <v>0.04</v>
      </c>
      <c r="K916" s="215">
        <v>3.2001448071172701E-2</v>
      </c>
      <c r="L916" s="215">
        <v>0.06</v>
      </c>
      <c r="M916" s="227" t="s">
        <v>317</v>
      </c>
      <c r="N916" s="215">
        <v>0.05</v>
      </c>
      <c r="O916" s="227" t="s">
        <v>208</v>
      </c>
      <c r="P916" s="227" t="s">
        <v>109</v>
      </c>
      <c r="Q916" s="215">
        <v>0.08</v>
      </c>
      <c r="R916" s="204"/>
      <c r="S916" s="205"/>
      <c r="T916" s="205"/>
      <c r="U916" s="205"/>
      <c r="V916" s="205"/>
      <c r="W916" s="205"/>
      <c r="X916" s="205"/>
      <c r="Y916" s="205"/>
      <c r="Z916" s="205"/>
      <c r="AA916" s="205"/>
      <c r="AB916" s="205"/>
      <c r="AC916" s="205"/>
      <c r="AD916" s="205"/>
      <c r="AE916" s="205"/>
      <c r="AF916" s="205"/>
      <c r="AG916" s="205"/>
      <c r="AH916" s="205"/>
      <c r="AI916" s="205"/>
      <c r="AJ916" s="205"/>
      <c r="AK916" s="205"/>
      <c r="AL916" s="205"/>
      <c r="AM916" s="205"/>
      <c r="AN916" s="205"/>
      <c r="AO916" s="205"/>
      <c r="AP916" s="205"/>
      <c r="AQ916" s="205"/>
      <c r="AR916" s="205"/>
      <c r="AS916" s="205"/>
      <c r="AT916" s="205"/>
      <c r="AU916" s="205"/>
      <c r="AV916" s="205"/>
      <c r="AW916" s="205"/>
      <c r="AX916" s="205"/>
      <c r="AY916" s="205"/>
      <c r="AZ916" s="205"/>
      <c r="BA916" s="205"/>
      <c r="BB916" s="205"/>
      <c r="BC916" s="205"/>
      <c r="BD916" s="205"/>
      <c r="BE916" s="205"/>
      <c r="BF916" s="205"/>
      <c r="BG916" s="205"/>
      <c r="BH916" s="205"/>
      <c r="BI916" s="205"/>
      <c r="BJ916" s="205"/>
      <c r="BK916" s="205"/>
      <c r="BL916" s="205"/>
      <c r="BM916" s="216">
        <v>1</v>
      </c>
    </row>
    <row r="917" spans="1:65">
      <c r="A917" s="30"/>
      <c r="B917" s="19">
        <v>1</v>
      </c>
      <c r="C917" s="9">
        <v>2</v>
      </c>
      <c r="D917" s="228" t="s">
        <v>97</v>
      </c>
      <c r="E917" s="228" t="s">
        <v>314</v>
      </c>
      <c r="F917" s="24">
        <v>0.04</v>
      </c>
      <c r="G917" s="24">
        <v>0.06</v>
      </c>
      <c r="H917" s="24">
        <v>0.03</v>
      </c>
      <c r="I917" s="24">
        <v>0.05</v>
      </c>
      <c r="J917" s="24">
        <v>0.05</v>
      </c>
      <c r="K917" s="24">
        <v>5.70711687622538E-2</v>
      </c>
      <c r="L917" s="24">
        <v>0.06</v>
      </c>
      <c r="M917" s="228" t="s">
        <v>317</v>
      </c>
      <c r="N917" s="228" t="s">
        <v>324</v>
      </c>
      <c r="O917" s="228" t="s">
        <v>208</v>
      </c>
      <c r="P917" s="228" t="s">
        <v>109</v>
      </c>
      <c r="Q917" s="24">
        <v>0.09</v>
      </c>
      <c r="R917" s="204"/>
      <c r="S917" s="205"/>
      <c r="T917" s="205"/>
      <c r="U917" s="205"/>
      <c r="V917" s="205"/>
      <c r="W917" s="205"/>
      <c r="X917" s="205"/>
      <c r="Y917" s="205"/>
      <c r="Z917" s="205"/>
      <c r="AA917" s="205"/>
      <c r="AB917" s="205"/>
      <c r="AC917" s="205"/>
      <c r="AD917" s="205"/>
      <c r="AE917" s="205"/>
      <c r="AF917" s="205"/>
      <c r="AG917" s="205"/>
      <c r="AH917" s="205"/>
      <c r="AI917" s="205"/>
      <c r="AJ917" s="205"/>
      <c r="AK917" s="205"/>
      <c r="AL917" s="205"/>
      <c r="AM917" s="205"/>
      <c r="AN917" s="205"/>
      <c r="AO917" s="205"/>
      <c r="AP917" s="205"/>
      <c r="AQ917" s="205"/>
      <c r="AR917" s="205"/>
      <c r="AS917" s="205"/>
      <c r="AT917" s="205"/>
      <c r="AU917" s="205"/>
      <c r="AV917" s="205"/>
      <c r="AW917" s="205"/>
      <c r="AX917" s="205"/>
      <c r="AY917" s="205"/>
      <c r="AZ917" s="205"/>
      <c r="BA917" s="205"/>
      <c r="BB917" s="205"/>
      <c r="BC917" s="205"/>
      <c r="BD917" s="205"/>
      <c r="BE917" s="205"/>
      <c r="BF917" s="205"/>
      <c r="BG917" s="205"/>
      <c r="BH917" s="205"/>
      <c r="BI917" s="205"/>
      <c r="BJ917" s="205"/>
      <c r="BK917" s="205"/>
      <c r="BL917" s="205"/>
      <c r="BM917" s="216">
        <v>34</v>
      </c>
    </row>
    <row r="918" spans="1:65">
      <c r="A918" s="30"/>
      <c r="B918" s="19">
        <v>1</v>
      </c>
      <c r="C918" s="9">
        <v>3</v>
      </c>
      <c r="D918" s="228" t="s">
        <v>97</v>
      </c>
      <c r="E918" s="228" t="s">
        <v>314</v>
      </c>
      <c r="F918" s="24">
        <v>0.05</v>
      </c>
      <c r="G918" s="24">
        <v>0.06</v>
      </c>
      <c r="H918" s="24">
        <v>0.05</v>
      </c>
      <c r="I918" s="24">
        <v>0.06</v>
      </c>
      <c r="J918" s="24">
        <v>0.05</v>
      </c>
      <c r="K918" s="24">
        <v>3.4502849253197798E-2</v>
      </c>
      <c r="L918" s="24">
        <v>0.06</v>
      </c>
      <c r="M918" s="228" t="s">
        <v>317</v>
      </c>
      <c r="N918" s="24">
        <v>0.05</v>
      </c>
      <c r="O918" s="228" t="s">
        <v>208</v>
      </c>
      <c r="P918" s="228" t="s">
        <v>109</v>
      </c>
      <c r="Q918" s="24">
        <v>7.0000000000000007E-2</v>
      </c>
      <c r="R918" s="204"/>
      <c r="S918" s="205"/>
      <c r="T918" s="205"/>
      <c r="U918" s="205"/>
      <c r="V918" s="205"/>
      <c r="W918" s="205"/>
      <c r="X918" s="205"/>
      <c r="Y918" s="205"/>
      <c r="Z918" s="205"/>
      <c r="AA918" s="205"/>
      <c r="AB918" s="205"/>
      <c r="AC918" s="205"/>
      <c r="AD918" s="205"/>
      <c r="AE918" s="205"/>
      <c r="AF918" s="205"/>
      <c r="AG918" s="205"/>
      <c r="AH918" s="205"/>
      <c r="AI918" s="205"/>
      <c r="AJ918" s="205"/>
      <c r="AK918" s="205"/>
      <c r="AL918" s="205"/>
      <c r="AM918" s="205"/>
      <c r="AN918" s="205"/>
      <c r="AO918" s="205"/>
      <c r="AP918" s="205"/>
      <c r="AQ918" s="205"/>
      <c r="AR918" s="205"/>
      <c r="AS918" s="205"/>
      <c r="AT918" s="205"/>
      <c r="AU918" s="205"/>
      <c r="AV918" s="205"/>
      <c r="AW918" s="205"/>
      <c r="AX918" s="205"/>
      <c r="AY918" s="205"/>
      <c r="AZ918" s="205"/>
      <c r="BA918" s="205"/>
      <c r="BB918" s="205"/>
      <c r="BC918" s="205"/>
      <c r="BD918" s="205"/>
      <c r="BE918" s="205"/>
      <c r="BF918" s="205"/>
      <c r="BG918" s="205"/>
      <c r="BH918" s="205"/>
      <c r="BI918" s="205"/>
      <c r="BJ918" s="205"/>
      <c r="BK918" s="205"/>
      <c r="BL918" s="205"/>
      <c r="BM918" s="216">
        <v>16</v>
      </c>
    </row>
    <row r="919" spans="1:65">
      <c r="A919" s="30"/>
      <c r="B919" s="19">
        <v>1</v>
      </c>
      <c r="C919" s="9">
        <v>4</v>
      </c>
      <c r="D919" s="228" t="s">
        <v>97</v>
      </c>
      <c r="E919" s="228" t="s">
        <v>314</v>
      </c>
      <c r="F919" s="24">
        <v>0.04</v>
      </c>
      <c r="G919" s="24">
        <v>0.05</v>
      </c>
      <c r="H919" s="24">
        <v>0.04</v>
      </c>
      <c r="I919" s="24">
        <v>0.06</v>
      </c>
      <c r="J919" s="24">
        <v>0.04</v>
      </c>
      <c r="K919" s="24">
        <v>3.7247374915173902E-2</v>
      </c>
      <c r="L919" s="24">
        <v>7.0000000000000007E-2</v>
      </c>
      <c r="M919" s="228" t="s">
        <v>317</v>
      </c>
      <c r="N919" s="228" t="s">
        <v>324</v>
      </c>
      <c r="O919" s="228" t="s">
        <v>208</v>
      </c>
      <c r="P919" s="228" t="s">
        <v>109</v>
      </c>
      <c r="Q919" s="24">
        <v>0.05</v>
      </c>
      <c r="R919" s="204"/>
      <c r="S919" s="205"/>
      <c r="T919" s="205"/>
      <c r="U919" s="205"/>
      <c r="V919" s="205"/>
      <c r="W919" s="205"/>
      <c r="X919" s="205"/>
      <c r="Y919" s="205"/>
      <c r="Z919" s="205"/>
      <c r="AA919" s="205"/>
      <c r="AB919" s="205"/>
      <c r="AC919" s="205"/>
      <c r="AD919" s="205"/>
      <c r="AE919" s="205"/>
      <c r="AF919" s="205"/>
      <c r="AG919" s="205"/>
      <c r="AH919" s="205"/>
      <c r="AI919" s="205"/>
      <c r="AJ919" s="205"/>
      <c r="AK919" s="205"/>
      <c r="AL919" s="205"/>
      <c r="AM919" s="205"/>
      <c r="AN919" s="205"/>
      <c r="AO919" s="205"/>
      <c r="AP919" s="205"/>
      <c r="AQ919" s="205"/>
      <c r="AR919" s="205"/>
      <c r="AS919" s="205"/>
      <c r="AT919" s="205"/>
      <c r="AU919" s="205"/>
      <c r="AV919" s="205"/>
      <c r="AW919" s="205"/>
      <c r="AX919" s="205"/>
      <c r="AY919" s="205"/>
      <c r="AZ919" s="205"/>
      <c r="BA919" s="205"/>
      <c r="BB919" s="205"/>
      <c r="BC919" s="205"/>
      <c r="BD919" s="205"/>
      <c r="BE919" s="205"/>
      <c r="BF919" s="205"/>
      <c r="BG919" s="205"/>
      <c r="BH919" s="205"/>
      <c r="BI919" s="205"/>
      <c r="BJ919" s="205"/>
      <c r="BK919" s="205"/>
      <c r="BL919" s="205"/>
      <c r="BM919" s="216">
        <v>5.0071301980268101E-2</v>
      </c>
    </row>
    <row r="920" spans="1:65">
      <c r="A920" s="30"/>
      <c r="B920" s="19">
        <v>1</v>
      </c>
      <c r="C920" s="9">
        <v>5</v>
      </c>
      <c r="D920" s="228" t="s">
        <v>97</v>
      </c>
      <c r="E920" s="228" t="s">
        <v>314</v>
      </c>
      <c r="F920" s="24">
        <v>0.05</v>
      </c>
      <c r="G920" s="24">
        <v>0.06</v>
      </c>
      <c r="H920" s="24">
        <v>0.03</v>
      </c>
      <c r="I920" s="24">
        <v>0.05</v>
      </c>
      <c r="J920" s="24">
        <v>0.05</v>
      </c>
      <c r="K920" s="24">
        <v>2.2266686093920001E-2</v>
      </c>
      <c r="L920" s="24">
        <v>7.0000000000000007E-2</v>
      </c>
      <c r="M920" s="228" t="s">
        <v>317</v>
      </c>
      <c r="N920" s="228" t="s">
        <v>324</v>
      </c>
      <c r="O920" s="228" t="s">
        <v>208</v>
      </c>
      <c r="P920" s="228" t="s">
        <v>109</v>
      </c>
      <c r="Q920" s="24">
        <v>0.04</v>
      </c>
      <c r="R920" s="204"/>
      <c r="S920" s="205"/>
      <c r="T920" s="205"/>
      <c r="U920" s="205"/>
      <c r="V920" s="205"/>
      <c r="W920" s="205"/>
      <c r="X920" s="205"/>
      <c r="Y920" s="205"/>
      <c r="Z920" s="205"/>
      <c r="AA920" s="205"/>
      <c r="AB920" s="205"/>
      <c r="AC920" s="205"/>
      <c r="AD920" s="205"/>
      <c r="AE920" s="205"/>
      <c r="AF920" s="205"/>
      <c r="AG920" s="205"/>
      <c r="AH920" s="205"/>
      <c r="AI920" s="205"/>
      <c r="AJ920" s="205"/>
      <c r="AK920" s="205"/>
      <c r="AL920" s="205"/>
      <c r="AM920" s="205"/>
      <c r="AN920" s="205"/>
      <c r="AO920" s="205"/>
      <c r="AP920" s="205"/>
      <c r="AQ920" s="205"/>
      <c r="AR920" s="205"/>
      <c r="AS920" s="205"/>
      <c r="AT920" s="205"/>
      <c r="AU920" s="205"/>
      <c r="AV920" s="205"/>
      <c r="AW920" s="205"/>
      <c r="AX920" s="205"/>
      <c r="AY920" s="205"/>
      <c r="AZ920" s="205"/>
      <c r="BA920" s="205"/>
      <c r="BB920" s="205"/>
      <c r="BC920" s="205"/>
      <c r="BD920" s="205"/>
      <c r="BE920" s="205"/>
      <c r="BF920" s="205"/>
      <c r="BG920" s="205"/>
      <c r="BH920" s="205"/>
      <c r="BI920" s="205"/>
      <c r="BJ920" s="205"/>
      <c r="BK920" s="205"/>
      <c r="BL920" s="205"/>
      <c r="BM920" s="216">
        <v>58</v>
      </c>
    </row>
    <row r="921" spans="1:65">
      <c r="A921" s="30"/>
      <c r="B921" s="19">
        <v>1</v>
      </c>
      <c r="C921" s="9">
        <v>6</v>
      </c>
      <c r="D921" s="228" t="s">
        <v>97</v>
      </c>
      <c r="E921" s="228" t="s">
        <v>314</v>
      </c>
      <c r="F921" s="24">
        <v>0.05</v>
      </c>
      <c r="G921" s="24">
        <v>0.04</v>
      </c>
      <c r="H921" s="24">
        <v>0.05</v>
      </c>
      <c r="I921" s="24">
        <v>0.05</v>
      </c>
      <c r="J921" s="24">
        <v>0.05</v>
      </c>
      <c r="K921" s="24">
        <v>3.0760779838756799E-2</v>
      </c>
      <c r="L921" s="24">
        <v>0.06</v>
      </c>
      <c r="M921" s="228" t="s">
        <v>317</v>
      </c>
      <c r="N921" s="228" t="s">
        <v>324</v>
      </c>
      <c r="O921" s="228" t="s">
        <v>208</v>
      </c>
      <c r="P921" s="228" t="s">
        <v>109</v>
      </c>
      <c r="Q921" s="24">
        <v>0.03</v>
      </c>
      <c r="R921" s="204"/>
      <c r="S921" s="205"/>
      <c r="T921" s="205"/>
      <c r="U921" s="205"/>
      <c r="V921" s="205"/>
      <c r="W921" s="205"/>
      <c r="X921" s="205"/>
      <c r="Y921" s="205"/>
      <c r="Z921" s="205"/>
      <c r="AA921" s="205"/>
      <c r="AB921" s="205"/>
      <c r="AC921" s="205"/>
      <c r="AD921" s="205"/>
      <c r="AE921" s="205"/>
      <c r="AF921" s="205"/>
      <c r="AG921" s="205"/>
      <c r="AH921" s="205"/>
      <c r="AI921" s="205"/>
      <c r="AJ921" s="205"/>
      <c r="AK921" s="205"/>
      <c r="AL921" s="205"/>
      <c r="AM921" s="205"/>
      <c r="AN921" s="205"/>
      <c r="AO921" s="205"/>
      <c r="AP921" s="205"/>
      <c r="AQ921" s="205"/>
      <c r="AR921" s="205"/>
      <c r="AS921" s="205"/>
      <c r="AT921" s="205"/>
      <c r="AU921" s="205"/>
      <c r="AV921" s="205"/>
      <c r="AW921" s="205"/>
      <c r="AX921" s="205"/>
      <c r="AY921" s="205"/>
      <c r="AZ921" s="205"/>
      <c r="BA921" s="205"/>
      <c r="BB921" s="205"/>
      <c r="BC921" s="205"/>
      <c r="BD921" s="205"/>
      <c r="BE921" s="205"/>
      <c r="BF921" s="205"/>
      <c r="BG921" s="205"/>
      <c r="BH921" s="205"/>
      <c r="BI921" s="205"/>
      <c r="BJ921" s="205"/>
      <c r="BK921" s="205"/>
      <c r="BL921" s="205"/>
      <c r="BM921" s="56"/>
    </row>
    <row r="922" spans="1:65">
      <c r="A922" s="30"/>
      <c r="B922" s="20" t="s">
        <v>267</v>
      </c>
      <c r="C922" s="12"/>
      <c r="D922" s="217" t="s">
        <v>714</v>
      </c>
      <c r="E922" s="217" t="s">
        <v>714</v>
      </c>
      <c r="F922" s="217">
        <v>4.6666666666666669E-2</v>
      </c>
      <c r="G922" s="217">
        <v>5.4999999999999993E-2</v>
      </c>
      <c r="H922" s="217">
        <v>3.6666666666666674E-2</v>
      </c>
      <c r="I922" s="217">
        <v>5.6666666666666664E-2</v>
      </c>
      <c r="J922" s="217">
        <v>4.6666666666666669E-2</v>
      </c>
      <c r="K922" s="217">
        <v>3.5641717822412496E-2</v>
      </c>
      <c r="L922" s="217">
        <v>6.3333333333333339E-2</v>
      </c>
      <c r="M922" s="217" t="s">
        <v>714</v>
      </c>
      <c r="N922" s="217">
        <v>0.05</v>
      </c>
      <c r="O922" s="217" t="s">
        <v>714</v>
      </c>
      <c r="P922" s="217" t="s">
        <v>714</v>
      </c>
      <c r="Q922" s="217">
        <v>0.06</v>
      </c>
      <c r="R922" s="204"/>
      <c r="S922" s="205"/>
      <c r="T922" s="205"/>
      <c r="U922" s="205"/>
      <c r="V922" s="205"/>
      <c r="W922" s="205"/>
      <c r="X922" s="205"/>
      <c r="Y922" s="205"/>
      <c r="Z922" s="205"/>
      <c r="AA922" s="205"/>
      <c r="AB922" s="205"/>
      <c r="AC922" s="205"/>
      <c r="AD922" s="205"/>
      <c r="AE922" s="205"/>
      <c r="AF922" s="205"/>
      <c r="AG922" s="205"/>
      <c r="AH922" s="205"/>
      <c r="AI922" s="205"/>
      <c r="AJ922" s="205"/>
      <c r="AK922" s="205"/>
      <c r="AL922" s="205"/>
      <c r="AM922" s="205"/>
      <c r="AN922" s="205"/>
      <c r="AO922" s="205"/>
      <c r="AP922" s="205"/>
      <c r="AQ922" s="205"/>
      <c r="AR922" s="205"/>
      <c r="AS922" s="205"/>
      <c r="AT922" s="205"/>
      <c r="AU922" s="205"/>
      <c r="AV922" s="205"/>
      <c r="AW922" s="205"/>
      <c r="AX922" s="205"/>
      <c r="AY922" s="205"/>
      <c r="AZ922" s="205"/>
      <c r="BA922" s="205"/>
      <c r="BB922" s="205"/>
      <c r="BC922" s="205"/>
      <c r="BD922" s="205"/>
      <c r="BE922" s="205"/>
      <c r="BF922" s="205"/>
      <c r="BG922" s="205"/>
      <c r="BH922" s="205"/>
      <c r="BI922" s="205"/>
      <c r="BJ922" s="205"/>
      <c r="BK922" s="205"/>
      <c r="BL922" s="205"/>
      <c r="BM922" s="56"/>
    </row>
    <row r="923" spans="1:65">
      <c r="A923" s="30"/>
      <c r="B923" s="3" t="s">
        <v>268</v>
      </c>
      <c r="C923" s="29"/>
      <c r="D923" s="24" t="s">
        <v>714</v>
      </c>
      <c r="E923" s="24" t="s">
        <v>714</v>
      </c>
      <c r="F923" s="24">
        <v>0.05</v>
      </c>
      <c r="G923" s="24">
        <v>0.06</v>
      </c>
      <c r="H923" s="24">
        <v>3.5000000000000003E-2</v>
      </c>
      <c r="I923" s="24">
        <v>5.5E-2</v>
      </c>
      <c r="J923" s="24">
        <v>0.05</v>
      </c>
      <c r="K923" s="24">
        <v>3.3252148662185246E-2</v>
      </c>
      <c r="L923" s="24">
        <v>0.06</v>
      </c>
      <c r="M923" s="24" t="s">
        <v>714</v>
      </c>
      <c r="N923" s="24">
        <v>0.05</v>
      </c>
      <c r="O923" s="24" t="s">
        <v>714</v>
      </c>
      <c r="P923" s="24" t="s">
        <v>714</v>
      </c>
      <c r="Q923" s="24">
        <v>6.0000000000000005E-2</v>
      </c>
      <c r="R923" s="204"/>
      <c r="S923" s="205"/>
      <c r="T923" s="205"/>
      <c r="U923" s="205"/>
      <c r="V923" s="205"/>
      <c r="W923" s="205"/>
      <c r="X923" s="205"/>
      <c r="Y923" s="205"/>
      <c r="Z923" s="205"/>
      <c r="AA923" s="205"/>
      <c r="AB923" s="205"/>
      <c r="AC923" s="205"/>
      <c r="AD923" s="205"/>
      <c r="AE923" s="205"/>
      <c r="AF923" s="205"/>
      <c r="AG923" s="205"/>
      <c r="AH923" s="205"/>
      <c r="AI923" s="205"/>
      <c r="AJ923" s="205"/>
      <c r="AK923" s="205"/>
      <c r="AL923" s="205"/>
      <c r="AM923" s="205"/>
      <c r="AN923" s="205"/>
      <c r="AO923" s="205"/>
      <c r="AP923" s="205"/>
      <c r="AQ923" s="205"/>
      <c r="AR923" s="205"/>
      <c r="AS923" s="205"/>
      <c r="AT923" s="205"/>
      <c r="AU923" s="205"/>
      <c r="AV923" s="205"/>
      <c r="AW923" s="205"/>
      <c r="AX923" s="205"/>
      <c r="AY923" s="205"/>
      <c r="AZ923" s="205"/>
      <c r="BA923" s="205"/>
      <c r="BB923" s="205"/>
      <c r="BC923" s="205"/>
      <c r="BD923" s="205"/>
      <c r="BE923" s="205"/>
      <c r="BF923" s="205"/>
      <c r="BG923" s="205"/>
      <c r="BH923" s="205"/>
      <c r="BI923" s="205"/>
      <c r="BJ923" s="205"/>
      <c r="BK923" s="205"/>
      <c r="BL923" s="205"/>
      <c r="BM923" s="56"/>
    </row>
    <row r="924" spans="1:65">
      <c r="A924" s="30"/>
      <c r="B924" s="3" t="s">
        <v>269</v>
      </c>
      <c r="C924" s="29"/>
      <c r="D924" s="24" t="s">
        <v>714</v>
      </c>
      <c r="E924" s="24" t="s">
        <v>714</v>
      </c>
      <c r="F924" s="24">
        <v>5.1639777949432242E-3</v>
      </c>
      <c r="G924" s="24">
        <v>8.3666002653408345E-3</v>
      </c>
      <c r="H924" s="24">
        <v>1.2110601416389959E-2</v>
      </c>
      <c r="I924" s="24">
        <v>8.1649658092773636E-3</v>
      </c>
      <c r="J924" s="24">
        <v>5.1639777949432242E-3</v>
      </c>
      <c r="K924" s="24">
        <v>1.1653867316052753E-2</v>
      </c>
      <c r="L924" s="24">
        <v>5.1639777949432268E-3</v>
      </c>
      <c r="M924" s="24" t="s">
        <v>714</v>
      </c>
      <c r="N924" s="24">
        <v>0</v>
      </c>
      <c r="O924" s="24" t="s">
        <v>714</v>
      </c>
      <c r="P924" s="24" t="s">
        <v>714</v>
      </c>
      <c r="Q924" s="24">
        <v>2.3664319132398495E-2</v>
      </c>
      <c r="R924" s="204"/>
      <c r="S924" s="205"/>
      <c r="T924" s="205"/>
      <c r="U924" s="205"/>
      <c r="V924" s="205"/>
      <c r="W924" s="205"/>
      <c r="X924" s="205"/>
      <c r="Y924" s="205"/>
      <c r="Z924" s="205"/>
      <c r="AA924" s="205"/>
      <c r="AB924" s="205"/>
      <c r="AC924" s="205"/>
      <c r="AD924" s="205"/>
      <c r="AE924" s="205"/>
      <c r="AF924" s="205"/>
      <c r="AG924" s="205"/>
      <c r="AH924" s="205"/>
      <c r="AI924" s="205"/>
      <c r="AJ924" s="205"/>
      <c r="AK924" s="205"/>
      <c r="AL924" s="205"/>
      <c r="AM924" s="205"/>
      <c r="AN924" s="205"/>
      <c r="AO924" s="205"/>
      <c r="AP924" s="205"/>
      <c r="AQ924" s="205"/>
      <c r="AR924" s="205"/>
      <c r="AS924" s="205"/>
      <c r="AT924" s="205"/>
      <c r="AU924" s="205"/>
      <c r="AV924" s="205"/>
      <c r="AW924" s="205"/>
      <c r="AX924" s="205"/>
      <c r="AY924" s="205"/>
      <c r="AZ924" s="205"/>
      <c r="BA924" s="205"/>
      <c r="BB924" s="205"/>
      <c r="BC924" s="205"/>
      <c r="BD924" s="205"/>
      <c r="BE924" s="205"/>
      <c r="BF924" s="205"/>
      <c r="BG924" s="205"/>
      <c r="BH924" s="205"/>
      <c r="BI924" s="205"/>
      <c r="BJ924" s="205"/>
      <c r="BK924" s="205"/>
      <c r="BL924" s="205"/>
      <c r="BM924" s="56"/>
    </row>
    <row r="925" spans="1:65">
      <c r="A925" s="30"/>
      <c r="B925" s="3" t="s">
        <v>86</v>
      </c>
      <c r="C925" s="29"/>
      <c r="D925" s="13" t="s">
        <v>714</v>
      </c>
      <c r="E925" s="13" t="s">
        <v>714</v>
      </c>
      <c r="F925" s="13">
        <v>0.11065666703449765</v>
      </c>
      <c r="G925" s="13">
        <v>0.15212000482437882</v>
      </c>
      <c r="H925" s="13">
        <v>0.3302891295379079</v>
      </c>
      <c r="I925" s="13">
        <v>0.14408763192842408</v>
      </c>
      <c r="J925" s="13">
        <v>0.11065666703449765</v>
      </c>
      <c r="K925" s="13">
        <v>0.32697266091715926</v>
      </c>
      <c r="L925" s="13">
        <v>8.1536491499103581E-2</v>
      </c>
      <c r="M925" s="13" t="s">
        <v>714</v>
      </c>
      <c r="N925" s="13">
        <v>0</v>
      </c>
      <c r="O925" s="13" t="s">
        <v>714</v>
      </c>
      <c r="P925" s="13" t="s">
        <v>714</v>
      </c>
      <c r="Q925" s="13">
        <v>0.39440531887330826</v>
      </c>
      <c r="R925" s="152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30"/>
      <c r="B926" s="3" t="s">
        <v>270</v>
      </c>
      <c r="C926" s="29"/>
      <c r="D926" s="13" t="s">
        <v>714</v>
      </c>
      <c r="E926" s="13" t="s">
        <v>714</v>
      </c>
      <c r="F926" s="13">
        <v>-6.7995741651437736E-2</v>
      </c>
      <c r="G926" s="13">
        <v>9.8433590196519649E-2</v>
      </c>
      <c r="H926" s="13">
        <v>-0.26771093986898664</v>
      </c>
      <c r="I926" s="13">
        <v>0.13171945656611128</v>
      </c>
      <c r="J926" s="13">
        <v>-6.7995741651437736E-2</v>
      </c>
      <c r="K926" s="13">
        <v>-0.28818072602829381</v>
      </c>
      <c r="L926" s="13">
        <v>0.26486292204447737</v>
      </c>
      <c r="M926" s="13" t="s">
        <v>714</v>
      </c>
      <c r="N926" s="13">
        <v>-1.4240089122546928E-3</v>
      </c>
      <c r="O926" s="13" t="s">
        <v>714</v>
      </c>
      <c r="P926" s="13" t="s">
        <v>714</v>
      </c>
      <c r="Q926" s="13">
        <v>0.19829118930529432</v>
      </c>
      <c r="R926" s="152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30"/>
      <c r="B927" s="46" t="s">
        <v>271</v>
      </c>
      <c r="C927" s="47"/>
      <c r="D927" s="45">
        <v>2.86</v>
      </c>
      <c r="E927" s="45">
        <v>2.12</v>
      </c>
      <c r="F927" s="45">
        <v>0.09</v>
      </c>
      <c r="G927" s="45">
        <v>0.37</v>
      </c>
      <c r="H927" s="45">
        <v>0.65</v>
      </c>
      <c r="I927" s="45">
        <v>0.46</v>
      </c>
      <c r="J927" s="45">
        <v>0.09</v>
      </c>
      <c r="K927" s="45">
        <v>0.7</v>
      </c>
      <c r="L927" s="45">
        <v>0.83</v>
      </c>
      <c r="M927" s="45">
        <v>1.29</v>
      </c>
      <c r="N927" s="45">
        <v>1.2</v>
      </c>
      <c r="O927" s="45">
        <v>11.17</v>
      </c>
      <c r="P927" s="45">
        <v>0.09</v>
      </c>
      <c r="Q927" s="45">
        <v>0.65</v>
      </c>
      <c r="R927" s="152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B928" s="31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BM928" s="55"/>
    </row>
    <row r="929" spans="1:65" ht="15">
      <c r="B929" s="8" t="s">
        <v>703</v>
      </c>
      <c r="BM929" s="28" t="s">
        <v>67</v>
      </c>
    </row>
    <row r="930" spans="1:65" ht="15">
      <c r="A930" s="25" t="s">
        <v>30</v>
      </c>
      <c r="B930" s="18" t="s">
        <v>114</v>
      </c>
      <c r="C930" s="15" t="s">
        <v>115</v>
      </c>
      <c r="D930" s="16" t="s">
        <v>233</v>
      </c>
      <c r="E930" s="17" t="s">
        <v>233</v>
      </c>
      <c r="F930" s="17" t="s">
        <v>233</v>
      </c>
      <c r="G930" s="17" t="s">
        <v>233</v>
      </c>
      <c r="H930" s="17" t="s">
        <v>233</v>
      </c>
      <c r="I930" s="17" t="s">
        <v>233</v>
      </c>
      <c r="J930" s="17" t="s">
        <v>233</v>
      </c>
      <c r="K930" s="17" t="s">
        <v>233</v>
      </c>
      <c r="L930" s="17" t="s">
        <v>233</v>
      </c>
      <c r="M930" s="17" t="s">
        <v>233</v>
      </c>
      <c r="N930" s="17" t="s">
        <v>233</v>
      </c>
      <c r="O930" s="17" t="s">
        <v>233</v>
      </c>
      <c r="P930" s="17" t="s">
        <v>233</v>
      </c>
      <c r="Q930" s="152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8">
        <v>1</v>
      </c>
    </row>
    <row r="931" spans="1:65">
      <c r="A931" s="30"/>
      <c r="B931" s="19" t="s">
        <v>234</v>
      </c>
      <c r="C931" s="9" t="s">
        <v>234</v>
      </c>
      <c r="D931" s="150" t="s">
        <v>239</v>
      </c>
      <c r="E931" s="151" t="s">
        <v>240</v>
      </c>
      <c r="F931" s="151" t="s">
        <v>241</v>
      </c>
      <c r="G931" s="151" t="s">
        <v>244</v>
      </c>
      <c r="H931" s="151" t="s">
        <v>245</v>
      </c>
      <c r="I931" s="151" t="s">
        <v>246</v>
      </c>
      <c r="J931" s="151" t="s">
        <v>247</v>
      </c>
      <c r="K931" s="151" t="s">
        <v>287</v>
      </c>
      <c r="L931" s="151" t="s">
        <v>251</v>
      </c>
      <c r="M931" s="151" t="s">
        <v>252</v>
      </c>
      <c r="N931" s="151" t="s">
        <v>255</v>
      </c>
      <c r="O931" s="151" t="s">
        <v>257</v>
      </c>
      <c r="P931" s="151" t="s">
        <v>258</v>
      </c>
      <c r="Q931" s="152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 t="s">
        <v>3</v>
      </c>
    </row>
    <row r="932" spans="1:65">
      <c r="A932" s="30"/>
      <c r="B932" s="19"/>
      <c r="C932" s="9"/>
      <c r="D932" s="10" t="s">
        <v>325</v>
      </c>
      <c r="E932" s="11" t="s">
        <v>288</v>
      </c>
      <c r="F932" s="11" t="s">
        <v>325</v>
      </c>
      <c r="G932" s="11" t="s">
        <v>288</v>
      </c>
      <c r="H932" s="11" t="s">
        <v>288</v>
      </c>
      <c r="I932" s="11" t="s">
        <v>288</v>
      </c>
      <c r="J932" s="11" t="s">
        <v>288</v>
      </c>
      <c r="K932" s="11" t="s">
        <v>288</v>
      </c>
      <c r="L932" s="11" t="s">
        <v>325</v>
      </c>
      <c r="M932" s="11" t="s">
        <v>325</v>
      </c>
      <c r="N932" s="11" t="s">
        <v>288</v>
      </c>
      <c r="O932" s="11" t="s">
        <v>325</v>
      </c>
      <c r="P932" s="11" t="s">
        <v>325</v>
      </c>
      <c r="Q932" s="152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1</v>
      </c>
    </row>
    <row r="933" spans="1:65">
      <c r="A933" s="30"/>
      <c r="B933" s="19"/>
      <c r="C933" s="9"/>
      <c r="D933" s="26" t="s">
        <v>326</v>
      </c>
      <c r="E933" s="26" t="s">
        <v>327</v>
      </c>
      <c r="F933" s="26" t="s">
        <v>328</v>
      </c>
      <c r="G933" s="26" t="s">
        <v>328</v>
      </c>
      <c r="H933" s="26" t="s">
        <v>328</v>
      </c>
      <c r="I933" s="26" t="s">
        <v>328</v>
      </c>
      <c r="J933" s="26" t="s">
        <v>328</v>
      </c>
      <c r="K933" s="26" t="s">
        <v>328</v>
      </c>
      <c r="L933" s="26" t="s">
        <v>329</v>
      </c>
      <c r="M933" s="26" t="s">
        <v>312</v>
      </c>
      <c r="N933" s="26" t="s">
        <v>329</v>
      </c>
      <c r="O933" s="26" t="s">
        <v>312</v>
      </c>
      <c r="P933" s="26" t="s">
        <v>328</v>
      </c>
      <c r="Q933" s="152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1</v>
      </c>
    </row>
    <row r="934" spans="1:65">
      <c r="A934" s="30"/>
      <c r="B934" s="18">
        <v>1</v>
      </c>
      <c r="C934" s="14">
        <v>1</v>
      </c>
      <c r="D934" s="226">
        <v>10.856</v>
      </c>
      <c r="E934" s="226">
        <v>12.872752292015836</v>
      </c>
      <c r="F934" s="234">
        <v>3</v>
      </c>
      <c r="G934" s="226">
        <v>11.3</v>
      </c>
      <c r="H934" s="226">
        <v>12.1</v>
      </c>
      <c r="I934" s="226">
        <v>11.9</v>
      </c>
      <c r="J934" s="226">
        <v>13.3</v>
      </c>
      <c r="K934" s="226">
        <v>12.1</v>
      </c>
      <c r="L934" s="226">
        <v>13.5</v>
      </c>
      <c r="M934" s="226">
        <v>10.7</v>
      </c>
      <c r="N934" s="226">
        <v>15.7</v>
      </c>
      <c r="O934" s="226">
        <v>12.7</v>
      </c>
      <c r="P934" s="226">
        <v>11</v>
      </c>
      <c r="Q934" s="219"/>
      <c r="R934" s="220"/>
      <c r="S934" s="220"/>
      <c r="T934" s="220"/>
      <c r="U934" s="220"/>
      <c r="V934" s="220"/>
      <c r="W934" s="220"/>
      <c r="X934" s="220"/>
      <c r="Y934" s="220"/>
      <c r="Z934" s="220"/>
      <c r="AA934" s="220"/>
      <c r="AB934" s="220"/>
      <c r="AC934" s="220"/>
      <c r="AD934" s="220"/>
      <c r="AE934" s="220"/>
      <c r="AF934" s="220"/>
      <c r="AG934" s="220"/>
      <c r="AH934" s="220"/>
      <c r="AI934" s="220"/>
      <c r="AJ934" s="220"/>
      <c r="AK934" s="220"/>
      <c r="AL934" s="220"/>
      <c r="AM934" s="220"/>
      <c r="AN934" s="220"/>
      <c r="AO934" s="220"/>
      <c r="AP934" s="220"/>
      <c r="AQ934" s="220"/>
      <c r="AR934" s="220"/>
      <c r="AS934" s="220"/>
      <c r="AT934" s="220"/>
      <c r="AU934" s="220"/>
      <c r="AV934" s="220"/>
      <c r="AW934" s="220"/>
      <c r="AX934" s="220"/>
      <c r="AY934" s="220"/>
      <c r="AZ934" s="220"/>
      <c r="BA934" s="220"/>
      <c r="BB934" s="220"/>
      <c r="BC934" s="220"/>
      <c r="BD934" s="220"/>
      <c r="BE934" s="220"/>
      <c r="BF934" s="220"/>
      <c r="BG934" s="220"/>
      <c r="BH934" s="220"/>
      <c r="BI934" s="220"/>
      <c r="BJ934" s="220"/>
      <c r="BK934" s="220"/>
      <c r="BL934" s="220"/>
      <c r="BM934" s="221">
        <v>1</v>
      </c>
    </row>
    <row r="935" spans="1:65">
      <c r="A935" s="30"/>
      <c r="B935" s="19">
        <v>1</v>
      </c>
      <c r="C935" s="9">
        <v>2</v>
      </c>
      <c r="D935" s="225">
        <v>11.396000000000001</v>
      </c>
      <c r="E935" s="225">
        <v>12.546951786243294</v>
      </c>
      <c r="F935" s="222">
        <v>1.3</v>
      </c>
      <c r="G935" s="225">
        <v>11.1</v>
      </c>
      <c r="H935" s="225">
        <v>12.6</v>
      </c>
      <c r="I935" s="225">
        <v>12.3</v>
      </c>
      <c r="J935" s="225">
        <v>12.8</v>
      </c>
      <c r="K935" s="225">
        <v>12.1</v>
      </c>
      <c r="L935" s="225">
        <v>13.3</v>
      </c>
      <c r="M935" s="225">
        <v>10.7</v>
      </c>
      <c r="N935" s="225">
        <v>15.5</v>
      </c>
      <c r="O935" s="225">
        <v>12.6</v>
      </c>
      <c r="P935" s="225">
        <v>11.2</v>
      </c>
      <c r="Q935" s="219"/>
      <c r="R935" s="220"/>
      <c r="S935" s="220"/>
      <c r="T935" s="220"/>
      <c r="U935" s="220"/>
      <c r="V935" s="220"/>
      <c r="W935" s="220"/>
      <c r="X935" s="220"/>
      <c r="Y935" s="220"/>
      <c r="Z935" s="220"/>
      <c r="AA935" s="220"/>
      <c r="AB935" s="220"/>
      <c r="AC935" s="220"/>
      <c r="AD935" s="220"/>
      <c r="AE935" s="220"/>
      <c r="AF935" s="220"/>
      <c r="AG935" s="220"/>
      <c r="AH935" s="220"/>
      <c r="AI935" s="220"/>
      <c r="AJ935" s="220"/>
      <c r="AK935" s="220"/>
      <c r="AL935" s="220"/>
      <c r="AM935" s="220"/>
      <c r="AN935" s="220"/>
      <c r="AO935" s="220"/>
      <c r="AP935" s="220"/>
      <c r="AQ935" s="220"/>
      <c r="AR935" s="220"/>
      <c r="AS935" s="220"/>
      <c r="AT935" s="220"/>
      <c r="AU935" s="220"/>
      <c r="AV935" s="220"/>
      <c r="AW935" s="220"/>
      <c r="AX935" s="220"/>
      <c r="AY935" s="220"/>
      <c r="AZ935" s="220"/>
      <c r="BA935" s="220"/>
      <c r="BB935" s="220"/>
      <c r="BC935" s="220"/>
      <c r="BD935" s="220"/>
      <c r="BE935" s="220"/>
      <c r="BF935" s="220"/>
      <c r="BG935" s="220"/>
      <c r="BH935" s="220"/>
      <c r="BI935" s="220"/>
      <c r="BJ935" s="220"/>
      <c r="BK935" s="220"/>
      <c r="BL935" s="220"/>
      <c r="BM935" s="221">
        <v>9</v>
      </c>
    </row>
    <row r="936" spans="1:65">
      <c r="A936" s="30"/>
      <c r="B936" s="19">
        <v>1</v>
      </c>
      <c r="C936" s="9">
        <v>3</v>
      </c>
      <c r="D936" s="225">
        <v>10.406000000000001</v>
      </c>
      <c r="E936" s="225">
        <v>12.748976473679793</v>
      </c>
      <c r="F936" s="222">
        <v>1.3</v>
      </c>
      <c r="G936" s="225">
        <v>11.5</v>
      </c>
      <c r="H936" s="225">
        <v>12.3</v>
      </c>
      <c r="I936" s="225">
        <v>12.6</v>
      </c>
      <c r="J936" s="225">
        <v>12.4</v>
      </c>
      <c r="K936" s="225">
        <v>12.6</v>
      </c>
      <c r="L936" s="225">
        <v>13.3</v>
      </c>
      <c r="M936" s="225">
        <v>10.9</v>
      </c>
      <c r="N936" s="225">
        <v>15.400000000000002</v>
      </c>
      <c r="O936" s="225">
        <v>12.5</v>
      </c>
      <c r="P936" s="225">
        <v>11.1</v>
      </c>
      <c r="Q936" s="219"/>
      <c r="R936" s="220"/>
      <c r="S936" s="220"/>
      <c r="T936" s="220"/>
      <c r="U936" s="220"/>
      <c r="V936" s="220"/>
      <c r="W936" s="220"/>
      <c r="X936" s="220"/>
      <c r="Y936" s="220"/>
      <c r="Z936" s="220"/>
      <c r="AA936" s="220"/>
      <c r="AB936" s="220"/>
      <c r="AC936" s="220"/>
      <c r="AD936" s="220"/>
      <c r="AE936" s="220"/>
      <c r="AF936" s="220"/>
      <c r="AG936" s="220"/>
      <c r="AH936" s="220"/>
      <c r="AI936" s="220"/>
      <c r="AJ936" s="220"/>
      <c r="AK936" s="220"/>
      <c r="AL936" s="220"/>
      <c r="AM936" s="220"/>
      <c r="AN936" s="220"/>
      <c r="AO936" s="220"/>
      <c r="AP936" s="220"/>
      <c r="AQ936" s="220"/>
      <c r="AR936" s="220"/>
      <c r="AS936" s="220"/>
      <c r="AT936" s="220"/>
      <c r="AU936" s="220"/>
      <c r="AV936" s="220"/>
      <c r="AW936" s="220"/>
      <c r="AX936" s="220"/>
      <c r="AY936" s="220"/>
      <c r="AZ936" s="220"/>
      <c r="BA936" s="220"/>
      <c r="BB936" s="220"/>
      <c r="BC936" s="220"/>
      <c r="BD936" s="220"/>
      <c r="BE936" s="220"/>
      <c r="BF936" s="220"/>
      <c r="BG936" s="220"/>
      <c r="BH936" s="220"/>
      <c r="BI936" s="220"/>
      <c r="BJ936" s="220"/>
      <c r="BK936" s="220"/>
      <c r="BL936" s="220"/>
      <c r="BM936" s="221">
        <v>16</v>
      </c>
    </row>
    <row r="937" spans="1:65">
      <c r="A937" s="30"/>
      <c r="B937" s="19">
        <v>1</v>
      </c>
      <c r="C937" s="9">
        <v>4</v>
      </c>
      <c r="D937" s="225">
        <v>11.153</v>
      </c>
      <c r="E937" s="225">
        <v>12.635981502290772</v>
      </c>
      <c r="F937" s="222">
        <v>1</v>
      </c>
      <c r="G937" s="225">
        <v>10.9</v>
      </c>
      <c r="H937" s="225">
        <v>12</v>
      </c>
      <c r="I937" s="225">
        <v>11.7</v>
      </c>
      <c r="J937" s="225">
        <v>13.1</v>
      </c>
      <c r="K937" s="225">
        <v>12.3</v>
      </c>
      <c r="L937" s="225">
        <v>13.5</v>
      </c>
      <c r="M937" s="225">
        <v>11</v>
      </c>
      <c r="N937" s="225">
        <v>15.6</v>
      </c>
      <c r="O937" s="225">
        <v>12.1</v>
      </c>
      <c r="P937" s="225">
        <v>10.8</v>
      </c>
      <c r="Q937" s="219"/>
      <c r="R937" s="220"/>
      <c r="S937" s="220"/>
      <c r="T937" s="220"/>
      <c r="U937" s="220"/>
      <c r="V937" s="220"/>
      <c r="W937" s="220"/>
      <c r="X937" s="220"/>
      <c r="Y937" s="220"/>
      <c r="Z937" s="220"/>
      <c r="AA937" s="220"/>
      <c r="AB937" s="220"/>
      <c r="AC937" s="220"/>
      <c r="AD937" s="220"/>
      <c r="AE937" s="220"/>
      <c r="AF937" s="220"/>
      <c r="AG937" s="220"/>
      <c r="AH937" s="220"/>
      <c r="AI937" s="220"/>
      <c r="AJ937" s="220"/>
      <c r="AK937" s="220"/>
      <c r="AL937" s="220"/>
      <c r="AM937" s="220"/>
      <c r="AN937" s="220"/>
      <c r="AO937" s="220"/>
      <c r="AP937" s="220"/>
      <c r="AQ937" s="220"/>
      <c r="AR937" s="220"/>
      <c r="AS937" s="220"/>
      <c r="AT937" s="220"/>
      <c r="AU937" s="220"/>
      <c r="AV937" s="220"/>
      <c r="AW937" s="220"/>
      <c r="AX937" s="220"/>
      <c r="AY937" s="220"/>
      <c r="AZ937" s="220"/>
      <c r="BA937" s="220"/>
      <c r="BB937" s="220"/>
      <c r="BC937" s="220"/>
      <c r="BD937" s="220"/>
      <c r="BE937" s="220"/>
      <c r="BF937" s="220"/>
      <c r="BG937" s="220"/>
      <c r="BH937" s="220"/>
      <c r="BI937" s="220"/>
      <c r="BJ937" s="220"/>
      <c r="BK937" s="220"/>
      <c r="BL937" s="220"/>
      <c r="BM937" s="221">
        <v>12.307000266599921</v>
      </c>
    </row>
    <row r="938" spans="1:65">
      <c r="A938" s="30"/>
      <c r="B938" s="19">
        <v>1</v>
      </c>
      <c r="C938" s="9">
        <v>5</v>
      </c>
      <c r="D938" s="225">
        <v>10.648</v>
      </c>
      <c r="E938" s="225">
        <v>12.534214856435746</v>
      </c>
      <c r="F938" s="222">
        <v>1.2</v>
      </c>
      <c r="G938" s="225">
        <v>11.1</v>
      </c>
      <c r="H938" s="225">
        <v>12.6</v>
      </c>
      <c r="I938" s="225">
        <v>11.8</v>
      </c>
      <c r="J938" s="225">
        <v>13</v>
      </c>
      <c r="K938" s="225">
        <v>12.5</v>
      </c>
      <c r="L938" s="225">
        <v>13.6</v>
      </c>
      <c r="M938" s="225">
        <v>10.4</v>
      </c>
      <c r="N938" s="225">
        <v>15.8</v>
      </c>
      <c r="O938" s="225">
        <v>12.5</v>
      </c>
      <c r="P938" s="225">
        <v>11.3</v>
      </c>
      <c r="Q938" s="219"/>
      <c r="R938" s="220"/>
      <c r="S938" s="220"/>
      <c r="T938" s="220"/>
      <c r="U938" s="220"/>
      <c r="V938" s="220"/>
      <c r="W938" s="220"/>
      <c r="X938" s="220"/>
      <c r="Y938" s="220"/>
      <c r="Z938" s="220"/>
      <c r="AA938" s="220"/>
      <c r="AB938" s="220"/>
      <c r="AC938" s="220"/>
      <c r="AD938" s="220"/>
      <c r="AE938" s="220"/>
      <c r="AF938" s="220"/>
      <c r="AG938" s="220"/>
      <c r="AH938" s="220"/>
      <c r="AI938" s="220"/>
      <c r="AJ938" s="220"/>
      <c r="AK938" s="220"/>
      <c r="AL938" s="220"/>
      <c r="AM938" s="220"/>
      <c r="AN938" s="220"/>
      <c r="AO938" s="220"/>
      <c r="AP938" s="220"/>
      <c r="AQ938" s="220"/>
      <c r="AR938" s="220"/>
      <c r="AS938" s="220"/>
      <c r="AT938" s="220"/>
      <c r="AU938" s="220"/>
      <c r="AV938" s="220"/>
      <c r="AW938" s="220"/>
      <c r="AX938" s="220"/>
      <c r="AY938" s="220"/>
      <c r="AZ938" s="220"/>
      <c r="BA938" s="220"/>
      <c r="BB938" s="220"/>
      <c r="BC938" s="220"/>
      <c r="BD938" s="220"/>
      <c r="BE938" s="220"/>
      <c r="BF938" s="220"/>
      <c r="BG938" s="220"/>
      <c r="BH938" s="220"/>
      <c r="BI938" s="220"/>
      <c r="BJ938" s="220"/>
      <c r="BK938" s="220"/>
      <c r="BL938" s="220"/>
      <c r="BM938" s="221">
        <v>116</v>
      </c>
    </row>
    <row r="939" spans="1:65">
      <c r="A939" s="30"/>
      <c r="B939" s="19">
        <v>1</v>
      </c>
      <c r="C939" s="9">
        <v>6</v>
      </c>
      <c r="D939" s="225">
        <v>11.058999999999999</v>
      </c>
      <c r="E939" s="225">
        <v>12.947142284528985</v>
      </c>
      <c r="F939" s="222">
        <v>0.7</v>
      </c>
      <c r="G939" s="225">
        <v>10.6</v>
      </c>
      <c r="H939" s="225">
        <v>12.7</v>
      </c>
      <c r="I939" s="225">
        <v>12.3</v>
      </c>
      <c r="J939" s="225">
        <v>13.2</v>
      </c>
      <c r="K939" s="225">
        <v>12.1</v>
      </c>
      <c r="L939" s="225">
        <v>13.7</v>
      </c>
      <c r="M939" s="225">
        <v>10.7</v>
      </c>
      <c r="N939" s="225">
        <v>15.5</v>
      </c>
      <c r="O939" s="225">
        <v>12.1</v>
      </c>
      <c r="P939" s="225">
        <v>10.7</v>
      </c>
      <c r="Q939" s="219"/>
      <c r="R939" s="220"/>
      <c r="S939" s="220"/>
      <c r="T939" s="220"/>
      <c r="U939" s="220"/>
      <c r="V939" s="220"/>
      <c r="W939" s="220"/>
      <c r="X939" s="220"/>
      <c r="Y939" s="220"/>
      <c r="Z939" s="220"/>
      <c r="AA939" s="220"/>
      <c r="AB939" s="220"/>
      <c r="AC939" s="220"/>
      <c r="AD939" s="220"/>
      <c r="AE939" s="220"/>
      <c r="AF939" s="220"/>
      <c r="AG939" s="220"/>
      <c r="AH939" s="220"/>
      <c r="AI939" s="220"/>
      <c r="AJ939" s="220"/>
      <c r="AK939" s="220"/>
      <c r="AL939" s="220"/>
      <c r="AM939" s="220"/>
      <c r="AN939" s="220"/>
      <c r="AO939" s="220"/>
      <c r="AP939" s="220"/>
      <c r="AQ939" s="220"/>
      <c r="AR939" s="220"/>
      <c r="AS939" s="220"/>
      <c r="AT939" s="220"/>
      <c r="AU939" s="220"/>
      <c r="AV939" s="220"/>
      <c r="AW939" s="220"/>
      <c r="AX939" s="220"/>
      <c r="AY939" s="220"/>
      <c r="AZ939" s="220"/>
      <c r="BA939" s="220"/>
      <c r="BB939" s="220"/>
      <c r="BC939" s="220"/>
      <c r="BD939" s="220"/>
      <c r="BE939" s="220"/>
      <c r="BF939" s="220"/>
      <c r="BG939" s="220"/>
      <c r="BH939" s="220"/>
      <c r="BI939" s="220"/>
      <c r="BJ939" s="220"/>
      <c r="BK939" s="220"/>
      <c r="BL939" s="220"/>
      <c r="BM939" s="223"/>
    </row>
    <row r="940" spans="1:65">
      <c r="A940" s="30"/>
      <c r="B940" s="20" t="s">
        <v>267</v>
      </c>
      <c r="C940" s="12"/>
      <c r="D940" s="224">
        <v>10.919666666666666</v>
      </c>
      <c r="E940" s="224">
        <v>12.714336532532405</v>
      </c>
      <c r="F940" s="224">
        <v>1.4166666666666667</v>
      </c>
      <c r="G940" s="224">
        <v>11.083333333333334</v>
      </c>
      <c r="H940" s="224">
        <v>12.383333333333333</v>
      </c>
      <c r="I940" s="224">
        <v>12.1</v>
      </c>
      <c r="J940" s="224">
        <v>12.966666666666667</v>
      </c>
      <c r="K940" s="224">
        <v>12.283333333333331</v>
      </c>
      <c r="L940" s="224">
        <v>13.483333333333334</v>
      </c>
      <c r="M940" s="224">
        <v>10.733333333333333</v>
      </c>
      <c r="N940" s="224">
        <v>15.583333333333334</v>
      </c>
      <c r="O940" s="224">
        <v>12.416666666666666</v>
      </c>
      <c r="P940" s="224">
        <v>11.016666666666666</v>
      </c>
      <c r="Q940" s="219"/>
      <c r="R940" s="220"/>
      <c r="S940" s="220"/>
      <c r="T940" s="220"/>
      <c r="U940" s="220"/>
      <c r="V940" s="220"/>
      <c r="W940" s="220"/>
      <c r="X940" s="220"/>
      <c r="Y940" s="220"/>
      <c r="Z940" s="220"/>
      <c r="AA940" s="220"/>
      <c r="AB940" s="220"/>
      <c r="AC940" s="220"/>
      <c r="AD940" s="220"/>
      <c r="AE940" s="220"/>
      <c r="AF940" s="220"/>
      <c r="AG940" s="220"/>
      <c r="AH940" s="220"/>
      <c r="AI940" s="220"/>
      <c r="AJ940" s="220"/>
      <c r="AK940" s="220"/>
      <c r="AL940" s="220"/>
      <c r="AM940" s="220"/>
      <c r="AN940" s="220"/>
      <c r="AO940" s="220"/>
      <c r="AP940" s="220"/>
      <c r="AQ940" s="220"/>
      <c r="AR940" s="220"/>
      <c r="AS940" s="220"/>
      <c r="AT940" s="220"/>
      <c r="AU940" s="220"/>
      <c r="AV940" s="220"/>
      <c r="AW940" s="220"/>
      <c r="AX940" s="220"/>
      <c r="AY940" s="220"/>
      <c r="AZ940" s="220"/>
      <c r="BA940" s="220"/>
      <c r="BB940" s="220"/>
      <c r="BC940" s="220"/>
      <c r="BD940" s="220"/>
      <c r="BE940" s="220"/>
      <c r="BF940" s="220"/>
      <c r="BG940" s="220"/>
      <c r="BH940" s="220"/>
      <c r="BI940" s="220"/>
      <c r="BJ940" s="220"/>
      <c r="BK940" s="220"/>
      <c r="BL940" s="220"/>
      <c r="BM940" s="223"/>
    </row>
    <row r="941" spans="1:65">
      <c r="A941" s="30"/>
      <c r="B941" s="3" t="s">
        <v>268</v>
      </c>
      <c r="C941" s="29"/>
      <c r="D941" s="225">
        <v>10.9575</v>
      </c>
      <c r="E941" s="225">
        <v>12.692478987985282</v>
      </c>
      <c r="F941" s="225">
        <v>1.25</v>
      </c>
      <c r="G941" s="225">
        <v>11.1</v>
      </c>
      <c r="H941" s="225">
        <v>12.45</v>
      </c>
      <c r="I941" s="225">
        <v>12.100000000000001</v>
      </c>
      <c r="J941" s="225">
        <v>13.05</v>
      </c>
      <c r="K941" s="225">
        <v>12.2</v>
      </c>
      <c r="L941" s="225">
        <v>13.5</v>
      </c>
      <c r="M941" s="225">
        <v>10.7</v>
      </c>
      <c r="N941" s="225">
        <v>15.55</v>
      </c>
      <c r="O941" s="225">
        <v>12.5</v>
      </c>
      <c r="P941" s="225">
        <v>11.05</v>
      </c>
      <c r="Q941" s="219"/>
      <c r="R941" s="220"/>
      <c r="S941" s="220"/>
      <c r="T941" s="220"/>
      <c r="U941" s="220"/>
      <c r="V941" s="220"/>
      <c r="W941" s="220"/>
      <c r="X941" s="220"/>
      <c r="Y941" s="220"/>
      <c r="Z941" s="220"/>
      <c r="AA941" s="220"/>
      <c r="AB941" s="220"/>
      <c r="AC941" s="220"/>
      <c r="AD941" s="220"/>
      <c r="AE941" s="220"/>
      <c r="AF941" s="220"/>
      <c r="AG941" s="220"/>
      <c r="AH941" s="220"/>
      <c r="AI941" s="220"/>
      <c r="AJ941" s="220"/>
      <c r="AK941" s="220"/>
      <c r="AL941" s="220"/>
      <c r="AM941" s="220"/>
      <c r="AN941" s="220"/>
      <c r="AO941" s="220"/>
      <c r="AP941" s="220"/>
      <c r="AQ941" s="220"/>
      <c r="AR941" s="220"/>
      <c r="AS941" s="220"/>
      <c r="AT941" s="220"/>
      <c r="AU941" s="220"/>
      <c r="AV941" s="220"/>
      <c r="AW941" s="220"/>
      <c r="AX941" s="220"/>
      <c r="AY941" s="220"/>
      <c r="AZ941" s="220"/>
      <c r="BA941" s="220"/>
      <c r="BB941" s="220"/>
      <c r="BC941" s="220"/>
      <c r="BD941" s="220"/>
      <c r="BE941" s="220"/>
      <c r="BF941" s="220"/>
      <c r="BG941" s="220"/>
      <c r="BH941" s="220"/>
      <c r="BI941" s="220"/>
      <c r="BJ941" s="220"/>
      <c r="BK941" s="220"/>
      <c r="BL941" s="220"/>
      <c r="BM941" s="223"/>
    </row>
    <row r="942" spans="1:65">
      <c r="A942" s="30"/>
      <c r="B942" s="3" t="s">
        <v>269</v>
      </c>
      <c r="C942" s="29"/>
      <c r="D942" s="225">
        <v>0.35845817980158684</v>
      </c>
      <c r="E942" s="225">
        <v>0.17151966580681449</v>
      </c>
      <c r="F942" s="225">
        <v>0.80849654709631658</v>
      </c>
      <c r="G942" s="225">
        <v>0.31251666622224605</v>
      </c>
      <c r="H942" s="225">
        <v>0.29268868558020233</v>
      </c>
      <c r="I942" s="225">
        <v>0.35213633723318027</v>
      </c>
      <c r="J942" s="225">
        <v>0.32659863237109021</v>
      </c>
      <c r="K942" s="225">
        <v>0.22286019533929047</v>
      </c>
      <c r="L942" s="225">
        <v>0.16020819787597165</v>
      </c>
      <c r="M942" s="225">
        <v>0.2065591117977289</v>
      </c>
      <c r="N942" s="225">
        <v>0.14719601443879701</v>
      </c>
      <c r="O942" s="225">
        <v>0.25625508125043422</v>
      </c>
      <c r="P942" s="225">
        <v>0.23166067138525415</v>
      </c>
      <c r="Q942" s="219"/>
      <c r="R942" s="220"/>
      <c r="S942" s="220"/>
      <c r="T942" s="220"/>
      <c r="U942" s="220"/>
      <c r="V942" s="220"/>
      <c r="W942" s="220"/>
      <c r="X942" s="220"/>
      <c r="Y942" s="220"/>
      <c r="Z942" s="220"/>
      <c r="AA942" s="220"/>
      <c r="AB942" s="220"/>
      <c r="AC942" s="220"/>
      <c r="AD942" s="220"/>
      <c r="AE942" s="220"/>
      <c r="AF942" s="220"/>
      <c r="AG942" s="220"/>
      <c r="AH942" s="220"/>
      <c r="AI942" s="220"/>
      <c r="AJ942" s="220"/>
      <c r="AK942" s="220"/>
      <c r="AL942" s="220"/>
      <c r="AM942" s="220"/>
      <c r="AN942" s="220"/>
      <c r="AO942" s="220"/>
      <c r="AP942" s="220"/>
      <c r="AQ942" s="220"/>
      <c r="AR942" s="220"/>
      <c r="AS942" s="220"/>
      <c r="AT942" s="220"/>
      <c r="AU942" s="220"/>
      <c r="AV942" s="220"/>
      <c r="AW942" s="220"/>
      <c r="AX942" s="220"/>
      <c r="AY942" s="220"/>
      <c r="AZ942" s="220"/>
      <c r="BA942" s="220"/>
      <c r="BB942" s="220"/>
      <c r="BC942" s="220"/>
      <c r="BD942" s="220"/>
      <c r="BE942" s="220"/>
      <c r="BF942" s="220"/>
      <c r="BG942" s="220"/>
      <c r="BH942" s="220"/>
      <c r="BI942" s="220"/>
      <c r="BJ942" s="220"/>
      <c r="BK942" s="220"/>
      <c r="BL942" s="220"/>
      <c r="BM942" s="223"/>
    </row>
    <row r="943" spans="1:65">
      <c r="A943" s="30"/>
      <c r="B943" s="3" t="s">
        <v>86</v>
      </c>
      <c r="C943" s="29"/>
      <c r="D943" s="13">
        <v>3.2826842681545849E-2</v>
      </c>
      <c r="E943" s="13">
        <v>1.3490256874036958E-2</v>
      </c>
      <c r="F943" s="13">
        <v>0.57070344500916459</v>
      </c>
      <c r="G943" s="13">
        <v>2.8196992441104907E-2</v>
      </c>
      <c r="H943" s="13">
        <v>2.3635694663273407E-2</v>
      </c>
      <c r="I943" s="13">
        <v>2.9102176630841345E-2</v>
      </c>
      <c r="J943" s="13">
        <v>2.5187555195713897E-2</v>
      </c>
      <c r="K943" s="13">
        <v>1.8143299484881182E-2</v>
      </c>
      <c r="L943" s="13">
        <v>1.18819429821487E-2</v>
      </c>
      <c r="M943" s="13">
        <v>1.9244637745130022E-2</v>
      </c>
      <c r="N943" s="13">
        <v>9.4457335468746736E-3</v>
      </c>
      <c r="O943" s="13">
        <v>2.0637993120840342E-2</v>
      </c>
      <c r="P943" s="13">
        <v>2.1028200125741678E-2</v>
      </c>
      <c r="Q943" s="152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30"/>
      <c r="B944" s="3" t="s">
        <v>270</v>
      </c>
      <c r="C944" s="29"/>
      <c r="D944" s="13">
        <v>-0.11272719345739779</v>
      </c>
      <c r="E944" s="13">
        <v>3.3097932648783468E-2</v>
      </c>
      <c r="F944" s="13">
        <v>-0.88488936085332093</v>
      </c>
      <c r="G944" s="13">
        <v>-9.9428529028922519E-2</v>
      </c>
      <c r="H944" s="13">
        <v>6.202410423324034E-3</v>
      </c>
      <c r="I944" s="13">
        <v>-1.6819717406011736E-2</v>
      </c>
      <c r="J944" s="13">
        <v>5.3600908895486077E-2</v>
      </c>
      <c r="K944" s="13">
        <v>-1.9230464576180939E-3</v>
      </c>
      <c r="L944" s="13">
        <v>9.5582436113686775E-2</v>
      </c>
      <c r="M944" s="13">
        <v>-0.12786762811221986</v>
      </c>
      <c r="N944" s="13">
        <v>0.26621703061346991</v>
      </c>
      <c r="O944" s="13">
        <v>8.9108960503048174E-3</v>
      </c>
      <c r="P944" s="13">
        <v>-0.10484550028288397</v>
      </c>
      <c r="Q944" s="152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30"/>
      <c r="B945" s="46" t="s">
        <v>271</v>
      </c>
      <c r="C945" s="47"/>
      <c r="D945" s="45">
        <v>0.77</v>
      </c>
      <c r="E945" s="45">
        <v>0.24</v>
      </c>
      <c r="F945" s="45">
        <v>6.11</v>
      </c>
      <c r="G945" s="45">
        <v>0.67</v>
      </c>
      <c r="H945" s="45">
        <v>0.06</v>
      </c>
      <c r="I945" s="45">
        <v>0.1</v>
      </c>
      <c r="J945" s="45">
        <v>0.38</v>
      </c>
      <c r="K945" s="45">
        <v>0</v>
      </c>
      <c r="L945" s="45">
        <v>0.67</v>
      </c>
      <c r="M945" s="45">
        <v>0.87</v>
      </c>
      <c r="N945" s="45">
        <v>1.85</v>
      </c>
      <c r="O945" s="45">
        <v>7.0000000000000007E-2</v>
      </c>
      <c r="P945" s="45">
        <v>0.71</v>
      </c>
      <c r="Q945" s="152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B946" s="31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BM946" s="55"/>
    </row>
    <row r="947" spans="1:65" ht="15">
      <c r="B947" s="8" t="s">
        <v>704</v>
      </c>
      <c r="BM947" s="28" t="s">
        <v>67</v>
      </c>
    </row>
    <row r="948" spans="1:65" ht="15">
      <c r="A948" s="25" t="s">
        <v>63</v>
      </c>
      <c r="B948" s="18" t="s">
        <v>114</v>
      </c>
      <c r="C948" s="15" t="s">
        <v>115</v>
      </c>
      <c r="D948" s="16" t="s">
        <v>233</v>
      </c>
      <c r="E948" s="17" t="s">
        <v>233</v>
      </c>
      <c r="F948" s="17" t="s">
        <v>233</v>
      </c>
      <c r="G948" s="17" t="s">
        <v>233</v>
      </c>
      <c r="H948" s="17" t="s">
        <v>233</v>
      </c>
      <c r="I948" s="17" t="s">
        <v>233</v>
      </c>
      <c r="J948" s="17" t="s">
        <v>233</v>
      </c>
      <c r="K948" s="17" t="s">
        <v>233</v>
      </c>
      <c r="L948" s="17" t="s">
        <v>233</v>
      </c>
      <c r="M948" s="17" t="s">
        <v>233</v>
      </c>
      <c r="N948" s="17" t="s">
        <v>233</v>
      </c>
      <c r="O948" s="17" t="s">
        <v>233</v>
      </c>
      <c r="P948" s="17" t="s">
        <v>233</v>
      </c>
      <c r="Q948" s="17" t="s">
        <v>233</v>
      </c>
      <c r="R948" s="152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8">
        <v>1</v>
      </c>
    </row>
    <row r="949" spans="1:65">
      <c r="A949" s="30"/>
      <c r="B949" s="19" t="s">
        <v>234</v>
      </c>
      <c r="C949" s="9" t="s">
        <v>234</v>
      </c>
      <c r="D949" s="150" t="s">
        <v>239</v>
      </c>
      <c r="E949" s="151" t="s">
        <v>240</v>
      </c>
      <c r="F949" s="151" t="s">
        <v>241</v>
      </c>
      <c r="G949" s="151" t="s">
        <v>244</v>
      </c>
      <c r="H949" s="151" t="s">
        <v>245</v>
      </c>
      <c r="I949" s="151" t="s">
        <v>246</v>
      </c>
      <c r="J949" s="151" t="s">
        <v>247</v>
      </c>
      <c r="K949" s="151" t="s">
        <v>287</v>
      </c>
      <c r="L949" s="151" t="s">
        <v>250</v>
      </c>
      <c r="M949" s="151" t="s">
        <v>251</v>
      </c>
      <c r="N949" s="151" t="s">
        <v>252</v>
      </c>
      <c r="O949" s="151" t="s">
        <v>255</v>
      </c>
      <c r="P949" s="151" t="s">
        <v>257</v>
      </c>
      <c r="Q949" s="151" t="s">
        <v>258</v>
      </c>
      <c r="R949" s="152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 t="s">
        <v>1</v>
      </c>
    </row>
    <row r="950" spans="1:65">
      <c r="A950" s="30"/>
      <c r="B950" s="19"/>
      <c r="C950" s="9"/>
      <c r="D950" s="10" t="s">
        <v>325</v>
      </c>
      <c r="E950" s="11" t="s">
        <v>288</v>
      </c>
      <c r="F950" s="11" t="s">
        <v>325</v>
      </c>
      <c r="G950" s="11" t="s">
        <v>288</v>
      </c>
      <c r="H950" s="11" t="s">
        <v>288</v>
      </c>
      <c r="I950" s="11" t="s">
        <v>288</v>
      </c>
      <c r="J950" s="11" t="s">
        <v>288</v>
      </c>
      <c r="K950" s="11" t="s">
        <v>288</v>
      </c>
      <c r="L950" s="11" t="s">
        <v>288</v>
      </c>
      <c r="M950" s="11" t="s">
        <v>325</v>
      </c>
      <c r="N950" s="11" t="s">
        <v>325</v>
      </c>
      <c r="O950" s="11" t="s">
        <v>288</v>
      </c>
      <c r="P950" s="11" t="s">
        <v>325</v>
      </c>
      <c r="Q950" s="11" t="s">
        <v>325</v>
      </c>
      <c r="R950" s="152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>
        <v>3</v>
      </c>
    </row>
    <row r="951" spans="1:65">
      <c r="A951" s="30"/>
      <c r="B951" s="19"/>
      <c r="C951" s="9"/>
      <c r="D951" s="26" t="s">
        <v>326</v>
      </c>
      <c r="E951" s="26" t="s">
        <v>327</v>
      </c>
      <c r="F951" s="26" t="s">
        <v>328</v>
      </c>
      <c r="G951" s="26" t="s">
        <v>328</v>
      </c>
      <c r="H951" s="26" t="s">
        <v>328</v>
      </c>
      <c r="I951" s="26" t="s">
        <v>328</v>
      </c>
      <c r="J951" s="26" t="s">
        <v>328</v>
      </c>
      <c r="K951" s="26" t="s">
        <v>328</v>
      </c>
      <c r="L951" s="26" t="s">
        <v>329</v>
      </c>
      <c r="M951" s="26" t="s">
        <v>329</v>
      </c>
      <c r="N951" s="26" t="s">
        <v>312</v>
      </c>
      <c r="O951" s="26" t="s">
        <v>329</v>
      </c>
      <c r="P951" s="26" t="s">
        <v>312</v>
      </c>
      <c r="Q951" s="26" t="s">
        <v>328</v>
      </c>
      <c r="R951" s="152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3</v>
      </c>
    </row>
    <row r="952" spans="1:65">
      <c r="A952" s="30"/>
      <c r="B952" s="18">
        <v>1</v>
      </c>
      <c r="C952" s="14">
        <v>1</v>
      </c>
      <c r="D952" s="215">
        <v>0.10066630000000001</v>
      </c>
      <c r="E952" s="215">
        <v>0.10853031624149369</v>
      </c>
      <c r="F952" s="227">
        <v>0.1</v>
      </c>
      <c r="G952" s="215">
        <v>0.105</v>
      </c>
      <c r="H952" s="215">
        <v>0.108</v>
      </c>
      <c r="I952" s="215">
        <v>0.11299999999999999</v>
      </c>
      <c r="J952" s="215">
        <v>0.11499999999999999</v>
      </c>
      <c r="K952" s="215">
        <v>0.11399999999999999</v>
      </c>
      <c r="L952" s="215">
        <v>0.10509432682361201</v>
      </c>
      <c r="M952" s="215">
        <v>0.11</v>
      </c>
      <c r="N952" s="227">
        <v>0.1</v>
      </c>
      <c r="O952" s="227">
        <v>0.18</v>
      </c>
      <c r="P952" s="215">
        <v>0.106</v>
      </c>
      <c r="Q952" s="227">
        <v>0.1</v>
      </c>
      <c r="R952" s="204"/>
      <c r="S952" s="205"/>
      <c r="T952" s="205"/>
      <c r="U952" s="205"/>
      <c r="V952" s="205"/>
      <c r="W952" s="205"/>
      <c r="X952" s="205"/>
      <c r="Y952" s="205"/>
      <c r="Z952" s="205"/>
      <c r="AA952" s="205"/>
      <c r="AB952" s="205"/>
      <c r="AC952" s="205"/>
      <c r="AD952" s="205"/>
      <c r="AE952" s="205"/>
      <c r="AF952" s="205"/>
      <c r="AG952" s="205"/>
      <c r="AH952" s="205"/>
      <c r="AI952" s="205"/>
      <c r="AJ952" s="205"/>
      <c r="AK952" s="205"/>
      <c r="AL952" s="205"/>
      <c r="AM952" s="205"/>
      <c r="AN952" s="205"/>
      <c r="AO952" s="205"/>
      <c r="AP952" s="205"/>
      <c r="AQ952" s="205"/>
      <c r="AR952" s="205"/>
      <c r="AS952" s="205"/>
      <c r="AT952" s="205"/>
      <c r="AU952" s="205"/>
      <c r="AV952" s="205"/>
      <c r="AW952" s="205"/>
      <c r="AX952" s="205"/>
      <c r="AY952" s="205"/>
      <c r="AZ952" s="205"/>
      <c r="BA952" s="205"/>
      <c r="BB952" s="205"/>
      <c r="BC952" s="205"/>
      <c r="BD952" s="205"/>
      <c r="BE952" s="205"/>
      <c r="BF952" s="205"/>
      <c r="BG952" s="205"/>
      <c r="BH952" s="205"/>
      <c r="BI952" s="205"/>
      <c r="BJ952" s="205"/>
      <c r="BK952" s="205"/>
      <c r="BL952" s="205"/>
      <c r="BM952" s="216">
        <v>1</v>
      </c>
    </row>
    <row r="953" spans="1:65">
      <c r="A953" s="30"/>
      <c r="B953" s="19">
        <v>1</v>
      </c>
      <c r="C953" s="9">
        <v>2</v>
      </c>
      <c r="D953" s="24">
        <v>0.1042339</v>
      </c>
      <c r="E953" s="24">
        <v>0.10765746704208098</v>
      </c>
      <c r="F953" s="228">
        <v>0.09</v>
      </c>
      <c r="G953" s="24">
        <v>0.105</v>
      </c>
      <c r="H953" s="24">
        <v>0.106</v>
      </c>
      <c r="I953" s="24">
        <v>0.11399999999999999</v>
      </c>
      <c r="J953" s="24">
        <v>0.11499999999999999</v>
      </c>
      <c r="K953" s="24">
        <v>0.11499999999999999</v>
      </c>
      <c r="L953" s="229">
        <v>0.13558470105616902</v>
      </c>
      <c r="M953" s="24">
        <v>0.109</v>
      </c>
      <c r="N953" s="228">
        <v>0.1</v>
      </c>
      <c r="O953" s="228">
        <v>0.17</v>
      </c>
      <c r="P953" s="24">
        <v>0.106</v>
      </c>
      <c r="Q953" s="228">
        <v>0.1</v>
      </c>
      <c r="R953" s="204"/>
      <c r="S953" s="205"/>
      <c r="T953" s="205"/>
      <c r="U953" s="205"/>
      <c r="V953" s="205"/>
      <c r="W953" s="205"/>
      <c r="X953" s="205"/>
      <c r="Y953" s="205"/>
      <c r="Z953" s="205"/>
      <c r="AA953" s="205"/>
      <c r="AB953" s="205"/>
      <c r="AC953" s="205"/>
      <c r="AD953" s="205"/>
      <c r="AE953" s="205"/>
      <c r="AF953" s="205"/>
      <c r="AG953" s="205"/>
      <c r="AH953" s="205"/>
      <c r="AI953" s="205"/>
      <c r="AJ953" s="205"/>
      <c r="AK953" s="205"/>
      <c r="AL953" s="205"/>
      <c r="AM953" s="205"/>
      <c r="AN953" s="205"/>
      <c r="AO953" s="205"/>
      <c r="AP953" s="205"/>
      <c r="AQ953" s="205"/>
      <c r="AR953" s="205"/>
      <c r="AS953" s="205"/>
      <c r="AT953" s="205"/>
      <c r="AU953" s="205"/>
      <c r="AV953" s="205"/>
      <c r="AW953" s="205"/>
      <c r="AX953" s="205"/>
      <c r="AY953" s="205"/>
      <c r="AZ953" s="205"/>
      <c r="BA953" s="205"/>
      <c r="BB953" s="205"/>
      <c r="BC953" s="205"/>
      <c r="BD953" s="205"/>
      <c r="BE953" s="205"/>
      <c r="BF953" s="205"/>
      <c r="BG953" s="205"/>
      <c r="BH953" s="205"/>
      <c r="BI953" s="205"/>
      <c r="BJ953" s="205"/>
      <c r="BK953" s="205"/>
      <c r="BL953" s="205"/>
      <c r="BM953" s="216">
        <v>10</v>
      </c>
    </row>
    <row r="954" spans="1:65">
      <c r="A954" s="30"/>
      <c r="B954" s="19">
        <v>1</v>
      </c>
      <c r="C954" s="9">
        <v>3</v>
      </c>
      <c r="D954" s="24">
        <v>0.10660840000000002</v>
      </c>
      <c r="E954" s="24">
        <v>0.11032894539887621</v>
      </c>
      <c r="F954" s="228">
        <v>0.09</v>
      </c>
      <c r="G954" s="24">
        <v>0.107</v>
      </c>
      <c r="H954" s="24">
        <v>0.107</v>
      </c>
      <c r="I954" s="24">
        <v>0.11899999999999998</v>
      </c>
      <c r="J954" s="24">
        <v>0.11100000000000002</v>
      </c>
      <c r="K954" s="24">
        <v>0.11499999999999999</v>
      </c>
      <c r="L954" s="24">
        <v>0.12745658438250101</v>
      </c>
      <c r="M954" s="24">
        <v>0.11100000000000002</v>
      </c>
      <c r="N954" s="228">
        <v>0.1</v>
      </c>
      <c r="O954" s="228">
        <v>0.18</v>
      </c>
      <c r="P954" s="24">
        <v>0.105</v>
      </c>
      <c r="Q954" s="228">
        <v>0.1</v>
      </c>
      <c r="R954" s="204"/>
      <c r="S954" s="205"/>
      <c r="T954" s="205"/>
      <c r="U954" s="205"/>
      <c r="V954" s="205"/>
      <c r="W954" s="205"/>
      <c r="X954" s="205"/>
      <c r="Y954" s="205"/>
      <c r="Z954" s="205"/>
      <c r="AA954" s="205"/>
      <c r="AB954" s="205"/>
      <c r="AC954" s="205"/>
      <c r="AD954" s="205"/>
      <c r="AE954" s="205"/>
      <c r="AF954" s="205"/>
      <c r="AG954" s="205"/>
      <c r="AH954" s="205"/>
      <c r="AI954" s="205"/>
      <c r="AJ954" s="205"/>
      <c r="AK954" s="205"/>
      <c r="AL954" s="205"/>
      <c r="AM954" s="205"/>
      <c r="AN954" s="205"/>
      <c r="AO954" s="205"/>
      <c r="AP954" s="205"/>
      <c r="AQ954" s="205"/>
      <c r="AR954" s="205"/>
      <c r="AS954" s="205"/>
      <c r="AT954" s="205"/>
      <c r="AU954" s="205"/>
      <c r="AV954" s="205"/>
      <c r="AW954" s="205"/>
      <c r="AX954" s="205"/>
      <c r="AY954" s="205"/>
      <c r="AZ954" s="205"/>
      <c r="BA954" s="205"/>
      <c r="BB954" s="205"/>
      <c r="BC954" s="205"/>
      <c r="BD954" s="205"/>
      <c r="BE954" s="205"/>
      <c r="BF954" s="205"/>
      <c r="BG954" s="205"/>
      <c r="BH954" s="205"/>
      <c r="BI954" s="205"/>
      <c r="BJ954" s="205"/>
      <c r="BK954" s="205"/>
      <c r="BL954" s="205"/>
      <c r="BM954" s="216">
        <v>16</v>
      </c>
    </row>
    <row r="955" spans="1:65">
      <c r="A955" s="30"/>
      <c r="B955" s="19">
        <v>1</v>
      </c>
      <c r="C955" s="9">
        <v>4</v>
      </c>
      <c r="D955" s="24">
        <v>0.10485989999999999</v>
      </c>
      <c r="E955" s="24">
        <v>0.10751816035403167</v>
      </c>
      <c r="F955" s="228">
        <v>0.09</v>
      </c>
      <c r="G955" s="24">
        <v>0.105</v>
      </c>
      <c r="H955" s="24">
        <v>0.106</v>
      </c>
      <c r="I955" s="24">
        <v>0.11399999999999999</v>
      </c>
      <c r="J955" s="24">
        <v>0.11499999999999999</v>
      </c>
      <c r="K955" s="24">
        <v>0.11600000000000001</v>
      </c>
      <c r="L955" s="24">
        <v>0.128372332857486</v>
      </c>
      <c r="M955" s="24">
        <v>0.11299999999999999</v>
      </c>
      <c r="N955" s="228">
        <v>0.1</v>
      </c>
      <c r="O955" s="228">
        <v>0.17</v>
      </c>
      <c r="P955" s="24">
        <v>0.105</v>
      </c>
      <c r="Q955" s="228">
        <v>0.1</v>
      </c>
      <c r="R955" s="204"/>
      <c r="S955" s="205"/>
      <c r="T955" s="205"/>
      <c r="U955" s="205"/>
      <c r="V955" s="205"/>
      <c r="W955" s="205"/>
      <c r="X955" s="205"/>
      <c r="Y955" s="205"/>
      <c r="Z955" s="205"/>
      <c r="AA955" s="205"/>
      <c r="AB955" s="205"/>
      <c r="AC955" s="205"/>
      <c r="AD955" s="205"/>
      <c r="AE955" s="205"/>
      <c r="AF955" s="205"/>
      <c r="AG955" s="205"/>
      <c r="AH955" s="205"/>
      <c r="AI955" s="205"/>
      <c r="AJ955" s="205"/>
      <c r="AK955" s="205"/>
      <c r="AL955" s="205"/>
      <c r="AM955" s="205"/>
      <c r="AN955" s="205"/>
      <c r="AO955" s="205"/>
      <c r="AP955" s="205"/>
      <c r="AQ955" s="205"/>
      <c r="AR955" s="205"/>
      <c r="AS955" s="205"/>
      <c r="AT955" s="205"/>
      <c r="AU955" s="205"/>
      <c r="AV955" s="205"/>
      <c r="AW955" s="205"/>
      <c r="AX955" s="205"/>
      <c r="AY955" s="205"/>
      <c r="AZ955" s="205"/>
      <c r="BA955" s="205"/>
      <c r="BB955" s="205"/>
      <c r="BC955" s="205"/>
      <c r="BD955" s="205"/>
      <c r="BE955" s="205"/>
      <c r="BF955" s="205"/>
      <c r="BG955" s="205"/>
      <c r="BH955" s="205"/>
      <c r="BI955" s="205"/>
      <c r="BJ955" s="205"/>
      <c r="BK955" s="205"/>
      <c r="BL955" s="205"/>
      <c r="BM955" s="216">
        <v>0.1103599228129271</v>
      </c>
    </row>
    <row r="956" spans="1:65">
      <c r="A956" s="30"/>
      <c r="B956" s="19">
        <v>1</v>
      </c>
      <c r="C956" s="9">
        <v>5</v>
      </c>
      <c r="D956" s="24">
        <v>9.8123800000000011E-2</v>
      </c>
      <c r="E956" s="24">
        <v>0.10900052922399783</v>
      </c>
      <c r="F956" s="228">
        <v>0.09</v>
      </c>
      <c r="G956" s="24">
        <v>0.107</v>
      </c>
      <c r="H956" s="24">
        <v>0.106</v>
      </c>
      <c r="I956" s="24">
        <v>0.11200000000000002</v>
      </c>
      <c r="J956" s="24">
        <v>0.11</v>
      </c>
      <c r="K956" s="24">
        <v>0.11700000000000001</v>
      </c>
      <c r="L956" s="24">
        <v>0.12386147854332101</v>
      </c>
      <c r="M956" s="24">
        <v>0.11199999999999999</v>
      </c>
      <c r="N956" s="228">
        <v>0.1</v>
      </c>
      <c r="O956" s="228">
        <v>0.18</v>
      </c>
      <c r="P956" s="24">
        <v>0.106</v>
      </c>
      <c r="Q956" s="228">
        <v>0.1</v>
      </c>
      <c r="R956" s="204"/>
      <c r="S956" s="205"/>
      <c r="T956" s="205"/>
      <c r="U956" s="205"/>
      <c r="V956" s="205"/>
      <c r="W956" s="205"/>
      <c r="X956" s="205"/>
      <c r="Y956" s="205"/>
      <c r="Z956" s="205"/>
      <c r="AA956" s="205"/>
      <c r="AB956" s="205"/>
      <c r="AC956" s="205"/>
      <c r="AD956" s="205"/>
      <c r="AE956" s="205"/>
      <c r="AF956" s="205"/>
      <c r="AG956" s="205"/>
      <c r="AH956" s="205"/>
      <c r="AI956" s="205"/>
      <c r="AJ956" s="205"/>
      <c r="AK956" s="205"/>
      <c r="AL956" s="205"/>
      <c r="AM956" s="205"/>
      <c r="AN956" s="205"/>
      <c r="AO956" s="205"/>
      <c r="AP956" s="205"/>
      <c r="AQ956" s="205"/>
      <c r="AR956" s="205"/>
      <c r="AS956" s="205"/>
      <c r="AT956" s="205"/>
      <c r="AU956" s="205"/>
      <c r="AV956" s="205"/>
      <c r="AW956" s="205"/>
      <c r="AX956" s="205"/>
      <c r="AY956" s="205"/>
      <c r="AZ956" s="205"/>
      <c r="BA956" s="205"/>
      <c r="BB956" s="205"/>
      <c r="BC956" s="205"/>
      <c r="BD956" s="205"/>
      <c r="BE956" s="205"/>
      <c r="BF956" s="205"/>
      <c r="BG956" s="205"/>
      <c r="BH956" s="205"/>
      <c r="BI956" s="205"/>
      <c r="BJ956" s="205"/>
      <c r="BK956" s="205"/>
      <c r="BL956" s="205"/>
      <c r="BM956" s="216">
        <v>117</v>
      </c>
    </row>
    <row r="957" spans="1:65">
      <c r="A957" s="30"/>
      <c r="B957" s="19">
        <v>1</v>
      </c>
      <c r="C957" s="9">
        <v>6</v>
      </c>
      <c r="D957" s="24">
        <v>0.10772670000000001</v>
      </c>
      <c r="E957" s="24">
        <v>0.10641867679025863</v>
      </c>
      <c r="F957" s="228">
        <v>0.08</v>
      </c>
      <c r="G957" s="24">
        <v>0.104</v>
      </c>
      <c r="H957" s="24">
        <v>0.108</v>
      </c>
      <c r="I957" s="24">
        <v>0.11299999999999999</v>
      </c>
      <c r="J957" s="24">
        <v>0.11399999999999999</v>
      </c>
      <c r="K957" s="24">
        <v>0.11600000000000001</v>
      </c>
      <c r="L957" s="24">
        <v>0.112650505497153</v>
      </c>
      <c r="M957" s="24">
        <v>0.11100000000000002</v>
      </c>
      <c r="N957" s="228">
        <v>0.1</v>
      </c>
      <c r="O957" s="228">
        <v>0.18</v>
      </c>
      <c r="P957" s="24">
        <v>0.107</v>
      </c>
      <c r="Q957" s="228">
        <v>0.1</v>
      </c>
      <c r="R957" s="204"/>
      <c r="S957" s="205"/>
      <c r="T957" s="205"/>
      <c r="U957" s="205"/>
      <c r="V957" s="205"/>
      <c r="W957" s="205"/>
      <c r="X957" s="205"/>
      <c r="Y957" s="205"/>
      <c r="Z957" s="205"/>
      <c r="AA957" s="205"/>
      <c r="AB957" s="205"/>
      <c r="AC957" s="205"/>
      <c r="AD957" s="205"/>
      <c r="AE957" s="205"/>
      <c r="AF957" s="205"/>
      <c r="AG957" s="205"/>
      <c r="AH957" s="205"/>
      <c r="AI957" s="205"/>
      <c r="AJ957" s="205"/>
      <c r="AK957" s="205"/>
      <c r="AL957" s="205"/>
      <c r="AM957" s="205"/>
      <c r="AN957" s="205"/>
      <c r="AO957" s="205"/>
      <c r="AP957" s="205"/>
      <c r="AQ957" s="205"/>
      <c r="AR957" s="205"/>
      <c r="AS957" s="205"/>
      <c r="AT957" s="205"/>
      <c r="AU957" s="205"/>
      <c r="AV957" s="205"/>
      <c r="AW957" s="205"/>
      <c r="AX957" s="205"/>
      <c r="AY957" s="205"/>
      <c r="AZ957" s="205"/>
      <c r="BA957" s="205"/>
      <c r="BB957" s="205"/>
      <c r="BC957" s="205"/>
      <c r="BD957" s="205"/>
      <c r="BE957" s="205"/>
      <c r="BF957" s="205"/>
      <c r="BG957" s="205"/>
      <c r="BH957" s="205"/>
      <c r="BI957" s="205"/>
      <c r="BJ957" s="205"/>
      <c r="BK957" s="205"/>
      <c r="BL957" s="205"/>
      <c r="BM957" s="56"/>
    </row>
    <row r="958" spans="1:65">
      <c r="A958" s="30"/>
      <c r="B958" s="20" t="s">
        <v>267</v>
      </c>
      <c r="C958" s="12"/>
      <c r="D958" s="217">
        <v>0.10370316666666668</v>
      </c>
      <c r="E958" s="217">
        <v>0.10824234917512317</v>
      </c>
      <c r="F958" s="217">
        <v>8.9999999999999983E-2</v>
      </c>
      <c r="G958" s="217">
        <v>0.1055</v>
      </c>
      <c r="H958" s="217">
        <v>0.10683333333333334</v>
      </c>
      <c r="I958" s="217">
        <v>0.11416666666666665</v>
      </c>
      <c r="J958" s="217">
        <v>0.11333333333333333</v>
      </c>
      <c r="K958" s="217">
        <v>0.11549999999999999</v>
      </c>
      <c r="L958" s="217">
        <v>0.12216998819337366</v>
      </c>
      <c r="M958" s="217">
        <v>0.11099999999999999</v>
      </c>
      <c r="N958" s="217">
        <v>9.9999999999999992E-2</v>
      </c>
      <c r="O958" s="217">
        <v>0.17666666666666667</v>
      </c>
      <c r="P958" s="217">
        <v>0.10583333333333333</v>
      </c>
      <c r="Q958" s="217">
        <v>9.9999999999999992E-2</v>
      </c>
      <c r="R958" s="204"/>
      <c r="S958" s="205"/>
      <c r="T958" s="205"/>
      <c r="U958" s="205"/>
      <c r="V958" s="205"/>
      <c r="W958" s="205"/>
      <c r="X958" s="205"/>
      <c r="Y958" s="205"/>
      <c r="Z958" s="205"/>
      <c r="AA958" s="205"/>
      <c r="AB958" s="205"/>
      <c r="AC958" s="205"/>
      <c r="AD958" s="205"/>
      <c r="AE958" s="205"/>
      <c r="AF958" s="205"/>
      <c r="AG958" s="205"/>
      <c r="AH958" s="205"/>
      <c r="AI958" s="205"/>
      <c r="AJ958" s="205"/>
      <c r="AK958" s="205"/>
      <c r="AL958" s="205"/>
      <c r="AM958" s="205"/>
      <c r="AN958" s="205"/>
      <c r="AO958" s="205"/>
      <c r="AP958" s="205"/>
      <c r="AQ958" s="205"/>
      <c r="AR958" s="205"/>
      <c r="AS958" s="205"/>
      <c r="AT958" s="205"/>
      <c r="AU958" s="205"/>
      <c r="AV958" s="205"/>
      <c r="AW958" s="205"/>
      <c r="AX958" s="205"/>
      <c r="AY958" s="205"/>
      <c r="AZ958" s="205"/>
      <c r="BA958" s="205"/>
      <c r="BB958" s="205"/>
      <c r="BC958" s="205"/>
      <c r="BD958" s="205"/>
      <c r="BE958" s="205"/>
      <c r="BF958" s="205"/>
      <c r="BG958" s="205"/>
      <c r="BH958" s="205"/>
      <c r="BI958" s="205"/>
      <c r="BJ958" s="205"/>
      <c r="BK958" s="205"/>
      <c r="BL958" s="205"/>
      <c r="BM958" s="56"/>
    </row>
    <row r="959" spans="1:65">
      <c r="A959" s="30"/>
      <c r="B959" s="3" t="s">
        <v>268</v>
      </c>
      <c r="C959" s="29"/>
      <c r="D959" s="24">
        <v>0.1045469</v>
      </c>
      <c r="E959" s="24">
        <v>0.10809389164178734</v>
      </c>
      <c r="F959" s="24">
        <v>0.09</v>
      </c>
      <c r="G959" s="24">
        <v>0.105</v>
      </c>
      <c r="H959" s="24">
        <v>0.1065</v>
      </c>
      <c r="I959" s="24">
        <v>0.11349999999999999</v>
      </c>
      <c r="J959" s="24">
        <v>0.11449999999999999</v>
      </c>
      <c r="K959" s="24">
        <v>0.11549999999999999</v>
      </c>
      <c r="L959" s="24">
        <v>0.12565903146291102</v>
      </c>
      <c r="M959" s="24">
        <v>0.11100000000000002</v>
      </c>
      <c r="N959" s="24">
        <v>0.1</v>
      </c>
      <c r="O959" s="24">
        <v>0.18</v>
      </c>
      <c r="P959" s="24">
        <v>0.106</v>
      </c>
      <c r="Q959" s="24">
        <v>0.1</v>
      </c>
      <c r="R959" s="204"/>
      <c r="S959" s="205"/>
      <c r="T959" s="205"/>
      <c r="U959" s="205"/>
      <c r="V959" s="205"/>
      <c r="W959" s="205"/>
      <c r="X959" s="205"/>
      <c r="Y959" s="205"/>
      <c r="Z959" s="205"/>
      <c r="AA959" s="205"/>
      <c r="AB959" s="205"/>
      <c r="AC959" s="205"/>
      <c r="AD959" s="205"/>
      <c r="AE959" s="205"/>
      <c r="AF959" s="205"/>
      <c r="AG959" s="205"/>
      <c r="AH959" s="205"/>
      <c r="AI959" s="205"/>
      <c r="AJ959" s="205"/>
      <c r="AK959" s="205"/>
      <c r="AL959" s="205"/>
      <c r="AM959" s="205"/>
      <c r="AN959" s="205"/>
      <c r="AO959" s="205"/>
      <c r="AP959" s="205"/>
      <c r="AQ959" s="205"/>
      <c r="AR959" s="205"/>
      <c r="AS959" s="205"/>
      <c r="AT959" s="205"/>
      <c r="AU959" s="205"/>
      <c r="AV959" s="205"/>
      <c r="AW959" s="205"/>
      <c r="AX959" s="205"/>
      <c r="AY959" s="205"/>
      <c r="AZ959" s="205"/>
      <c r="BA959" s="205"/>
      <c r="BB959" s="205"/>
      <c r="BC959" s="205"/>
      <c r="BD959" s="205"/>
      <c r="BE959" s="205"/>
      <c r="BF959" s="205"/>
      <c r="BG959" s="205"/>
      <c r="BH959" s="205"/>
      <c r="BI959" s="205"/>
      <c r="BJ959" s="205"/>
      <c r="BK959" s="205"/>
      <c r="BL959" s="205"/>
      <c r="BM959" s="56"/>
    </row>
    <row r="960" spans="1:65">
      <c r="A960" s="30"/>
      <c r="B960" s="3" t="s">
        <v>269</v>
      </c>
      <c r="C960" s="29"/>
      <c r="D960" s="24">
        <v>3.6496795101305345E-3</v>
      </c>
      <c r="E960" s="24">
        <v>1.3567581467799983E-3</v>
      </c>
      <c r="F960" s="24">
        <v>6.3245553203367597E-3</v>
      </c>
      <c r="G960" s="24">
        <v>1.22474487139159E-3</v>
      </c>
      <c r="H960" s="24">
        <v>9.8319208025017578E-4</v>
      </c>
      <c r="I960" s="24">
        <v>2.483277404291882E-3</v>
      </c>
      <c r="J960" s="24">
        <v>2.250925735484543E-3</v>
      </c>
      <c r="K960" s="24">
        <v>1.0488088481701591E-3</v>
      </c>
      <c r="L960" s="24">
        <v>1.1237718642259788E-2</v>
      </c>
      <c r="M960" s="24">
        <v>1.4142135623730905E-3</v>
      </c>
      <c r="N960" s="24">
        <v>1.5202354861220293E-17</v>
      </c>
      <c r="O960" s="24">
        <v>5.163977794943213E-3</v>
      </c>
      <c r="P960" s="24">
        <v>7.5277265270908163E-4</v>
      </c>
      <c r="Q960" s="24">
        <v>1.5202354861220293E-17</v>
      </c>
      <c r="R960" s="204"/>
      <c r="S960" s="205"/>
      <c r="T960" s="205"/>
      <c r="U960" s="205"/>
      <c r="V960" s="205"/>
      <c r="W960" s="205"/>
      <c r="X960" s="205"/>
      <c r="Y960" s="205"/>
      <c r="Z960" s="205"/>
      <c r="AA960" s="205"/>
      <c r="AB960" s="205"/>
      <c r="AC960" s="205"/>
      <c r="AD960" s="205"/>
      <c r="AE960" s="205"/>
      <c r="AF960" s="205"/>
      <c r="AG960" s="205"/>
      <c r="AH960" s="205"/>
      <c r="AI960" s="205"/>
      <c r="AJ960" s="205"/>
      <c r="AK960" s="205"/>
      <c r="AL960" s="205"/>
      <c r="AM960" s="205"/>
      <c r="AN960" s="205"/>
      <c r="AO960" s="205"/>
      <c r="AP960" s="205"/>
      <c r="AQ960" s="205"/>
      <c r="AR960" s="205"/>
      <c r="AS960" s="205"/>
      <c r="AT960" s="205"/>
      <c r="AU960" s="205"/>
      <c r="AV960" s="205"/>
      <c r="AW960" s="205"/>
      <c r="AX960" s="205"/>
      <c r="AY960" s="205"/>
      <c r="AZ960" s="205"/>
      <c r="BA960" s="205"/>
      <c r="BB960" s="205"/>
      <c r="BC960" s="205"/>
      <c r="BD960" s="205"/>
      <c r="BE960" s="205"/>
      <c r="BF960" s="205"/>
      <c r="BG960" s="205"/>
      <c r="BH960" s="205"/>
      <c r="BI960" s="205"/>
      <c r="BJ960" s="205"/>
      <c r="BK960" s="205"/>
      <c r="BL960" s="205"/>
      <c r="BM960" s="56"/>
    </row>
    <row r="961" spans="1:65">
      <c r="A961" s="30"/>
      <c r="B961" s="3" t="s">
        <v>86</v>
      </c>
      <c r="C961" s="29"/>
      <c r="D961" s="13">
        <v>3.5193520385560714E-2</v>
      </c>
      <c r="E961" s="13">
        <v>1.2534448458661277E-2</v>
      </c>
      <c r="F961" s="13">
        <v>7.0272836892630683E-2</v>
      </c>
      <c r="G961" s="13">
        <v>1.1608956126934503E-2</v>
      </c>
      <c r="H961" s="13">
        <v>9.2030459929813638E-3</v>
      </c>
      <c r="I961" s="13">
        <v>2.1751334928104077E-2</v>
      </c>
      <c r="J961" s="13">
        <v>1.9861109430745968E-2</v>
      </c>
      <c r="K961" s="13">
        <v>9.0805960880533266E-3</v>
      </c>
      <c r="L961" s="13">
        <v>9.1984281970073134E-2</v>
      </c>
      <c r="M961" s="13">
        <v>1.2740662724081898E-2</v>
      </c>
      <c r="N961" s="13">
        <v>1.5202354861220294E-16</v>
      </c>
      <c r="O961" s="13">
        <v>2.9230062990244603E-2</v>
      </c>
      <c r="P961" s="13">
        <v>7.1128124665425039E-3</v>
      </c>
      <c r="Q961" s="13">
        <v>1.5202354861220294E-16</v>
      </c>
      <c r="R961" s="152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30"/>
      <c r="B962" s="3" t="s">
        <v>270</v>
      </c>
      <c r="C962" s="29"/>
      <c r="D962" s="13">
        <v>-6.0318600961187685E-2</v>
      </c>
      <c r="E962" s="13">
        <v>-1.9187886180325298E-2</v>
      </c>
      <c r="F962" s="13">
        <v>-0.18448656263958751</v>
      </c>
      <c r="G962" s="13">
        <v>-4.4037026205294039E-2</v>
      </c>
      <c r="H962" s="13">
        <v>-3.1955345651806466E-2</v>
      </c>
      <c r="I962" s="13">
        <v>3.4493897392375183E-2</v>
      </c>
      <c r="J962" s="13">
        <v>2.6942847046445451E-2</v>
      </c>
      <c r="K962" s="13">
        <v>4.6575577945862756E-2</v>
      </c>
      <c r="L962" s="13">
        <v>0.10701407793176876</v>
      </c>
      <c r="M962" s="13">
        <v>5.7999060778421985E-3</v>
      </c>
      <c r="N962" s="13">
        <v>-9.3873958488430498E-2</v>
      </c>
      <c r="O962" s="13">
        <v>0.60082267333710626</v>
      </c>
      <c r="P962" s="13">
        <v>-4.1016606066922146E-2</v>
      </c>
      <c r="Q962" s="13">
        <v>-9.3873958488430498E-2</v>
      </c>
      <c r="R962" s="152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30"/>
      <c r="B963" s="46" t="s">
        <v>271</v>
      </c>
      <c r="C963" s="47"/>
      <c r="D963" s="45">
        <v>0.92</v>
      </c>
      <c r="E963" s="45">
        <v>0.21</v>
      </c>
      <c r="F963" s="45">
        <v>3.05</v>
      </c>
      <c r="G963" s="45">
        <v>0.64</v>
      </c>
      <c r="H963" s="45">
        <v>0.43</v>
      </c>
      <c r="I963" s="45">
        <v>0.71</v>
      </c>
      <c r="J963" s="45">
        <v>0.57999999999999996</v>
      </c>
      <c r="K963" s="45">
        <v>0.91</v>
      </c>
      <c r="L963" s="45">
        <v>1.95</v>
      </c>
      <c r="M963" s="45">
        <v>0.21</v>
      </c>
      <c r="N963" s="45" t="s">
        <v>272</v>
      </c>
      <c r="O963" s="45">
        <v>10.43</v>
      </c>
      <c r="P963" s="45">
        <v>0.59</v>
      </c>
      <c r="Q963" s="45" t="s">
        <v>272</v>
      </c>
      <c r="R963" s="152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B964" s="31" t="s">
        <v>337</v>
      </c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BM964" s="55"/>
    </row>
    <row r="965" spans="1:65">
      <c r="BM965" s="55"/>
    </row>
    <row r="966" spans="1:65" ht="15">
      <c r="B966" s="8" t="s">
        <v>705</v>
      </c>
      <c r="BM966" s="28" t="s">
        <v>67</v>
      </c>
    </row>
    <row r="967" spans="1:65" ht="15">
      <c r="A967" s="25" t="s">
        <v>64</v>
      </c>
      <c r="B967" s="18" t="s">
        <v>114</v>
      </c>
      <c r="C967" s="15" t="s">
        <v>115</v>
      </c>
      <c r="D967" s="16" t="s">
        <v>233</v>
      </c>
      <c r="E967" s="17" t="s">
        <v>233</v>
      </c>
      <c r="F967" s="17" t="s">
        <v>233</v>
      </c>
      <c r="G967" s="17" t="s">
        <v>233</v>
      </c>
      <c r="H967" s="17" t="s">
        <v>233</v>
      </c>
      <c r="I967" s="17" t="s">
        <v>233</v>
      </c>
      <c r="J967" s="17" t="s">
        <v>233</v>
      </c>
      <c r="K967" s="17" t="s">
        <v>233</v>
      </c>
      <c r="L967" s="17" t="s">
        <v>233</v>
      </c>
      <c r="M967" s="17" t="s">
        <v>233</v>
      </c>
      <c r="N967" s="17" t="s">
        <v>233</v>
      </c>
      <c r="O967" s="17" t="s">
        <v>233</v>
      </c>
      <c r="P967" s="17" t="s">
        <v>233</v>
      </c>
      <c r="Q967" s="17" t="s">
        <v>233</v>
      </c>
      <c r="R967" s="17" t="s">
        <v>233</v>
      </c>
      <c r="S967" s="152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>
        <v>1</v>
      </c>
    </row>
    <row r="968" spans="1:65">
      <c r="A968" s="30"/>
      <c r="B968" s="19" t="s">
        <v>234</v>
      </c>
      <c r="C968" s="9" t="s">
        <v>234</v>
      </c>
      <c r="D968" s="150" t="s">
        <v>239</v>
      </c>
      <c r="E968" s="151" t="s">
        <v>240</v>
      </c>
      <c r="F968" s="151" t="s">
        <v>241</v>
      </c>
      <c r="G968" s="151" t="s">
        <v>244</v>
      </c>
      <c r="H968" s="151" t="s">
        <v>245</v>
      </c>
      <c r="I968" s="151" t="s">
        <v>246</v>
      </c>
      <c r="J968" s="151" t="s">
        <v>247</v>
      </c>
      <c r="K968" s="151" t="s">
        <v>287</v>
      </c>
      <c r="L968" s="151" t="s">
        <v>250</v>
      </c>
      <c r="M968" s="151" t="s">
        <v>251</v>
      </c>
      <c r="N968" s="151" t="s">
        <v>252</v>
      </c>
      <c r="O968" s="151" t="s">
        <v>254</v>
      </c>
      <c r="P968" s="151" t="s">
        <v>255</v>
      </c>
      <c r="Q968" s="151" t="s">
        <v>257</v>
      </c>
      <c r="R968" s="151" t="s">
        <v>258</v>
      </c>
      <c r="S968" s="152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 t="s">
        <v>3</v>
      </c>
    </row>
    <row r="969" spans="1:65">
      <c r="A969" s="30"/>
      <c r="B969" s="19"/>
      <c r="C969" s="9"/>
      <c r="D969" s="10" t="s">
        <v>325</v>
      </c>
      <c r="E969" s="11" t="s">
        <v>288</v>
      </c>
      <c r="F969" s="11" t="s">
        <v>325</v>
      </c>
      <c r="G969" s="11" t="s">
        <v>288</v>
      </c>
      <c r="H969" s="11" t="s">
        <v>288</v>
      </c>
      <c r="I969" s="11" t="s">
        <v>288</v>
      </c>
      <c r="J969" s="11" t="s">
        <v>288</v>
      </c>
      <c r="K969" s="11" t="s">
        <v>288</v>
      </c>
      <c r="L969" s="11" t="s">
        <v>288</v>
      </c>
      <c r="M969" s="11" t="s">
        <v>325</v>
      </c>
      <c r="N969" s="11" t="s">
        <v>325</v>
      </c>
      <c r="O969" s="11" t="s">
        <v>325</v>
      </c>
      <c r="P969" s="11" t="s">
        <v>288</v>
      </c>
      <c r="Q969" s="11" t="s">
        <v>325</v>
      </c>
      <c r="R969" s="11" t="s">
        <v>325</v>
      </c>
      <c r="S969" s="152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2</v>
      </c>
    </row>
    <row r="970" spans="1:65">
      <c r="A970" s="30"/>
      <c r="B970" s="19"/>
      <c r="C970" s="9"/>
      <c r="D970" s="26" t="s">
        <v>326</v>
      </c>
      <c r="E970" s="26" t="s">
        <v>327</v>
      </c>
      <c r="F970" s="26" t="s">
        <v>328</v>
      </c>
      <c r="G970" s="26" t="s">
        <v>328</v>
      </c>
      <c r="H970" s="26" t="s">
        <v>328</v>
      </c>
      <c r="I970" s="26" t="s">
        <v>328</v>
      </c>
      <c r="J970" s="26" t="s">
        <v>328</v>
      </c>
      <c r="K970" s="26" t="s">
        <v>328</v>
      </c>
      <c r="L970" s="26" t="s">
        <v>329</v>
      </c>
      <c r="M970" s="26" t="s">
        <v>329</v>
      </c>
      <c r="N970" s="26" t="s">
        <v>312</v>
      </c>
      <c r="O970" s="26" t="s">
        <v>328</v>
      </c>
      <c r="P970" s="26" t="s">
        <v>329</v>
      </c>
      <c r="Q970" s="26" t="s">
        <v>312</v>
      </c>
      <c r="R970" s="26" t="s">
        <v>328</v>
      </c>
      <c r="S970" s="152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3</v>
      </c>
    </row>
    <row r="971" spans="1:65">
      <c r="A971" s="30"/>
      <c r="B971" s="18">
        <v>1</v>
      </c>
      <c r="C971" s="14">
        <v>1</v>
      </c>
      <c r="D971" s="22">
        <v>0.55900000000000005</v>
      </c>
      <c r="E971" s="22">
        <v>0.55044967216301943</v>
      </c>
      <c r="F971" s="22">
        <v>0.56999999999999995</v>
      </c>
      <c r="G971" s="22">
        <v>0.49</v>
      </c>
      <c r="H971" s="22">
        <v>0.53</v>
      </c>
      <c r="I971" s="22">
        <v>0.52</v>
      </c>
      <c r="J971" s="22">
        <v>0.53</v>
      </c>
      <c r="K971" s="22">
        <v>0.52</v>
      </c>
      <c r="L971" s="147">
        <v>0.23112466420140479</v>
      </c>
      <c r="M971" s="22">
        <v>0.56000000000000005</v>
      </c>
      <c r="N971" s="22">
        <v>0.49</v>
      </c>
      <c r="O971" s="22">
        <v>0.54</v>
      </c>
      <c r="P971" s="147" t="s">
        <v>106</v>
      </c>
      <c r="Q971" s="147">
        <v>0.64</v>
      </c>
      <c r="R971" s="147">
        <v>0.43</v>
      </c>
      <c r="S971" s="152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1</v>
      </c>
    </row>
    <row r="972" spans="1:65">
      <c r="A972" s="30"/>
      <c r="B972" s="19">
        <v>1</v>
      </c>
      <c r="C972" s="9">
        <v>2</v>
      </c>
      <c r="D972" s="11">
        <v>0.56699999999999995</v>
      </c>
      <c r="E972" s="11">
        <v>0.55435276563785774</v>
      </c>
      <c r="F972" s="11">
        <v>0.56000000000000005</v>
      </c>
      <c r="G972" s="11">
        <v>0.5</v>
      </c>
      <c r="H972" s="11">
        <v>0.56000000000000005</v>
      </c>
      <c r="I972" s="11">
        <v>0.52</v>
      </c>
      <c r="J972" s="11">
        <v>0.51</v>
      </c>
      <c r="K972" s="11">
        <v>0.51</v>
      </c>
      <c r="L972" s="148">
        <v>0.20588465386657137</v>
      </c>
      <c r="M972" s="11">
        <v>0.55000000000000004</v>
      </c>
      <c r="N972" s="11">
        <v>0.49</v>
      </c>
      <c r="O972" s="11">
        <v>0.51500000000000001</v>
      </c>
      <c r="P972" s="148" t="s">
        <v>106</v>
      </c>
      <c r="Q972" s="148">
        <v>0.61</v>
      </c>
      <c r="R972" s="148">
        <v>0.44</v>
      </c>
      <c r="S972" s="152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11</v>
      </c>
    </row>
    <row r="973" spans="1:65">
      <c r="A973" s="30"/>
      <c r="B973" s="19">
        <v>1</v>
      </c>
      <c r="C973" s="9">
        <v>3</v>
      </c>
      <c r="D973" s="153">
        <v>0.91500000000000004</v>
      </c>
      <c r="E973" s="11">
        <v>0.56186810817729738</v>
      </c>
      <c r="F973" s="11">
        <v>0.59</v>
      </c>
      <c r="G973" s="11">
        <v>0.5</v>
      </c>
      <c r="H973" s="11">
        <v>0.53</v>
      </c>
      <c r="I973" s="11">
        <v>0.56000000000000005</v>
      </c>
      <c r="J973" s="11">
        <v>0.53</v>
      </c>
      <c r="K973" s="11">
        <v>0.53</v>
      </c>
      <c r="L973" s="148">
        <v>0.2180799048270444</v>
      </c>
      <c r="M973" s="11">
        <v>0.54</v>
      </c>
      <c r="N973" s="11">
        <v>0.5</v>
      </c>
      <c r="O973" s="11">
        <v>0.53100000000000003</v>
      </c>
      <c r="P973" s="148" t="s">
        <v>106</v>
      </c>
      <c r="Q973" s="148">
        <v>0.62</v>
      </c>
      <c r="R973" s="148">
        <v>0.44</v>
      </c>
      <c r="S973" s="152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16</v>
      </c>
    </row>
    <row r="974" spans="1:65">
      <c r="A974" s="30"/>
      <c r="B974" s="19">
        <v>1</v>
      </c>
      <c r="C974" s="9">
        <v>4</v>
      </c>
      <c r="D974" s="11">
        <v>0.53800000000000003</v>
      </c>
      <c r="E974" s="11">
        <v>0.5449671806380274</v>
      </c>
      <c r="F974" s="11">
        <v>0.54</v>
      </c>
      <c r="G974" s="11">
        <v>0.48</v>
      </c>
      <c r="H974" s="11">
        <v>0.53</v>
      </c>
      <c r="I974" s="11">
        <v>0.54</v>
      </c>
      <c r="J974" s="11">
        <v>0.53</v>
      </c>
      <c r="K974" s="11">
        <v>0.52</v>
      </c>
      <c r="L974" s="148">
        <v>0.2356738315679886</v>
      </c>
      <c r="M974" s="11">
        <v>0.55000000000000004</v>
      </c>
      <c r="N974" s="11">
        <v>0.51</v>
      </c>
      <c r="O974" s="11">
        <v>0.51</v>
      </c>
      <c r="P974" s="148" t="s">
        <v>106</v>
      </c>
      <c r="Q974" s="148">
        <v>0.64</v>
      </c>
      <c r="R974" s="148">
        <v>0.42</v>
      </c>
      <c r="S974" s="152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0.53317496311703672</v>
      </c>
    </row>
    <row r="975" spans="1:65">
      <c r="A975" s="30"/>
      <c r="B975" s="19">
        <v>1</v>
      </c>
      <c r="C975" s="9">
        <v>5</v>
      </c>
      <c r="D975" s="11">
        <v>0.54200000000000004</v>
      </c>
      <c r="E975" s="11">
        <v>0.55519182579489768</v>
      </c>
      <c r="F975" s="11">
        <v>0.55000000000000004</v>
      </c>
      <c r="G975" s="11">
        <v>0.49</v>
      </c>
      <c r="H975" s="11">
        <v>0.54</v>
      </c>
      <c r="I975" s="11">
        <v>0.56000000000000005</v>
      </c>
      <c r="J975" s="11">
        <v>0.56000000000000005</v>
      </c>
      <c r="K975" s="11">
        <v>0.52</v>
      </c>
      <c r="L975" s="148">
        <v>0.21670515252961617</v>
      </c>
      <c r="M975" s="11">
        <v>0.56000000000000005</v>
      </c>
      <c r="N975" s="11">
        <v>0.48</v>
      </c>
      <c r="O975" s="11">
        <v>0.51</v>
      </c>
      <c r="P975" s="148" t="s">
        <v>106</v>
      </c>
      <c r="Q975" s="148">
        <v>0.63</v>
      </c>
      <c r="R975" s="148">
        <v>0.44</v>
      </c>
      <c r="S975" s="152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118</v>
      </c>
    </row>
    <row r="976" spans="1:65">
      <c r="A976" s="30"/>
      <c r="B976" s="19">
        <v>1</v>
      </c>
      <c r="C976" s="9">
        <v>6</v>
      </c>
      <c r="D976" s="11">
        <v>0.57299999999999995</v>
      </c>
      <c r="E976" s="11">
        <v>0.57291801331332348</v>
      </c>
      <c r="F976" s="11">
        <v>0.56999999999999995</v>
      </c>
      <c r="G976" s="11">
        <v>0.49</v>
      </c>
      <c r="H976" s="11">
        <v>0.53</v>
      </c>
      <c r="I976" s="11">
        <v>0.53</v>
      </c>
      <c r="J976" s="11">
        <v>0.53</v>
      </c>
      <c r="K976" s="11">
        <v>0.52</v>
      </c>
      <c r="L976" s="148">
        <v>0.2269136593931376</v>
      </c>
      <c r="M976" s="11">
        <v>0.55000000000000004</v>
      </c>
      <c r="N976" s="11">
        <v>0.51</v>
      </c>
      <c r="O976" s="11">
        <v>0.52900000000000003</v>
      </c>
      <c r="P976" s="148" t="s">
        <v>106</v>
      </c>
      <c r="Q976" s="148">
        <v>0.6</v>
      </c>
      <c r="R976" s="148">
        <v>0.42</v>
      </c>
      <c r="S976" s="152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5"/>
    </row>
    <row r="977" spans="1:65">
      <c r="A977" s="30"/>
      <c r="B977" s="20" t="s">
        <v>267</v>
      </c>
      <c r="C977" s="12"/>
      <c r="D977" s="23">
        <v>0.61566666666666658</v>
      </c>
      <c r="E977" s="23">
        <v>0.55662459428740385</v>
      </c>
      <c r="F977" s="23">
        <v>0.56333333333333324</v>
      </c>
      <c r="G977" s="23">
        <v>0.4916666666666667</v>
      </c>
      <c r="H977" s="23">
        <v>0.53666666666666674</v>
      </c>
      <c r="I977" s="23">
        <v>0.53833333333333344</v>
      </c>
      <c r="J977" s="23">
        <v>0.53166666666666673</v>
      </c>
      <c r="K977" s="23">
        <v>0.52</v>
      </c>
      <c r="L977" s="23">
        <v>0.22239697773096048</v>
      </c>
      <c r="M977" s="23">
        <v>0.55166666666666675</v>
      </c>
      <c r="N977" s="23">
        <v>0.49666666666666659</v>
      </c>
      <c r="O977" s="23">
        <v>0.52249999999999996</v>
      </c>
      <c r="P977" s="23" t="s">
        <v>714</v>
      </c>
      <c r="Q977" s="23">
        <v>0.62333333333333341</v>
      </c>
      <c r="R977" s="23">
        <v>0.43166666666666664</v>
      </c>
      <c r="S977" s="152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30"/>
      <c r="B978" s="3" t="s">
        <v>268</v>
      </c>
      <c r="C978" s="29"/>
      <c r="D978" s="11">
        <v>0.56299999999999994</v>
      </c>
      <c r="E978" s="11">
        <v>0.55477229571637765</v>
      </c>
      <c r="F978" s="11">
        <v>0.56499999999999995</v>
      </c>
      <c r="G978" s="11">
        <v>0.49</v>
      </c>
      <c r="H978" s="11">
        <v>0.53</v>
      </c>
      <c r="I978" s="11">
        <v>0.53500000000000003</v>
      </c>
      <c r="J978" s="11">
        <v>0.53</v>
      </c>
      <c r="K978" s="11">
        <v>0.52</v>
      </c>
      <c r="L978" s="11">
        <v>0.222496782110091</v>
      </c>
      <c r="M978" s="11">
        <v>0.55000000000000004</v>
      </c>
      <c r="N978" s="11">
        <v>0.495</v>
      </c>
      <c r="O978" s="11">
        <v>0.52200000000000002</v>
      </c>
      <c r="P978" s="11" t="s">
        <v>714</v>
      </c>
      <c r="Q978" s="11">
        <v>0.625</v>
      </c>
      <c r="R978" s="11">
        <v>0.435</v>
      </c>
      <c r="S978" s="152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30"/>
      <c r="B979" s="3" t="s">
        <v>269</v>
      </c>
      <c r="C979" s="29"/>
      <c r="D979" s="24">
        <v>0.14728158970715527</v>
      </c>
      <c r="E979" s="24">
        <v>9.7386747421669608E-3</v>
      </c>
      <c r="F979" s="24">
        <v>1.7511900715418229E-2</v>
      </c>
      <c r="G979" s="24">
        <v>7.5277265270908174E-3</v>
      </c>
      <c r="H979" s="24">
        <v>1.2110601416389978E-2</v>
      </c>
      <c r="I979" s="24">
        <v>1.8348478592697198E-2</v>
      </c>
      <c r="J979" s="24">
        <v>1.6020819787597236E-2</v>
      </c>
      <c r="K979" s="24">
        <v>6.324555320336764E-3</v>
      </c>
      <c r="L979" s="24">
        <v>1.0922807369504333E-2</v>
      </c>
      <c r="M979" s="24">
        <v>7.5277265270908165E-3</v>
      </c>
      <c r="N979" s="24">
        <v>1.2110601416389978E-2</v>
      </c>
      <c r="O979" s="24">
        <v>1.2565826673959826E-2</v>
      </c>
      <c r="P979" s="24" t="s">
        <v>714</v>
      </c>
      <c r="Q979" s="24">
        <v>1.6329931618554533E-2</v>
      </c>
      <c r="R979" s="24">
        <v>9.8319208025017587E-3</v>
      </c>
      <c r="S979" s="204"/>
      <c r="T979" s="205"/>
      <c r="U979" s="205"/>
      <c r="V979" s="205"/>
      <c r="W979" s="205"/>
      <c r="X979" s="205"/>
      <c r="Y979" s="205"/>
      <c r="Z979" s="205"/>
      <c r="AA979" s="205"/>
      <c r="AB979" s="205"/>
      <c r="AC979" s="205"/>
      <c r="AD979" s="205"/>
      <c r="AE979" s="205"/>
      <c r="AF979" s="205"/>
      <c r="AG979" s="205"/>
      <c r="AH979" s="205"/>
      <c r="AI979" s="205"/>
      <c r="AJ979" s="205"/>
      <c r="AK979" s="205"/>
      <c r="AL979" s="205"/>
      <c r="AM979" s="205"/>
      <c r="AN979" s="205"/>
      <c r="AO979" s="205"/>
      <c r="AP979" s="205"/>
      <c r="AQ979" s="205"/>
      <c r="AR979" s="205"/>
      <c r="AS979" s="205"/>
      <c r="AT979" s="205"/>
      <c r="AU979" s="205"/>
      <c r="AV979" s="205"/>
      <c r="AW979" s="205"/>
      <c r="AX979" s="205"/>
      <c r="AY979" s="205"/>
      <c r="AZ979" s="205"/>
      <c r="BA979" s="205"/>
      <c r="BB979" s="205"/>
      <c r="BC979" s="205"/>
      <c r="BD979" s="205"/>
      <c r="BE979" s="205"/>
      <c r="BF979" s="205"/>
      <c r="BG979" s="205"/>
      <c r="BH979" s="205"/>
      <c r="BI979" s="205"/>
      <c r="BJ979" s="205"/>
      <c r="BK979" s="205"/>
      <c r="BL979" s="205"/>
      <c r="BM979" s="56"/>
    </row>
    <row r="980" spans="1:65">
      <c r="A980" s="30"/>
      <c r="B980" s="3" t="s">
        <v>86</v>
      </c>
      <c r="C980" s="29"/>
      <c r="D980" s="13">
        <v>0.23922293942689002</v>
      </c>
      <c r="E980" s="13">
        <v>1.7495947613731487E-2</v>
      </c>
      <c r="F980" s="13">
        <v>3.1086214287724671E-2</v>
      </c>
      <c r="G980" s="13">
        <v>1.5310630224591492E-2</v>
      </c>
      <c r="H980" s="13">
        <v>2.2566338042962691E-2</v>
      </c>
      <c r="I980" s="13">
        <v>3.4083861162905002E-2</v>
      </c>
      <c r="J980" s="13">
        <v>3.0133203362251851E-2</v>
      </c>
      <c r="K980" s="13">
        <v>1.2162606385263007E-2</v>
      </c>
      <c r="L980" s="13">
        <v>4.9114009915719008E-2</v>
      </c>
      <c r="M980" s="13">
        <v>1.3645425728865526E-2</v>
      </c>
      <c r="N980" s="13">
        <v>2.4383761241053653E-2</v>
      </c>
      <c r="O980" s="13">
        <v>2.4049429041071439E-2</v>
      </c>
      <c r="P980" s="13" t="s">
        <v>714</v>
      </c>
      <c r="Q980" s="13">
        <v>2.6197751259713152E-2</v>
      </c>
      <c r="R980" s="13">
        <v>2.2776650507726082E-2</v>
      </c>
      <c r="S980" s="152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30"/>
      <c r="B981" s="3" t="s">
        <v>270</v>
      </c>
      <c r="C981" s="29"/>
      <c r="D981" s="13">
        <v>0.15471788672777986</v>
      </c>
      <c r="E981" s="13">
        <v>4.3981118380496342E-2</v>
      </c>
      <c r="F981" s="13">
        <v>5.6563740427692411E-2</v>
      </c>
      <c r="G981" s="13">
        <v>-7.7851173295357068E-2</v>
      </c>
      <c r="H981" s="13">
        <v>6.5488888098137465E-3</v>
      </c>
      <c r="I981" s="13">
        <v>9.6748170359313157E-3</v>
      </c>
      <c r="J981" s="13">
        <v>-2.8288958685385168E-3</v>
      </c>
      <c r="K981" s="13">
        <v>-2.4710393451360724E-2</v>
      </c>
      <c r="L981" s="13">
        <v>-0.58288180594454819</v>
      </c>
      <c r="M981" s="13">
        <v>3.4682242844870759E-2</v>
      </c>
      <c r="N981" s="13">
        <v>-6.8473388617004916E-2</v>
      </c>
      <c r="O981" s="13">
        <v>-2.0021501112184592E-2</v>
      </c>
      <c r="P981" s="13" t="s">
        <v>714</v>
      </c>
      <c r="Q981" s="13">
        <v>0.16909715656792024</v>
      </c>
      <c r="R981" s="13">
        <v>-0.19038458943558478</v>
      </c>
      <c r="S981" s="152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30"/>
      <c r="B982" s="46" t="s">
        <v>271</v>
      </c>
      <c r="C982" s="47"/>
      <c r="D982" s="45">
        <v>1.79</v>
      </c>
      <c r="E982" s="45">
        <v>0.53</v>
      </c>
      <c r="F982" s="45">
        <v>0.67</v>
      </c>
      <c r="G982" s="45">
        <v>0.85</v>
      </c>
      <c r="H982" s="45">
        <v>0.11</v>
      </c>
      <c r="I982" s="45">
        <v>0.14000000000000001</v>
      </c>
      <c r="J982" s="45">
        <v>0</v>
      </c>
      <c r="K982" s="45">
        <v>0.25</v>
      </c>
      <c r="L982" s="45">
        <v>6.59</v>
      </c>
      <c r="M982" s="45">
        <v>0.43</v>
      </c>
      <c r="N982" s="45">
        <v>0.75</v>
      </c>
      <c r="O982" s="45">
        <v>0.2</v>
      </c>
      <c r="P982" s="45">
        <v>0.67</v>
      </c>
      <c r="Q982" s="45">
        <v>1.95</v>
      </c>
      <c r="R982" s="45">
        <v>2.13</v>
      </c>
      <c r="S982" s="152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B983" s="31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BM983" s="55"/>
    </row>
    <row r="984" spans="1:65" ht="15">
      <c r="B984" s="8" t="s">
        <v>706</v>
      </c>
      <c r="BM984" s="28" t="s">
        <v>295</v>
      </c>
    </row>
    <row r="985" spans="1:65" ht="15">
      <c r="A985" s="25" t="s">
        <v>65</v>
      </c>
      <c r="B985" s="18" t="s">
        <v>114</v>
      </c>
      <c r="C985" s="15" t="s">
        <v>115</v>
      </c>
      <c r="D985" s="16" t="s">
        <v>233</v>
      </c>
      <c r="E985" s="17" t="s">
        <v>233</v>
      </c>
      <c r="F985" s="152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8">
        <v>1</v>
      </c>
    </row>
    <row r="986" spans="1:65">
      <c r="A986" s="30"/>
      <c r="B986" s="19" t="s">
        <v>234</v>
      </c>
      <c r="C986" s="9" t="s">
        <v>234</v>
      </c>
      <c r="D986" s="150" t="s">
        <v>240</v>
      </c>
      <c r="E986" s="151" t="s">
        <v>241</v>
      </c>
      <c r="F986" s="152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 t="s">
        <v>3</v>
      </c>
    </row>
    <row r="987" spans="1:65">
      <c r="A987" s="30"/>
      <c r="B987" s="19"/>
      <c r="C987" s="9"/>
      <c r="D987" s="10" t="s">
        <v>288</v>
      </c>
      <c r="E987" s="11" t="s">
        <v>325</v>
      </c>
      <c r="F987" s="152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2</v>
      </c>
    </row>
    <row r="988" spans="1:65">
      <c r="A988" s="30"/>
      <c r="B988" s="19"/>
      <c r="C988" s="9"/>
      <c r="D988" s="26" t="s">
        <v>327</v>
      </c>
      <c r="E988" s="26" t="s">
        <v>328</v>
      </c>
      <c r="F988" s="152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>
        <v>2</v>
      </c>
    </row>
    <row r="989" spans="1:65">
      <c r="A989" s="30"/>
      <c r="B989" s="18">
        <v>1</v>
      </c>
      <c r="C989" s="14">
        <v>1</v>
      </c>
      <c r="D989" s="22">
        <v>0.12076917339896115</v>
      </c>
      <c r="E989" s="22">
        <v>0.1</v>
      </c>
      <c r="F989" s="152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1</v>
      </c>
    </row>
    <row r="990" spans="1:65">
      <c r="A990" s="30"/>
      <c r="B990" s="19">
        <v>1</v>
      </c>
      <c r="C990" s="9">
        <v>2</v>
      </c>
      <c r="D990" s="11">
        <v>0.12247908403849578</v>
      </c>
      <c r="E990" s="11">
        <v>0.1</v>
      </c>
      <c r="F990" s="152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12</v>
      </c>
    </row>
    <row r="991" spans="1:65">
      <c r="A991" s="30"/>
      <c r="B991" s="19">
        <v>1</v>
      </c>
      <c r="C991" s="9">
        <v>3</v>
      </c>
      <c r="D991" s="11">
        <v>0.12630713047081213</v>
      </c>
      <c r="E991" s="11">
        <v>0.1</v>
      </c>
      <c r="F991" s="152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16</v>
      </c>
    </row>
    <row r="992" spans="1:65">
      <c r="A992" s="30"/>
      <c r="B992" s="19">
        <v>1</v>
      </c>
      <c r="C992" s="9">
        <v>4</v>
      </c>
      <c r="D992" s="11">
        <v>0.12424026489624375</v>
      </c>
      <c r="E992" s="11">
        <v>0.1</v>
      </c>
      <c r="F992" s="152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0.11211766842585</v>
      </c>
    </row>
    <row r="993" spans="1:65">
      <c r="A993" s="30"/>
      <c r="B993" s="19">
        <v>1</v>
      </c>
      <c r="C993" s="9">
        <v>5</v>
      </c>
      <c r="D993" s="11">
        <v>0.12412540831448714</v>
      </c>
      <c r="E993" s="11">
        <v>0.1</v>
      </c>
      <c r="F993" s="152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59</v>
      </c>
    </row>
    <row r="994" spans="1:65">
      <c r="A994" s="30"/>
      <c r="B994" s="19">
        <v>1</v>
      </c>
      <c r="C994" s="9">
        <v>6</v>
      </c>
      <c r="D994" s="11">
        <v>0.12749095999119642</v>
      </c>
      <c r="E994" s="11">
        <v>0.1</v>
      </c>
      <c r="F994" s="152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5"/>
    </row>
    <row r="995" spans="1:65">
      <c r="A995" s="30"/>
      <c r="B995" s="20" t="s">
        <v>267</v>
      </c>
      <c r="C995" s="12"/>
      <c r="D995" s="23">
        <v>0.12423533685169939</v>
      </c>
      <c r="E995" s="23">
        <v>9.9999999999999992E-2</v>
      </c>
      <c r="F995" s="152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5"/>
    </row>
    <row r="996" spans="1:65">
      <c r="A996" s="30"/>
      <c r="B996" s="3" t="s">
        <v>268</v>
      </c>
      <c r="C996" s="29"/>
      <c r="D996" s="11">
        <v>0.12418283660536544</v>
      </c>
      <c r="E996" s="11">
        <v>0.1</v>
      </c>
      <c r="F996" s="152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5"/>
    </row>
    <row r="997" spans="1:65">
      <c r="A997" s="30"/>
      <c r="B997" s="3" t="s">
        <v>269</v>
      </c>
      <c r="C997" s="29"/>
      <c r="D997" s="24">
        <v>2.4495808792740562E-3</v>
      </c>
      <c r="E997" s="24">
        <v>1.5202354861220293E-17</v>
      </c>
      <c r="F997" s="152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30"/>
      <c r="B998" s="3" t="s">
        <v>86</v>
      </c>
      <c r="C998" s="29"/>
      <c r="D998" s="13">
        <v>1.9717263552785615E-2</v>
      </c>
      <c r="E998" s="13">
        <v>1.5202354861220294E-16</v>
      </c>
      <c r="F998" s="152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A999" s="30"/>
      <c r="B999" s="3" t="s">
        <v>270</v>
      </c>
      <c r="C999" s="29"/>
      <c r="D999" s="13">
        <v>0.10807991814299567</v>
      </c>
      <c r="E999" s="13">
        <v>-0.10807991814300111</v>
      </c>
      <c r="F999" s="152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30"/>
      <c r="B1000" s="46" t="s">
        <v>271</v>
      </c>
      <c r="C1000" s="47"/>
      <c r="D1000" s="45">
        <v>0.67</v>
      </c>
      <c r="E1000" s="45">
        <v>0.67</v>
      </c>
      <c r="F1000" s="152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B1001" s="31"/>
      <c r="C1001" s="20"/>
      <c r="D1001" s="20"/>
      <c r="E1001" s="20"/>
      <c r="BM1001" s="55"/>
    </row>
    <row r="1002" spans="1:65" ht="15">
      <c r="B1002" s="8" t="s">
        <v>707</v>
      </c>
      <c r="BM1002" s="28" t="s">
        <v>67</v>
      </c>
    </row>
    <row r="1003" spans="1:65" ht="15">
      <c r="A1003" s="25" t="s">
        <v>32</v>
      </c>
      <c r="B1003" s="18" t="s">
        <v>114</v>
      </c>
      <c r="C1003" s="15" t="s">
        <v>115</v>
      </c>
      <c r="D1003" s="16" t="s">
        <v>233</v>
      </c>
      <c r="E1003" s="17" t="s">
        <v>233</v>
      </c>
      <c r="F1003" s="17" t="s">
        <v>233</v>
      </c>
      <c r="G1003" s="17" t="s">
        <v>233</v>
      </c>
      <c r="H1003" s="17" t="s">
        <v>233</v>
      </c>
      <c r="I1003" s="17" t="s">
        <v>233</v>
      </c>
      <c r="J1003" s="17" t="s">
        <v>233</v>
      </c>
      <c r="K1003" s="17" t="s">
        <v>233</v>
      </c>
      <c r="L1003" s="17" t="s">
        <v>233</v>
      </c>
      <c r="M1003" s="17" t="s">
        <v>233</v>
      </c>
      <c r="N1003" s="17" t="s">
        <v>233</v>
      </c>
      <c r="O1003" s="17" t="s">
        <v>233</v>
      </c>
      <c r="P1003" s="17" t="s">
        <v>233</v>
      </c>
      <c r="Q1003" s="17" t="s">
        <v>233</v>
      </c>
      <c r="R1003" s="152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>
        <v>1</v>
      </c>
    </row>
    <row r="1004" spans="1:65">
      <c r="A1004" s="30"/>
      <c r="B1004" s="19" t="s">
        <v>234</v>
      </c>
      <c r="C1004" s="9" t="s">
        <v>234</v>
      </c>
      <c r="D1004" s="150" t="s">
        <v>239</v>
      </c>
      <c r="E1004" s="151" t="s">
        <v>240</v>
      </c>
      <c r="F1004" s="151" t="s">
        <v>241</v>
      </c>
      <c r="G1004" s="151" t="s">
        <v>244</v>
      </c>
      <c r="H1004" s="151" t="s">
        <v>245</v>
      </c>
      <c r="I1004" s="151" t="s">
        <v>246</v>
      </c>
      <c r="J1004" s="151" t="s">
        <v>247</v>
      </c>
      <c r="K1004" s="151" t="s">
        <v>287</v>
      </c>
      <c r="L1004" s="151" t="s">
        <v>251</v>
      </c>
      <c r="M1004" s="151" t="s">
        <v>252</v>
      </c>
      <c r="N1004" s="151" t="s">
        <v>254</v>
      </c>
      <c r="O1004" s="151" t="s">
        <v>255</v>
      </c>
      <c r="P1004" s="151" t="s">
        <v>257</v>
      </c>
      <c r="Q1004" s="151" t="s">
        <v>258</v>
      </c>
      <c r="R1004" s="152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 t="s">
        <v>3</v>
      </c>
    </row>
    <row r="1005" spans="1:65">
      <c r="A1005" s="30"/>
      <c r="B1005" s="19"/>
      <c r="C1005" s="9"/>
      <c r="D1005" s="10" t="s">
        <v>325</v>
      </c>
      <c r="E1005" s="11" t="s">
        <v>288</v>
      </c>
      <c r="F1005" s="11" t="s">
        <v>325</v>
      </c>
      <c r="G1005" s="11" t="s">
        <v>288</v>
      </c>
      <c r="H1005" s="11" t="s">
        <v>288</v>
      </c>
      <c r="I1005" s="11" t="s">
        <v>288</v>
      </c>
      <c r="J1005" s="11" t="s">
        <v>288</v>
      </c>
      <c r="K1005" s="11" t="s">
        <v>288</v>
      </c>
      <c r="L1005" s="11" t="s">
        <v>325</v>
      </c>
      <c r="M1005" s="11" t="s">
        <v>325</v>
      </c>
      <c r="N1005" s="11" t="s">
        <v>325</v>
      </c>
      <c r="O1005" s="11" t="s">
        <v>288</v>
      </c>
      <c r="P1005" s="11" t="s">
        <v>325</v>
      </c>
      <c r="Q1005" s="11" t="s">
        <v>325</v>
      </c>
      <c r="R1005" s="152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2</v>
      </c>
    </row>
    <row r="1006" spans="1:65">
      <c r="A1006" s="30"/>
      <c r="B1006" s="19"/>
      <c r="C1006" s="9"/>
      <c r="D1006" s="26" t="s">
        <v>326</v>
      </c>
      <c r="E1006" s="26" t="s">
        <v>327</v>
      </c>
      <c r="F1006" s="26" t="s">
        <v>328</v>
      </c>
      <c r="G1006" s="26" t="s">
        <v>328</v>
      </c>
      <c r="H1006" s="26" t="s">
        <v>328</v>
      </c>
      <c r="I1006" s="26" t="s">
        <v>328</v>
      </c>
      <c r="J1006" s="26" t="s">
        <v>328</v>
      </c>
      <c r="K1006" s="26" t="s">
        <v>328</v>
      </c>
      <c r="L1006" s="26" t="s">
        <v>329</v>
      </c>
      <c r="M1006" s="26" t="s">
        <v>312</v>
      </c>
      <c r="N1006" s="26" t="s">
        <v>328</v>
      </c>
      <c r="O1006" s="26" t="s">
        <v>329</v>
      </c>
      <c r="P1006" s="26" t="s">
        <v>312</v>
      </c>
      <c r="Q1006" s="26" t="s">
        <v>328</v>
      </c>
      <c r="R1006" s="152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2</v>
      </c>
    </row>
    <row r="1007" spans="1:65">
      <c r="A1007" s="30"/>
      <c r="B1007" s="18">
        <v>1</v>
      </c>
      <c r="C1007" s="14">
        <v>1</v>
      </c>
      <c r="D1007" s="22">
        <v>1.169</v>
      </c>
      <c r="E1007" s="22">
        <v>1.5539647099218961</v>
      </c>
      <c r="F1007" s="22">
        <v>1.6</v>
      </c>
      <c r="G1007" s="22">
        <v>1.29</v>
      </c>
      <c r="H1007" s="22">
        <v>1.4</v>
      </c>
      <c r="I1007" s="22">
        <v>1.49</v>
      </c>
      <c r="J1007" s="22">
        <v>1.64</v>
      </c>
      <c r="K1007" s="22">
        <v>1.52</v>
      </c>
      <c r="L1007" s="22">
        <v>1.91</v>
      </c>
      <c r="M1007" s="22">
        <v>1.3</v>
      </c>
      <c r="N1007" s="22">
        <v>1.66</v>
      </c>
      <c r="O1007" s="147">
        <v>3.3</v>
      </c>
      <c r="P1007" s="22">
        <v>1.5</v>
      </c>
      <c r="Q1007" s="22">
        <v>1.35</v>
      </c>
      <c r="R1007" s="152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1</v>
      </c>
    </row>
    <row r="1008" spans="1:65">
      <c r="A1008" s="30"/>
      <c r="B1008" s="19">
        <v>1</v>
      </c>
      <c r="C1008" s="9">
        <v>2</v>
      </c>
      <c r="D1008" s="11">
        <v>1.2110000000000001</v>
      </c>
      <c r="E1008" s="11">
        <v>1.5999381175992258</v>
      </c>
      <c r="F1008" s="11">
        <v>1.5</v>
      </c>
      <c r="G1008" s="11">
        <v>1.31</v>
      </c>
      <c r="H1008" s="11">
        <v>1.41</v>
      </c>
      <c r="I1008" s="11">
        <v>1.51</v>
      </c>
      <c r="J1008" s="11">
        <v>1.56</v>
      </c>
      <c r="K1008" s="11">
        <v>1.54</v>
      </c>
      <c r="L1008" s="11">
        <v>1.92</v>
      </c>
      <c r="M1008" s="11">
        <v>1.27</v>
      </c>
      <c r="N1008" s="11">
        <v>1.58</v>
      </c>
      <c r="O1008" s="148">
        <v>3.2</v>
      </c>
      <c r="P1008" s="11">
        <v>1.4</v>
      </c>
      <c r="Q1008" s="11">
        <v>1.38</v>
      </c>
      <c r="R1008" s="152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13</v>
      </c>
    </row>
    <row r="1009" spans="1:65">
      <c r="A1009" s="30"/>
      <c r="B1009" s="19">
        <v>1</v>
      </c>
      <c r="C1009" s="9">
        <v>3</v>
      </c>
      <c r="D1009" s="11">
        <v>1.248</v>
      </c>
      <c r="E1009" s="11">
        <v>1.5664871917770751</v>
      </c>
      <c r="F1009" s="11">
        <v>1.6</v>
      </c>
      <c r="G1009" s="11">
        <v>1.31</v>
      </c>
      <c r="H1009" s="11">
        <v>1.4</v>
      </c>
      <c r="I1009" s="11">
        <v>1.61</v>
      </c>
      <c r="J1009" s="11">
        <v>1.52</v>
      </c>
      <c r="K1009" s="11">
        <v>1.56</v>
      </c>
      <c r="L1009" s="11">
        <v>1.9</v>
      </c>
      <c r="M1009" s="11">
        <v>1.33</v>
      </c>
      <c r="N1009" s="11">
        <v>1.61</v>
      </c>
      <c r="O1009" s="148">
        <v>3.2</v>
      </c>
      <c r="P1009" s="11">
        <v>1.4</v>
      </c>
      <c r="Q1009" s="11">
        <v>1.36</v>
      </c>
      <c r="R1009" s="152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16</v>
      </c>
    </row>
    <row r="1010" spans="1:65">
      <c r="A1010" s="30"/>
      <c r="B1010" s="19">
        <v>1</v>
      </c>
      <c r="C1010" s="9">
        <v>4</v>
      </c>
      <c r="D1010" s="11">
        <v>1.2030000000000001</v>
      </c>
      <c r="E1010" s="11">
        <v>1.5457260178880445</v>
      </c>
      <c r="F1010" s="11">
        <v>1.5</v>
      </c>
      <c r="G1010" s="11">
        <v>1.28</v>
      </c>
      <c r="H1010" s="11">
        <v>1.39</v>
      </c>
      <c r="I1010" s="11">
        <v>1.46</v>
      </c>
      <c r="J1010" s="11">
        <v>1.54</v>
      </c>
      <c r="K1010" s="11">
        <v>1.56</v>
      </c>
      <c r="L1010" s="11">
        <v>1.9400000000000002</v>
      </c>
      <c r="M1010" s="11">
        <v>1.31</v>
      </c>
      <c r="N1010" s="11">
        <v>1.55</v>
      </c>
      <c r="O1010" s="148">
        <v>3.2</v>
      </c>
      <c r="P1010" s="11">
        <v>1.4</v>
      </c>
      <c r="Q1010" s="11">
        <v>1.33</v>
      </c>
      <c r="R1010" s="152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1.4782588484703365</v>
      </c>
    </row>
    <row r="1011" spans="1:65">
      <c r="A1011" s="30"/>
      <c r="B1011" s="19">
        <v>1</v>
      </c>
      <c r="C1011" s="9">
        <v>5</v>
      </c>
      <c r="D1011" s="11">
        <v>1.21</v>
      </c>
      <c r="E1011" s="11">
        <v>1.58186561459318</v>
      </c>
      <c r="F1011" s="11">
        <v>1.5</v>
      </c>
      <c r="G1011" s="11">
        <v>1.31</v>
      </c>
      <c r="H1011" s="11">
        <v>1.45</v>
      </c>
      <c r="I1011" s="11">
        <v>1.47</v>
      </c>
      <c r="J1011" s="11">
        <v>1.55</v>
      </c>
      <c r="K1011" s="11">
        <v>1.58</v>
      </c>
      <c r="L1011" s="11">
        <v>1.9299999999999997</v>
      </c>
      <c r="M1011" s="11">
        <v>1.28</v>
      </c>
      <c r="N1011" s="11">
        <v>1.55</v>
      </c>
      <c r="O1011" s="148">
        <v>3.2</v>
      </c>
      <c r="P1011" s="11">
        <v>1.4</v>
      </c>
      <c r="Q1011" s="11">
        <v>1.39</v>
      </c>
      <c r="R1011" s="152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119</v>
      </c>
    </row>
    <row r="1012" spans="1:65">
      <c r="A1012" s="30"/>
      <c r="B1012" s="19">
        <v>1</v>
      </c>
      <c r="C1012" s="9">
        <v>6</v>
      </c>
      <c r="D1012" s="11">
        <v>1.218</v>
      </c>
      <c r="E1012" s="11">
        <v>1.5472085289068347</v>
      </c>
      <c r="F1012" s="11">
        <v>1.5</v>
      </c>
      <c r="G1012" s="11">
        <v>1.27</v>
      </c>
      <c r="H1012" s="11">
        <v>1.43</v>
      </c>
      <c r="I1012" s="11">
        <v>1.54</v>
      </c>
      <c r="J1012" s="11">
        <v>1.6</v>
      </c>
      <c r="K1012" s="11">
        <v>1.54</v>
      </c>
      <c r="L1012" s="11">
        <v>1.91</v>
      </c>
      <c r="M1012" s="11">
        <v>1.32</v>
      </c>
      <c r="N1012" s="11">
        <v>1.61</v>
      </c>
      <c r="O1012" s="148">
        <v>3.2</v>
      </c>
      <c r="P1012" s="11">
        <v>1.3</v>
      </c>
      <c r="Q1012" s="11">
        <v>1.32</v>
      </c>
      <c r="R1012" s="152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5"/>
    </row>
    <row r="1013" spans="1:65">
      <c r="A1013" s="30"/>
      <c r="B1013" s="20" t="s">
        <v>267</v>
      </c>
      <c r="C1013" s="12"/>
      <c r="D1013" s="23">
        <v>1.2098333333333333</v>
      </c>
      <c r="E1013" s="23">
        <v>1.5658650301143762</v>
      </c>
      <c r="F1013" s="23">
        <v>1.5333333333333332</v>
      </c>
      <c r="G1013" s="23">
        <v>1.2949999999999999</v>
      </c>
      <c r="H1013" s="23">
        <v>1.4133333333333331</v>
      </c>
      <c r="I1013" s="23">
        <v>1.5133333333333334</v>
      </c>
      <c r="J1013" s="23">
        <v>1.5683333333333334</v>
      </c>
      <c r="K1013" s="23">
        <v>1.55</v>
      </c>
      <c r="L1013" s="23">
        <v>1.9183333333333337</v>
      </c>
      <c r="M1013" s="23">
        <v>1.301666666666667</v>
      </c>
      <c r="N1013" s="23">
        <v>1.5933333333333335</v>
      </c>
      <c r="O1013" s="23">
        <v>3.2166666666666663</v>
      </c>
      <c r="P1013" s="23">
        <v>1.4000000000000001</v>
      </c>
      <c r="Q1013" s="23">
        <v>1.3549999999999998</v>
      </c>
      <c r="R1013" s="152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5"/>
    </row>
    <row r="1014" spans="1:65">
      <c r="A1014" s="30"/>
      <c r="B1014" s="3" t="s">
        <v>268</v>
      </c>
      <c r="C1014" s="29"/>
      <c r="D1014" s="11">
        <v>1.2105000000000001</v>
      </c>
      <c r="E1014" s="11">
        <v>1.5602259508494856</v>
      </c>
      <c r="F1014" s="11">
        <v>1.5</v>
      </c>
      <c r="G1014" s="11">
        <v>1.3</v>
      </c>
      <c r="H1014" s="11">
        <v>1.4049999999999998</v>
      </c>
      <c r="I1014" s="11">
        <v>1.5</v>
      </c>
      <c r="J1014" s="11">
        <v>1.5550000000000002</v>
      </c>
      <c r="K1014" s="11">
        <v>1.55</v>
      </c>
      <c r="L1014" s="11">
        <v>1.915</v>
      </c>
      <c r="M1014" s="11">
        <v>1.3050000000000002</v>
      </c>
      <c r="N1014" s="11">
        <v>1.5950000000000002</v>
      </c>
      <c r="O1014" s="11">
        <v>3.2</v>
      </c>
      <c r="P1014" s="11">
        <v>1.4</v>
      </c>
      <c r="Q1014" s="11">
        <v>1.355</v>
      </c>
      <c r="R1014" s="152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30"/>
      <c r="B1015" s="3" t="s">
        <v>269</v>
      </c>
      <c r="C1015" s="29"/>
      <c r="D1015" s="24">
        <v>2.5451260610560449E-2</v>
      </c>
      <c r="E1015" s="24">
        <v>2.1506480655797529E-2</v>
      </c>
      <c r="F1015" s="24">
        <v>5.1639777949432267E-2</v>
      </c>
      <c r="G1015" s="24">
        <v>1.7606816861659026E-2</v>
      </c>
      <c r="H1015" s="24">
        <v>2.2509257354845533E-2</v>
      </c>
      <c r="I1015" s="24">
        <v>5.5377492419453882E-2</v>
      </c>
      <c r="J1015" s="24">
        <v>4.4007575105505001E-2</v>
      </c>
      <c r="K1015" s="24">
        <v>2.0976176963403051E-2</v>
      </c>
      <c r="L1015" s="24">
        <v>1.4719601443879789E-2</v>
      </c>
      <c r="M1015" s="24">
        <v>2.3166067138525429E-2</v>
      </c>
      <c r="N1015" s="24">
        <v>4.2268979957726258E-2</v>
      </c>
      <c r="O1015" s="24">
        <v>4.0824829046386159E-2</v>
      </c>
      <c r="P1015" s="24">
        <v>6.3245553203367569E-2</v>
      </c>
      <c r="Q1015" s="24">
        <v>2.7386127875258234E-2</v>
      </c>
      <c r="R1015" s="152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30"/>
      <c r="B1016" s="3" t="s">
        <v>86</v>
      </c>
      <c r="C1016" s="29"/>
      <c r="D1016" s="13">
        <v>2.1036997336184419E-2</v>
      </c>
      <c r="E1016" s="13">
        <v>1.373456858809001E-2</v>
      </c>
      <c r="F1016" s="13">
        <v>3.3678116053977566E-2</v>
      </c>
      <c r="G1016" s="13">
        <v>1.3595997576570677E-2</v>
      </c>
      <c r="H1016" s="13">
        <v>1.5926361335975615E-2</v>
      </c>
      <c r="I1016" s="13">
        <v>3.6593056664837365E-2</v>
      </c>
      <c r="J1016" s="13">
        <v>2.8060090396708821E-2</v>
      </c>
      <c r="K1016" s="13">
        <v>1.3533017395743904E-2</v>
      </c>
      <c r="L1016" s="13">
        <v>7.6731197796071869E-3</v>
      </c>
      <c r="M1016" s="13">
        <v>1.7797234677484321E-2</v>
      </c>
      <c r="N1016" s="13">
        <v>2.6528648509033213E-2</v>
      </c>
      <c r="O1016" s="13">
        <v>1.2691656698358393E-2</v>
      </c>
      <c r="P1016" s="13">
        <v>4.5175395145262545E-2</v>
      </c>
      <c r="Q1016" s="13">
        <v>2.0211164483585415E-2</v>
      </c>
      <c r="R1016" s="152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30"/>
      <c r="B1017" s="3" t="s">
        <v>270</v>
      </c>
      <c r="C1017" s="29"/>
      <c r="D1017" s="13">
        <v>-0.18158221438333544</v>
      </c>
      <c r="E1017" s="13">
        <v>5.9263086254949249E-2</v>
      </c>
      <c r="F1017" s="13">
        <v>3.7256320109286811E-2</v>
      </c>
      <c r="G1017" s="13">
        <v>-0.12396939051639566</v>
      </c>
      <c r="H1017" s="13">
        <v>-4.3920261464483468E-2</v>
      </c>
      <c r="I1017" s="13">
        <v>2.3726889846992005E-2</v>
      </c>
      <c r="J1017" s="13">
        <v>6.0932823068303277E-2</v>
      </c>
      <c r="K1017" s="13">
        <v>4.8530845327866334E-2</v>
      </c>
      <c r="L1017" s="13">
        <v>0.29769785265846682</v>
      </c>
      <c r="M1017" s="13">
        <v>-0.11945958042896376</v>
      </c>
      <c r="N1017" s="13">
        <v>7.7844610896172339E-2</v>
      </c>
      <c r="O1017" s="13">
        <v>1.1759833671857867</v>
      </c>
      <c r="P1017" s="13">
        <v>-5.2939881639346598E-2</v>
      </c>
      <c r="Q1017" s="13">
        <v>-8.3381099729510688E-2</v>
      </c>
      <c r="R1017" s="152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30"/>
      <c r="B1018" s="46" t="s">
        <v>271</v>
      </c>
      <c r="C1018" s="47"/>
      <c r="D1018" s="45">
        <v>1.81</v>
      </c>
      <c r="E1018" s="45">
        <v>0.25</v>
      </c>
      <c r="F1018" s="45">
        <v>0.06</v>
      </c>
      <c r="G1018" s="45">
        <v>1.32</v>
      </c>
      <c r="H1018" s="45">
        <v>0.64</v>
      </c>
      <c r="I1018" s="45">
        <v>0.06</v>
      </c>
      <c r="J1018" s="45">
        <v>0.26</v>
      </c>
      <c r="K1018" s="45">
        <v>0.15</v>
      </c>
      <c r="L1018" s="45">
        <v>2.2799999999999998</v>
      </c>
      <c r="M1018" s="45">
        <v>1.28</v>
      </c>
      <c r="N1018" s="45">
        <v>0.4</v>
      </c>
      <c r="O1018" s="45">
        <v>9.7899999999999991</v>
      </c>
      <c r="P1018" s="45">
        <v>0.71</v>
      </c>
      <c r="Q1018" s="45">
        <v>0.97</v>
      </c>
      <c r="R1018" s="152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B1019" s="31"/>
      <c r="C1019" s="20"/>
      <c r="D1019" s="20"/>
      <c r="E1019" s="20"/>
      <c r="F1019" s="20"/>
      <c r="G1019" s="20"/>
      <c r="H1019" s="20"/>
      <c r="I1019" s="20"/>
      <c r="J1019" s="20"/>
      <c r="K1019" s="20"/>
      <c r="L1019" s="20"/>
      <c r="M1019" s="20"/>
      <c r="N1019" s="20"/>
      <c r="O1019" s="20"/>
      <c r="P1019" s="20"/>
      <c r="Q1019" s="20"/>
      <c r="BM1019" s="55"/>
    </row>
    <row r="1020" spans="1:65" ht="15">
      <c r="B1020" s="8" t="s">
        <v>708</v>
      </c>
      <c r="BM1020" s="28" t="s">
        <v>67</v>
      </c>
    </row>
    <row r="1021" spans="1:65" ht="15">
      <c r="A1021" s="25" t="s">
        <v>66</v>
      </c>
      <c r="B1021" s="18" t="s">
        <v>114</v>
      </c>
      <c r="C1021" s="15" t="s">
        <v>115</v>
      </c>
      <c r="D1021" s="16" t="s">
        <v>233</v>
      </c>
      <c r="E1021" s="17" t="s">
        <v>233</v>
      </c>
      <c r="F1021" s="17" t="s">
        <v>233</v>
      </c>
      <c r="G1021" s="17" t="s">
        <v>233</v>
      </c>
      <c r="H1021" s="17" t="s">
        <v>233</v>
      </c>
      <c r="I1021" s="17" t="s">
        <v>233</v>
      </c>
      <c r="J1021" s="17" t="s">
        <v>233</v>
      </c>
      <c r="K1021" s="17" t="s">
        <v>233</v>
      </c>
      <c r="L1021" s="17" t="s">
        <v>233</v>
      </c>
      <c r="M1021" s="17" t="s">
        <v>233</v>
      </c>
      <c r="N1021" s="17" t="s">
        <v>233</v>
      </c>
      <c r="O1021" s="17" t="s">
        <v>233</v>
      </c>
      <c r="P1021" s="17" t="s">
        <v>233</v>
      </c>
      <c r="Q1021" s="152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8">
        <v>1</v>
      </c>
    </row>
    <row r="1022" spans="1:65">
      <c r="A1022" s="30"/>
      <c r="B1022" s="19" t="s">
        <v>234</v>
      </c>
      <c r="C1022" s="9" t="s">
        <v>234</v>
      </c>
      <c r="D1022" s="150" t="s">
        <v>239</v>
      </c>
      <c r="E1022" s="151" t="s">
        <v>240</v>
      </c>
      <c r="F1022" s="151" t="s">
        <v>241</v>
      </c>
      <c r="G1022" s="151" t="s">
        <v>244</v>
      </c>
      <c r="H1022" s="151" t="s">
        <v>245</v>
      </c>
      <c r="I1022" s="151" t="s">
        <v>246</v>
      </c>
      <c r="J1022" s="151" t="s">
        <v>247</v>
      </c>
      <c r="K1022" s="151" t="s">
        <v>287</v>
      </c>
      <c r="L1022" s="151" t="s">
        <v>251</v>
      </c>
      <c r="M1022" s="151" t="s">
        <v>252</v>
      </c>
      <c r="N1022" s="151" t="s">
        <v>255</v>
      </c>
      <c r="O1022" s="151" t="s">
        <v>257</v>
      </c>
      <c r="P1022" s="151" t="s">
        <v>258</v>
      </c>
      <c r="Q1022" s="152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8" t="s">
        <v>3</v>
      </c>
    </row>
    <row r="1023" spans="1:65">
      <c r="A1023" s="30"/>
      <c r="B1023" s="19"/>
      <c r="C1023" s="9"/>
      <c r="D1023" s="10" t="s">
        <v>325</v>
      </c>
      <c r="E1023" s="11" t="s">
        <v>288</v>
      </c>
      <c r="F1023" s="11" t="s">
        <v>325</v>
      </c>
      <c r="G1023" s="11" t="s">
        <v>288</v>
      </c>
      <c r="H1023" s="11" t="s">
        <v>288</v>
      </c>
      <c r="I1023" s="11" t="s">
        <v>288</v>
      </c>
      <c r="J1023" s="11" t="s">
        <v>288</v>
      </c>
      <c r="K1023" s="11" t="s">
        <v>288</v>
      </c>
      <c r="L1023" s="11" t="s">
        <v>325</v>
      </c>
      <c r="M1023" s="11" t="s">
        <v>325</v>
      </c>
      <c r="N1023" s="11" t="s">
        <v>288</v>
      </c>
      <c r="O1023" s="11" t="s">
        <v>325</v>
      </c>
      <c r="P1023" s="11" t="s">
        <v>325</v>
      </c>
      <c r="Q1023" s="152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>
        <v>0</v>
      </c>
    </row>
    <row r="1024" spans="1:65">
      <c r="A1024" s="30"/>
      <c r="B1024" s="19"/>
      <c r="C1024" s="9"/>
      <c r="D1024" s="26" t="s">
        <v>326</v>
      </c>
      <c r="E1024" s="26" t="s">
        <v>327</v>
      </c>
      <c r="F1024" s="26" t="s">
        <v>328</v>
      </c>
      <c r="G1024" s="26" t="s">
        <v>328</v>
      </c>
      <c r="H1024" s="26" t="s">
        <v>328</v>
      </c>
      <c r="I1024" s="26" t="s">
        <v>328</v>
      </c>
      <c r="J1024" s="26" t="s">
        <v>328</v>
      </c>
      <c r="K1024" s="26" t="s">
        <v>120</v>
      </c>
      <c r="L1024" s="26" t="s">
        <v>329</v>
      </c>
      <c r="M1024" s="26" t="s">
        <v>312</v>
      </c>
      <c r="N1024" s="26" t="s">
        <v>329</v>
      </c>
      <c r="O1024" s="26" t="s">
        <v>312</v>
      </c>
      <c r="P1024" s="26" t="s">
        <v>328</v>
      </c>
      <c r="Q1024" s="152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>
        <v>1</v>
      </c>
    </row>
    <row r="1025" spans="1:65">
      <c r="A1025" s="30"/>
      <c r="B1025" s="18">
        <v>1</v>
      </c>
      <c r="C1025" s="14">
        <v>1</v>
      </c>
      <c r="D1025" s="206">
        <v>64.822000000000003</v>
      </c>
      <c r="E1025" s="206">
        <v>65.5147330727672</v>
      </c>
      <c r="F1025" s="206">
        <v>63</v>
      </c>
      <c r="G1025" s="206">
        <v>66</v>
      </c>
      <c r="H1025" s="206">
        <v>68</v>
      </c>
      <c r="I1025" s="206">
        <v>67</v>
      </c>
      <c r="J1025" s="206">
        <v>70</v>
      </c>
      <c r="K1025" s="206">
        <v>66</v>
      </c>
      <c r="L1025" s="206">
        <v>66</v>
      </c>
      <c r="M1025" s="206">
        <v>73</v>
      </c>
      <c r="N1025" s="206">
        <v>63.5</v>
      </c>
      <c r="O1025" s="206">
        <v>67</v>
      </c>
      <c r="P1025" s="213">
        <v>61.100000000000009</v>
      </c>
      <c r="Q1025" s="207"/>
      <c r="R1025" s="208"/>
      <c r="S1025" s="208"/>
      <c r="T1025" s="208"/>
      <c r="U1025" s="208"/>
      <c r="V1025" s="208"/>
      <c r="W1025" s="208"/>
      <c r="X1025" s="208"/>
      <c r="Y1025" s="208"/>
      <c r="Z1025" s="208"/>
      <c r="AA1025" s="208"/>
      <c r="AB1025" s="208"/>
      <c r="AC1025" s="208"/>
      <c r="AD1025" s="208"/>
      <c r="AE1025" s="208"/>
      <c r="AF1025" s="208"/>
      <c r="AG1025" s="208"/>
      <c r="AH1025" s="208"/>
      <c r="AI1025" s="208"/>
      <c r="AJ1025" s="208"/>
      <c r="AK1025" s="208"/>
      <c r="AL1025" s="208"/>
      <c r="AM1025" s="208"/>
      <c r="AN1025" s="208"/>
      <c r="AO1025" s="208"/>
      <c r="AP1025" s="208"/>
      <c r="AQ1025" s="208"/>
      <c r="AR1025" s="208"/>
      <c r="AS1025" s="208"/>
      <c r="AT1025" s="208"/>
      <c r="AU1025" s="208"/>
      <c r="AV1025" s="208"/>
      <c r="AW1025" s="208"/>
      <c r="AX1025" s="208"/>
      <c r="AY1025" s="208"/>
      <c r="AZ1025" s="208"/>
      <c r="BA1025" s="208"/>
      <c r="BB1025" s="208"/>
      <c r="BC1025" s="208"/>
      <c r="BD1025" s="208"/>
      <c r="BE1025" s="208"/>
      <c r="BF1025" s="208"/>
      <c r="BG1025" s="208"/>
      <c r="BH1025" s="208"/>
      <c r="BI1025" s="208"/>
      <c r="BJ1025" s="208"/>
      <c r="BK1025" s="208"/>
      <c r="BL1025" s="208"/>
      <c r="BM1025" s="209">
        <v>1</v>
      </c>
    </row>
    <row r="1026" spans="1:65">
      <c r="A1026" s="30"/>
      <c r="B1026" s="19">
        <v>1</v>
      </c>
      <c r="C1026" s="9">
        <v>2</v>
      </c>
      <c r="D1026" s="210">
        <v>67.566000000000003</v>
      </c>
      <c r="E1026" s="210">
        <v>65.337115285025078</v>
      </c>
      <c r="F1026" s="210">
        <v>61</v>
      </c>
      <c r="G1026" s="210">
        <v>65</v>
      </c>
      <c r="H1026" s="210">
        <v>66</v>
      </c>
      <c r="I1026" s="210">
        <v>67</v>
      </c>
      <c r="J1026" s="210">
        <v>69</v>
      </c>
      <c r="K1026" s="210">
        <v>64</v>
      </c>
      <c r="L1026" s="210">
        <v>66</v>
      </c>
      <c r="M1026" s="210">
        <v>69</v>
      </c>
      <c r="N1026" s="210">
        <v>64.5</v>
      </c>
      <c r="O1026" s="210">
        <v>66</v>
      </c>
      <c r="P1026" s="214">
        <v>59.9</v>
      </c>
      <c r="Q1026" s="207"/>
      <c r="R1026" s="208"/>
      <c r="S1026" s="208"/>
      <c r="T1026" s="208"/>
      <c r="U1026" s="208"/>
      <c r="V1026" s="208"/>
      <c r="W1026" s="208"/>
      <c r="X1026" s="208"/>
      <c r="Y1026" s="208"/>
      <c r="Z1026" s="208"/>
      <c r="AA1026" s="208"/>
      <c r="AB1026" s="208"/>
      <c r="AC1026" s="208"/>
      <c r="AD1026" s="208"/>
      <c r="AE1026" s="208"/>
      <c r="AF1026" s="208"/>
      <c r="AG1026" s="208"/>
      <c r="AH1026" s="208"/>
      <c r="AI1026" s="208"/>
      <c r="AJ1026" s="208"/>
      <c r="AK1026" s="208"/>
      <c r="AL1026" s="208"/>
      <c r="AM1026" s="208"/>
      <c r="AN1026" s="208"/>
      <c r="AO1026" s="208"/>
      <c r="AP1026" s="208"/>
      <c r="AQ1026" s="208"/>
      <c r="AR1026" s="208"/>
      <c r="AS1026" s="208"/>
      <c r="AT1026" s="208"/>
      <c r="AU1026" s="208"/>
      <c r="AV1026" s="208"/>
      <c r="AW1026" s="208"/>
      <c r="AX1026" s="208"/>
      <c r="AY1026" s="208"/>
      <c r="AZ1026" s="208"/>
      <c r="BA1026" s="208"/>
      <c r="BB1026" s="208"/>
      <c r="BC1026" s="208"/>
      <c r="BD1026" s="208"/>
      <c r="BE1026" s="208"/>
      <c r="BF1026" s="208"/>
      <c r="BG1026" s="208"/>
      <c r="BH1026" s="208"/>
      <c r="BI1026" s="208"/>
      <c r="BJ1026" s="208"/>
      <c r="BK1026" s="208"/>
      <c r="BL1026" s="208"/>
      <c r="BM1026" s="209">
        <v>14</v>
      </c>
    </row>
    <row r="1027" spans="1:65">
      <c r="A1027" s="30"/>
      <c r="B1027" s="19">
        <v>1</v>
      </c>
      <c r="C1027" s="9">
        <v>3</v>
      </c>
      <c r="D1027" s="210">
        <v>67.849000000000004</v>
      </c>
      <c r="E1027" s="210">
        <v>66.358031680365883</v>
      </c>
      <c r="F1027" s="210">
        <v>63</v>
      </c>
      <c r="G1027" s="210">
        <v>66</v>
      </c>
      <c r="H1027" s="210">
        <v>67</v>
      </c>
      <c r="I1027" s="210">
        <v>70</v>
      </c>
      <c r="J1027" s="210">
        <v>69</v>
      </c>
      <c r="K1027" s="210">
        <v>63</v>
      </c>
      <c r="L1027" s="210">
        <v>66</v>
      </c>
      <c r="M1027" s="210">
        <v>69</v>
      </c>
      <c r="N1027" s="210">
        <v>64</v>
      </c>
      <c r="O1027" s="210">
        <v>66</v>
      </c>
      <c r="P1027" s="214">
        <v>60</v>
      </c>
      <c r="Q1027" s="207"/>
      <c r="R1027" s="208"/>
      <c r="S1027" s="208"/>
      <c r="T1027" s="208"/>
      <c r="U1027" s="208"/>
      <c r="V1027" s="208"/>
      <c r="W1027" s="208"/>
      <c r="X1027" s="208"/>
      <c r="Y1027" s="208"/>
      <c r="Z1027" s="208"/>
      <c r="AA1027" s="208"/>
      <c r="AB1027" s="208"/>
      <c r="AC1027" s="208"/>
      <c r="AD1027" s="208"/>
      <c r="AE1027" s="208"/>
      <c r="AF1027" s="208"/>
      <c r="AG1027" s="208"/>
      <c r="AH1027" s="208"/>
      <c r="AI1027" s="208"/>
      <c r="AJ1027" s="208"/>
      <c r="AK1027" s="208"/>
      <c r="AL1027" s="208"/>
      <c r="AM1027" s="208"/>
      <c r="AN1027" s="208"/>
      <c r="AO1027" s="208"/>
      <c r="AP1027" s="208"/>
      <c r="AQ1027" s="208"/>
      <c r="AR1027" s="208"/>
      <c r="AS1027" s="208"/>
      <c r="AT1027" s="208"/>
      <c r="AU1027" s="208"/>
      <c r="AV1027" s="208"/>
      <c r="AW1027" s="208"/>
      <c r="AX1027" s="208"/>
      <c r="AY1027" s="208"/>
      <c r="AZ1027" s="208"/>
      <c r="BA1027" s="208"/>
      <c r="BB1027" s="208"/>
      <c r="BC1027" s="208"/>
      <c r="BD1027" s="208"/>
      <c r="BE1027" s="208"/>
      <c r="BF1027" s="208"/>
      <c r="BG1027" s="208"/>
      <c r="BH1027" s="208"/>
      <c r="BI1027" s="208"/>
      <c r="BJ1027" s="208"/>
      <c r="BK1027" s="208"/>
      <c r="BL1027" s="208"/>
      <c r="BM1027" s="209">
        <v>16</v>
      </c>
    </row>
    <row r="1028" spans="1:65">
      <c r="A1028" s="30"/>
      <c r="B1028" s="19">
        <v>1</v>
      </c>
      <c r="C1028" s="9">
        <v>4</v>
      </c>
      <c r="D1028" s="210">
        <v>66.91</v>
      </c>
      <c r="E1028" s="210">
        <v>64.774924623490747</v>
      </c>
      <c r="F1028" s="210">
        <v>61</v>
      </c>
      <c r="G1028" s="210">
        <v>67</v>
      </c>
      <c r="H1028" s="210">
        <v>67</v>
      </c>
      <c r="I1028" s="210">
        <v>67</v>
      </c>
      <c r="J1028" s="210">
        <v>69</v>
      </c>
      <c r="K1028" s="210">
        <v>63</v>
      </c>
      <c r="L1028" s="210">
        <v>66</v>
      </c>
      <c r="M1028" s="210">
        <v>69</v>
      </c>
      <c r="N1028" s="210">
        <v>64.7</v>
      </c>
      <c r="O1028" s="210">
        <v>66</v>
      </c>
      <c r="P1028" s="214">
        <v>58.8</v>
      </c>
      <c r="Q1028" s="207"/>
      <c r="R1028" s="208"/>
      <c r="S1028" s="208"/>
      <c r="T1028" s="208"/>
      <c r="U1028" s="208"/>
      <c r="V1028" s="208"/>
      <c r="W1028" s="208"/>
      <c r="X1028" s="208"/>
      <c r="Y1028" s="208"/>
      <c r="Z1028" s="208"/>
      <c r="AA1028" s="208"/>
      <c r="AB1028" s="208"/>
      <c r="AC1028" s="208"/>
      <c r="AD1028" s="208"/>
      <c r="AE1028" s="208"/>
      <c r="AF1028" s="208"/>
      <c r="AG1028" s="208"/>
      <c r="AH1028" s="208"/>
      <c r="AI1028" s="208"/>
      <c r="AJ1028" s="208"/>
      <c r="AK1028" s="208"/>
      <c r="AL1028" s="208"/>
      <c r="AM1028" s="208"/>
      <c r="AN1028" s="208"/>
      <c r="AO1028" s="208"/>
      <c r="AP1028" s="208"/>
      <c r="AQ1028" s="208"/>
      <c r="AR1028" s="208"/>
      <c r="AS1028" s="208"/>
      <c r="AT1028" s="208"/>
      <c r="AU1028" s="208"/>
      <c r="AV1028" s="208"/>
      <c r="AW1028" s="208"/>
      <c r="AX1028" s="208"/>
      <c r="AY1028" s="208"/>
      <c r="AZ1028" s="208"/>
      <c r="BA1028" s="208"/>
      <c r="BB1028" s="208"/>
      <c r="BC1028" s="208"/>
      <c r="BD1028" s="208"/>
      <c r="BE1028" s="208"/>
      <c r="BF1028" s="208"/>
      <c r="BG1028" s="208"/>
      <c r="BH1028" s="208"/>
      <c r="BI1028" s="208"/>
      <c r="BJ1028" s="208"/>
      <c r="BK1028" s="208"/>
      <c r="BL1028" s="208"/>
      <c r="BM1028" s="209">
        <v>66.233245983180495</v>
      </c>
    </row>
    <row r="1029" spans="1:65">
      <c r="A1029" s="30"/>
      <c r="B1029" s="19">
        <v>1</v>
      </c>
      <c r="C1029" s="9">
        <v>5</v>
      </c>
      <c r="D1029" s="210">
        <v>65.22</v>
      </c>
      <c r="E1029" s="210">
        <v>65.446560568987394</v>
      </c>
      <c r="F1029" s="210">
        <v>61</v>
      </c>
      <c r="G1029" s="210">
        <v>66</v>
      </c>
      <c r="H1029" s="210">
        <v>66</v>
      </c>
      <c r="I1029" s="210">
        <v>67</v>
      </c>
      <c r="J1029" s="210">
        <v>69</v>
      </c>
      <c r="K1029" s="210">
        <v>63</v>
      </c>
      <c r="L1029" s="210">
        <v>66</v>
      </c>
      <c r="M1029" s="210">
        <v>70</v>
      </c>
      <c r="N1029" s="210">
        <v>64.2</v>
      </c>
      <c r="O1029" s="210">
        <v>66</v>
      </c>
      <c r="P1029" s="214">
        <v>61.500000000000007</v>
      </c>
      <c r="Q1029" s="207"/>
      <c r="R1029" s="208"/>
      <c r="S1029" s="208"/>
      <c r="T1029" s="208"/>
      <c r="U1029" s="208"/>
      <c r="V1029" s="208"/>
      <c r="W1029" s="208"/>
      <c r="X1029" s="208"/>
      <c r="Y1029" s="208"/>
      <c r="Z1029" s="208"/>
      <c r="AA1029" s="208"/>
      <c r="AB1029" s="208"/>
      <c r="AC1029" s="208"/>
      <c r="AD1029" s="208"/>
      <c r="AE1029" s="208"/>
      <c r="AF1029" s="208"/>
      <c r="AG1029" s="208"/>
      <c r="AH1029" s="208"/>
      <c r="AI1029" s="208"/>
      <c r="AJ1029" s="208"/>
      <c r="AK1029" s="208"/>
      <c r="AL1029" s="208"/>
      <c r="AM1029" s="208"/>
      <c r="AN1029" s="208"/>
      <c r="AO1029" s="208"/>
      <c r="AP1029" s="208"/>
      <c r="AQ1029" s="208"/>
      <c r="AR1029" s="208"/>
      <c r="AS1029" s="208"/>
      <c r="AT1029" s="208"/>
      <c r="AU1029" s="208"/>
      <c r="AV1029" s="208"/>
      <c r="AW1029" s="208"/>
      <c r="AX1029" s="208"/>
      <c r="AY1029" s="208"/>
      <c r="AZ1029" s="208"/>
      <c r="BA1029" s="208"/>
      <c r="BB1029" s="208"/>
      <c r="BC1029" s="208"/>
      <c r="BD1029" s="208"/>
      <c r="BE1029" s="208"/>
      <c r="BF1029" s="208"/>
      <c r="BG1029" s="208"/>
      <c r="BH1029" s="208"/>
      <c r="BI1029" s="208"/>
      <c r="BJ1029" s="208"/>
      <c r="BK1029" s="208"/>
      <c r="BL1029" s="208"/>
      <c r="BM1029" s="209">
        <v>120</v>
      </c>
    </row>
    <row r="1030" spans="1:65">
      <c r="A1030" s="30"/>
      <c r="B1030" s="19">
        <v>1</v>
      </c>
      <c r="C1030" s="9">
        <v>6</v>
      </c>
      <c r="D1030" s="210">
        <v>70.84</v>
      </c>
      <c r="E1030" s="210">
        <v>65.855345558358735</v>
      </c>
      <c r="F1030" s="210">
        <v>62</v>
      </c>
      <c r="G1030" s="210">
        <v>65</v>
      </c>
      <c r="H1030" s="210">
        <v>67</v>
      </c>
      <c r="I1030" s="210">
        <v>66</v>
      </c>
      <c r="J1030" s="210">
        <v>69</v>
      </c>
      <c r="K1030" s="210">
        <v>66</v>
      </c>
      <c r="L1030" s="210">
        <v>66</v>
      </c>
      <c r="M1030" s="210">
        <v>71</v>
      </c>
      <c r="N1030" s="210">
        <v>66.400000000000006</v>
      </c>
      <c r="O1030" s="210">
        <v>66</v>
      </c>
      <c r="P1030" s="214">
        <v>59</v>
      </c>
      <c r="Q1030" s="207"/>
      <c r="R1030" s="208"/>
      <c r="S1030" s="208"/>
      <c r="T1030" s="208"/>
      <c r="U1030" s="208"/>
      <c r="V1030" s="208"/>
      <c r="W1030" s="208"/>
      <c r="X1030" s="208"/>
      <c r="Y1030" s="208"/>
      <c r="Z1030" s="208"/>
      <c r="AA1030" s="208"/>
      <c r="AB1030" s="208"/>
      <c r="AC1030" s="208"/>
      <c r="AD1030" s="208"/>
      <c r="AE1030" s="208"/>
      <c r="AF1030" s="208"/>
      <c r="AG1030" s="208"/>
      <c r="AH1030" s="208"/>
      <c r="AI1030" s="208"/>
      <c r="AJ1030" s="208"/>
      <c r="AK1030" s="208"/>
      <c r="AL1030" s="208"/>
      <c r="AM1030" s="208"/>
      <c r="AN1030" s="208"/>
      <c r="AO1030" s="208"/>
      <c r="AP1030" s="208"/>
      <c r="AQ1030" s="208"/>
      <c r="AR1030" s="208"/>
      <c r="AS1030" s="208"/>
      <c r="AT1030" s="208"/>
      <c r="AU1030" s="208"/>
      <c r="AV1030" s="208"/>
      <c r="AW1030" s="208"/>
      <c r="AX1030" s="208"/>
      <c r="AY1030" s="208"/>
      <c r="AZ1030" s="208"/>
      <c r="BA1030" s="208"/>
      <c r="BB1030" s="208"/>
      <c r="BC1030" s="208"/>
      <c r="BD1030" s="208"/>
      <c r="BE1030" s="208"/>
      <c r="BF1030" s="208"/>
      <c r="BG1030" s="208"/>
      <c r="BH1030" s="208"/>
      <c r="BI1030" s="208"/>
      <c r="BJ1030" s="208"/>
      <c r="BK1030" s="208"/>
      <c r="BL1030" s="208"/>
      <c r="BM1030" s="211"/>
    </row>
    <row r="1031" spans="1:65">
      <c r="A1031" s="30"/>
      <c r="B1031" s="20" t="s">
        <v>267</v>
      </c>
      <c r="C1031" s="12"/>
      <c r="D1031" s="212">
        <v>67.20116666666668</v>
      </c>
      <c r="E1031" s="212">
        <v>65.547785131499168</v>
      </c>
      <c r="F1031" s="212">
        <v>61.833333333333336</v>
      </c>
      <c r="G1031" s="212">
        <v>65.833333333333329</v>
      </c>
      <c r="H1031" s="212">
        <v>66.833333333333329</v>
      </c>
      <c r="I1031" s="212">
        <v>67.333333333333329</v>
      </c>
      <c r="J1031" s="212">
        <v>69.166666666666671</v>
      </c>
      <c r="K1031" s="212">
        <v>64.166666666666671</v>
      </c>
      <c r="L1031" s="212">
        <v>66</v>
      </c>
      <c r="M1031" s="212">
        <v>70.166666666666671</v>
      </c>
      <c r="N1031" s="212">
        <v>64.55</v>
      </c>
      <c r="O1031" s="212">
        <v>66.166666666666671</v>
      </c>
      <c r="P1031" s="212">
        <v>60.050000000000004</v>
      </c>
      <c r="Q1031" s="207"/>
      <c r="R1031" s="208"/>
      <c r="S1031" s="208"/>
      <c r="T1031" s="208"/>
      <c r="U1031" s="208"/>
      <c r="V1031" s="208"/>
      <c r="W1031" s="208"/>
      <c r="X1031" s="208"/>
      <c r="Y1031" s="208"/>
      <c r="Z1031" s="208"/>
      <c r="AA1031" s="208"/>
      <c r="AB1031" s="208"/>
      <c r="AC1031" s="208"/>
      <c r="AD1031" s="208"/>
      <c r="AE1031" s="208"/>
      <c r="AF1031" s="208"/>
      <c r="AG1031" s="208"/>
      <c r="AH1031" s="208"/>
      <c r="AI1031" s="208"/>
      <c r="AJ1031" s="208"/>
      <c r="AK1031" s="208"/>
      <c r="AL1031" s="208"/>
      <c r="AM1031" s="208"/>
      <c r="AN1031" s="208"/>
      <c r="AO1031" s="208"/>
      <c r="AP1031" s="208"/>
      <c r="AQ1031" s="208"/>
      <c r="AR1031" s="208"/>
      <c r="AS1031" s="208"/>
      <c r="AT1031" s="208"/>
      <c r="AU1031" s="208"/>
      <c r="AV1031" s="208"/>
      <c r="AW1031" s="208"/>
      <c r="AX1031" s="208"/>
      <c r="AY1031" s="208"/>
      <c r="AZ1031" s="208"/>
      <c r="BA1031" s="208"/>
      <c r="BB1031" s="208"/>
      <c r="BC1031" s="208"/>
      <c r="BD1031" s="208"/>
      <c r="BE1031" s="208"/>
      <c r="BF1031" s="208"/>
      <c r="BG1031" s="208"/>
      <c r="BH1031" s="208"/>
      <c r="BI1031" s="208"/>
      <c r="BJ1031" s="208"/>
      <c r="BK1031" s="208"/>
      <c r="BL1031" s="208"/>
      <c r="BM1031" s="211"/>
    </row>
    <row r="1032" spans="1:65">
      <c r="A1032" s="30"/>
      <c r="B1032" s="3" t="s">
        <v>268</v>
      </c>
      <c r="C1032" s="29"/>
      <c r="D1032" s="210">
        <v>67.238</v>
      </c>
      <c r="E1032" s="210">
        <v>65.480646820877297</v>
      </c>
      <c r="F1032" s="210">
        <v>61.5</v>
      </c>
      <c r="G1032" s="210">
        <v>66</v>
      </c>
      <c r="H1032" s="210">
        <v>67</v>
      </c>
      <c r="I1032" s="210">
        <v>67</v>
      </c>
      <c r="J1032" s="210">
        <v>69</v>
      </c>
      <c r="K1032" s="210">
        <v>63.5</v>
      </c>
      <c r="L1032" s="210">
        <v>66</v>
      </c>
      <c r="M1032" s="210">
        <v>69.5</v>
      </c>
      <c r="N1032" s="210">
        <v>64.349999999999994</v>
      </c>
      <c r="O1032" s="210">
        <v>66</v>
      </c>
      <c r="P1032" s="210">
        <v>59.95</v>
      </c>
      <c r="Q1032" s="207"/>
      <c r="R1032" s="208"/>
      <c r="S1032" s="208"/>
      <c r="T1032" s="208"/>
      <c r="U1032" s="208"/>
      <c r="V1032" s="208"/>
      <c r="W1032" s="208"/>
      <c r="X1032" s="208"/>
      <c r="Y1032" s="208"/>
      <c r="Z1032" s="208"/>
      <c r="AA1032" s="208"/>
      <c r="AB1032" s="208"/>
      <c r="AC1032" s="208"/>
      <c r="AD1032" s="208"/>
      <c r="AE1032" s="208"/>
      <c r="AF1032" s="208"/>
      <c r="AG1032" s="208"/>
      <c r="AH1032" s="208"/>
      <c r="AI1032" s="208"/>
      <c r="AJ1032" s="208"/>
      <c r="AK1032" s="208"/>
      <c r="AL1032" s="208"/>
      <c r="AM1032" s="208"/>
      <c r="AN1032" s="208"/>
      <c r="AO1032" s="208"/>
      <c r="AP1032" s="208"/>
      <c r="AQ1032" s="208"/>
      <c r="AR1032" s="208"/>
      <c r="AS1032" s="208"/>
      <c r="AT1032" s="208"/>
      <c r="AU1032" s="208"/>
      <c r="AV1032" s="208"/>
      <c r="AW1032" s="208"/>
      <c r="AX1032" s="208"/>
      <c r="AY1032" s="208"/>
      <c r="AZ1032" s="208"/>
      <c r="BA1032" s="208"/>
      <c r="BB1032" s="208"/>
      <c r="BC1032" s="208"/>
      <c r="BD1032" s="208"/>
      <c r="BE1032" s="208"/>
      <c r="BF1032" s="208"/>
      <c r="BG1032" s="208"/>
      <c r="BH1032" s="208"/>
      <c r="BI1032" s="208"/>
      <c r="BJ1032" s="208"/>
      <c r="BK1032" s="208"/>
      <c r="BL1032" s="208"/>
      <c r="BM1032" s="211"/>
    </row>
    <row r="1033" spans="1:65">
      <c r="A1033" s="30"/>
      <c r="B1033" s="3" t="s">
        <v>269</v>
      </c>
      <c r="C1033" s="29"/>
      <c r="D1033" s="225">
        <v>2.1662932780827879</v>
      </c>
      <c r="E1033" s="225">
        <v>0.52992959642107806</v>
      </c>
      <c r="F1033" s="225">
        <v>0.98319208025017502</v>
      </c>
      <c r="G1033" s="225">
        <v>0.752772652709081</v>
      </c>
      <c r="H1033" s="225">
        <v>0.75277265270908111</v>
      </c>
      <c r="I1033" s="225">
        <v>1.3662601021279464</v>
      </c>
      <c r="J1033" s="225">
        <v>0.40824829046386302</v>
      </c>
      <c r="K1033" s="225">
        <v>1.4719601443879746</v>
      </c>
      <c r="L1033" s="225">
        <v>0</v>
      </c>
      <c r="M1033" s="225">
        <v>1.6020819787597218</v>
      </c>
      <c r="N1033" s="225">
        <v>0.99749686716300212</v>
      </c>
      <c r="O1033" s="225">
        <v>0.40824829046386302</v>
      </c>
      <c r="P1033" s="225">
        <v>1.0858176642512356</v>
      </c>
      <c r="Q1033" s="219"/>
      <c r="R1033" s="220"/>
      <c r="S1033" s="220"/>
      <c r="T1033" s="220"/>
      <c r="U1033" s="220"/>
      <c r="V1033" s="220"/>
      <c r="W1033" s="220"/>
      <c r="X1033" s="220"/>
      <c r="Y1033" s="220"/>
      <c r="Z1033" s="220"/>
      <c r="AA1033" s="220"/>
      <c r="AB1033" s="220"/>
      <c r="AC1033" s="220"/>
      <c r="AD1033" s="220"/>
      <c r="AE1033" s="220"/>
      <c r="AF1033" s="220"/>
      <c r="AG1033" s="220"/>
      <c r="AH1033" s="220"/>
      <c r="AI1033" s="220"/>
      <c r="AJ1033" s="220"/>
      <c r="AK1033" s="220"/>
      <c r="AL1033" s="220"/>
      <c r="AM1033" s="220"/>
      <c r="AN1033" s="220"/>
      <c r="AO1033" s="220"/>
      <c r="AP1033" s="220"/>
      <c r="AQ1033" s="220"/>
      <c r="AR1033" s="220"/>
      <c r="AS1033" s="220"/>
      <c r="AT1033" s="220"/>
      <c r="AU1033" s="220"/>
      <c r="AV1033" s="220"/>
      <c r="AW1033" s="220"/>
      <c r="AX1033" s="220"/>
      <c r="AY1033" s="220"/>
      <c r="AZ1033" s="220"/>
      <c r="BA1033" s="220"/>
      <c r="BB1033" s="220"/>
      <c r="BC1033" s="220"/>
      <c r="BD1033" s="220"/>
      <c r="BE1033" s="220"/>
      <c r="BF1033" s="220"/>
      <c r="BG1033" s="220"/>
      <c r="BH1033" s="220"/>
      <c r="BI1033" s="220"/>
      <c r="BJ1033" s="220"/>
      <c r="BK1033" s="220"/>
      <c r="BL1033" s="220"/>
      <c r="BM1033" s="223"/>
    </row>
    <row r="1034" spans="1:65">
      <c r="A1034" s="30"/>
      <c r="B1034" s="3" t="s">
        <v>86</v>
      </c>
      <c r="C1034" s="29"/>
      <c r="D1034" s="13">
        <v>3.2235947462461528E-2</v>
      </c>
      <c r="E1034" s="13">
        <v>8.084630096317609E-3</v>
      </c>
      <c r="F1034" s="13">
        <v>1.5900680543129514E-2</v>
      </c>
      <c r="G1034" s="13">
        <v>1.1434521306973384E-2</v>
      </c>
      <c r="H1034" s="13">
        <v>1.1263431212604706E-2</v>
      </c>
      <c r="I1034" s="13">
        <v>2.0290991615761582E-2</v>
      </c>
      <c r="J1034" s="13">
        <v>5.9023849223691031E-3</v>
      </c>
      <c r="K1034" s="13">
        <v>2.2939638613838565E-2</v>
      </c>
      <c r="L1034" s="13">
        <v>0</v>
      </c>
      <c r="M1034" s="13">
        <v>2.2832522262608859E-2</v>
      </c>
      <c r="N1034" s="13">
        <v>1.5453088569527531E-2</v>
      </c>
      <c r="O1034" s="13">
        <v>6.1699993520986851E-3</v>
      </c>
      <c r="P1034" s="13">
        <v>1.8081892826831567E-2</v>
      </c>
      <c r="Q1034" s="152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A1035" s="30"/>
      <c r="B1035" s="3" t="s">
        <v>270</v>
      </c>
      <c r="C1035" s="29"/>
      <c r="D1035" s="13">
        <v>1.4613819225045788E-2</v>
      </c>
      <c r="E1035" s="13">
        <v>-1.0349196109992742E-2</v>
      </c>
      <c r="F1035" s="13">
        <v>-6.6430575529462743E-2</v>
      </c>
      <c r="G1035" s="13">
        <v>-6.0379442968675479E-3</v>
      </c>
      <c r="H1035" s="13">
        <v>9.0602135112813897E-3</v>
      </c>
      <c r="I1035" s="13">
        <v>1.6609292415355803E-2</v>
      </c>
      <c r="J1035" s="13">
        <v>4.4289248396962133E-2</v>
      </c>
      <c r="K1035" s="13">
        <v>-3.1201540643782111E-2</v>
      </c>
      <c r="L1035" s="13">
        <v>-3.5215846621760027E-3</v>
      </c>
      <c r="M1035" s="13">
        <v>5.938740620511096E-2</v>
      </c>
      <c r="N1035" s="13">
        <v>-2.5413913483991801E-2</v>
      </c>
      <c r="O1035" s="13">
        <v>-1.0052250274844576E-3</v>
      </c>
      <c r="P1035" s="13">
        <v>-9.3355623620661521E-2</v>
      </c>
      <c r="Q1035" s="152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A1036" s="30"/>
      <c r="B1036" s="46" t="s">
        <v>271</v>
      </c>
      <c r="C1036" s="47"/>
      <c r="D1036" s="45">
        <v>0.61</v>
      </c>
      <c r="E1036" s="45">
        <v>0.23</v>
      </c>
      <c r="F1036" s="45">
        <v>2.11</v>
      </c>
      <c r="G1036" s="45">
        <v>0.08</v>
      </c>
      <c r="H1036" s="45">
        <v>0.42</v>
      </c>
      <c r="I1036" s="45">
        <v>0.67</v>
      </c>
      <c r="J1036" s="45">
        <v>1.6</v>
      </c>
      <c r="K1036" s="45">
        <v>0.93</v>
      </c>
      <c r="L1036" s="45">
        <v>0</v>
      </c>
      <c r="M1036" s="45">
        <v>2.11</v>
      </c>
      <c r="N1036" s="45">
        <v>0.73</v>
      </c>
      <c r="O1036" s="45">
        <v>0.08</v>
      </c>
      <c r="P1036" s="45">
        <v>3.01</v>
      </c>
      <c r="Q1036" s="152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B1037" s="31"/>
      <c r="C1037" s="20"/>
      <c r="D1037" s="20"/>
      <c r="E1037" s="20"/>
      <c r="F1037" s="20"/>
      <c r="G1037" s="20"/>
      <c r="H1037" s="20"/>
      <c r="I1037" s="20"/>
      <c r="J1037" s="20"/>
      <c r="K1037" s="20"/>
      <c r="L1037" s="20"/>
      <c r="M1037" s="20"/>
      <c r="N1037" s="20"/>
      <c r="O1037" s="20"/>
      <c r="P1037" s="20"/>
      <c r="BM1037" s="55"/>
    </row>
    <row r="1038" spans="1:65" ht="15">
      <c r="B1038" s="8" t="s">
        <v>709</v>
      </c>
      <c r="BM1038" s="28" t="s">
        <v>67</v>
      </c>
    </row>
    <row r="1039" spans="1:65" ht="15">
      <c r="A1039" s="25" t="s">
        <v>35</v>
      </c>
      <c r="B1039" s="18" t="s">
        <v>114</v>
      </c>
      <c r="C1039" s="15" t="s">
        <v>115</v>
      </c>
      <c r="D1039" s="16" t="s">
        <v>233</v>
      </c>
      <c r="E1039" s="17" t="s">
        <v>233</v>
      </c>
      <c r="F1039" s="17" t="s">
        <v>233</v>
      </c>
      <c r="G1039" s="17" t="s">
        <v>233</v>
      </c>
      <c r="H1039" s="17" t="s">
        <v>233</v>
      </c>
      <c r="I1039" s="17" t="s">
        <v>233</v>
      </c>
      <c r="J1039" s="17" t="s">
        <v>233</v>
      </c>
      <c r="K1039" s="17" t="s">
        <v>233</v>
      </c>
      <c r="L1039" s="17" t="s">
        <v>233</v>
      </c>
      <c r="M1039" s="17" t="s">
        <v>233</v>
      </c>
      <c r="N1039" s="17" t="s">
        <v>233</v>
      </c>
      <c r="O1039" s="17" t="s">
        <v>233</v>
      </c>
      <c r="P1039" s="17" t="s">
        <v>233</v>
      </c>
      <c r="Q1039" s="17" t="s">
        <v>233</v>
      </c>
      <c r="R1039" s="152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8">
        <v>1</v>
      </c>
    </row>
    <row r="1040" spans="1:65">
      <c r="A1040" s="30"/>
      <c r="B1040" s="19" t="s">
        <v>234</v>
      </c>
      <c r="C1040" s="9" t="s">
        <v>234</v>
      </c>
      <c r="D1040" s="150" t="s">
        <v>239</v>
      </c>
      <c r="E1040" s="151" t="s">
        <v>240</v>
      </c>
      <c r="F1040" s="151" t="s">
        <v>241</v>
      </c>
      <c r="G1040" s="151" t="s">
        <v>244</v>
      </c>
      <c r="H1040" s="151" t="s">
        <v>245</v>
      </c>
      <c r="I1040" s="151" t="s">
        <v>246</v>
      </c>
      <c r="J1040" s="151" t="s">
        <v>247</v>
      </c>
      <c r="K1040" s="151" t="s">
        <v>287</v>
      </c>
      <c r="L1040" s="151" t="s">
        <v>250</v>
      </c>
      <c r="M1040" s="151" t="s">
        <v>251</v>
      </c>
      <c r="N1040" s="151" t="s">
        <v>252</v>
      </c>
      <c r="O1040" s="151" t="s">
        <v>255</v>
      </c>
      <c r="P1040" s="151" t="s">
        <v>257</v>
      </c>
      <c r="Q1040" s="151" t="s">
        <v>258</v>
      </c>
      <c r="R1040" s="152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8" t="s">
        <v>3</v>
      </c>
    </row>
    <row r="1041" spans="1:65">
      <c r="A1041" s="30"/>
      <c r="B1041" s="19"/>
      <c r="C1041" s="9"/>
      <c r="D1041" s="10" t="s">
        <v>325</v>
      </c>
      <c r="E1041" s="11" t="s">
        <v>288</v>
      </c>
      <c r="F1041" s="11" t="s">
        <v>325</v>
      </c>
      <c r="G1041" s="11" t="s">
        <v>288</v>
      </c>
      <c r="H1041" s="11" t="s">
        <v>288</v>
      </c>
      <c r="I1041" s="11" t="s">
        <v>288</v>
      </c>
      <c r="J1041" s="11" t="s">
        <v>288</v>
      </c>
      <c r="K1041" s="11" t="s">
        <v>288</v>
      </c>
      <c r="L1041" s="11" t="s">
        <v>288</v>
      </c>
      <c r="M1041" s="11" t="s">
        <v>325</v>
      </c>
      <c r="N1041" s="11" t="s">
        <v>325</v>
      </c>
      <c r="O1041" s="11" t="s">
        <v>288</v>
      </c>
      <c r="P1041" s="11" t="s">
        <v>325</v>
      </c>
      <c r="Q1041" s="11" t="s">
        <v>325</v>
      </c>
      <c r="R1041" s="152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>
        <v>2</v>
      </c>
    </row>
    <row r="1042" spans="1:65">
      <c r="A1042" s="30"/>
      <c r="B1042" s="19"/>
      <c r="C1042" s="9"/>
      <c r="D1042" s="26" t="s">
        <v>326</v>
      </c>
      <c r="E1042" s="26" t="s">
        <v>327</v>
      </c>
      <c r="F1042" s="26" t="s">
        <v>328</v>
      </c>
      <c r="G1042" s="26" t="s">
        <v>328</v>
      </c>
      <c r="H1042" s="26" t="s">
        <v>328</v>
      </c>
      <c r="I1042" s="26" t="s">
        <v>328</v>
      </c>
      <c r="J1042" s="26" t="s">
        <v>328</v>
      </c>
      <c r="K1042" s="26" t="s">
        <v>328</v>
      </c>
      <c r="L1042" s="26" t="s">
        <v>329</v>
      </c>
      <c r="M1042" s="26" t="s">
        <v>329</v>
      </c>
      <c r="N1042" s="26" t="s">
        <v>312</v>
      </c>
      <c r="O1042" s="26" t="s">
        <v>329</v>
      </c>
      <c r="P1042" s="26" t="s">
        <v>312</v>
      </c>
      <c r="Q1042" s="26" t="s">
        <v>328</v>
      </c>
      <c r="R1042" s="152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>
        <v>2</v>
      </c>
    </row>
    <row r="1043" spans="1:65">
      <c r="A1043" s="30"/>
      <c r="B1043" s="18">
        <v>1</v>
      </c>
      <c r="C1043" s="14">
        <v>1</v>
      </c>
      <c r="D1043" s="147">
        <v>0.06</v>
      </c>
      <c r="E1043" s="22">
        <v>0.57906645580914984</v>
      </c>
      <c r="F1043" s="147">
        <v>0.1</v>
      </c>
      <c r="G1043" s="22">
        <v>0.51</v>
      </c>
      <c r="H1043" s="22">
        <v>0.45</v>
      </c>
      <c r="I1043" s="22">
        <v>0.57999999999999996</v>
      </c>
      <c r="J1043" s="22">
        <v>0.57999999999999996</v>
      </c>
      <c r="K1043" s="22">
        <v>0.51</v>
      </c>
      <c r="L1043" s="147">
        <v>0.10464823635182401</v>
      </c>
      <c r="M1043" s="147">
        <v>0.5</v>
      </c>
      <c r="N1043" s="147">
        <v>0.7</v>
      </c>
      <c r="O1043" s="147">
        <v>3.6</v>
      </c>
      <c r="P1043" s="147">
        <v>0.5</v>
      </c>
      <c r="Q1043" s="22">
        <v>0.73</v>
      </c>
      <c r="R1043" s="152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1</v>
      </c>
    </row>
    <row r="1044" spans="1:65">
      <c r="A1044" s="30"/>
      <c r="B1044" s="19">
        <v>1</v>
      </c>
      <c r="C1044" s="9">
        <v>2</v>
      </c>
      <c r="D1044" s="148">
        <v>0.3</v>
      </c>
      <c r="E1044" s="11">
        <v>0.59306546152484052</v>
      </c>
      <c r="F1044" s="148">
        <v>0.1</v>
      </c>
      <c r="G1044" s="11">
        <v>0.5</v>
      </c>
      <c r="H1044" s="11">
        <v>0.47</v>
      </c>
      <c r="I1044" s="11">
        <v>0.5</v>
      </c>
      <c r="J1044" s="11">
        <v>0.59</v>
      </c>
      <c r="K1044" s="11">
        <v>0.51</v>
      </c>
      <c r="L1044" s="148">
        <v>0.17178550930043038</v>
      </c>
      <c r="M1044" s="148">
        <v>0.6</v>
      </c>
      <c r="N1044" s="148">
        <v>0.6</v>
      </c>
      <c r="O1044" s="148">
        <v>3.7</v>
      </c>
      <c r="P1044" s="148">
        <v>0.5</v>
      </c>
      <c r="Q1044" s="11">
        <v>0.75</v>
      </c>
      <c r="R1044" s="152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15</v>
      </c>
    </row>
    <row r="1045" spans="1:65">
      <c r="A1045" s="30"/>
      <c r="B1045" s="19">
        <v>1</v>
      </c>
      <c r="C1045" s="9">
        <v>3</v>
      </c>
      <c r="D1045" s="148">
        <v>0.245</v>
      </c>
      <c r="E1045" s="11">
        <v>0.61919378751888632</v>
      </c>
      <c r="F1045" s="148" t="s">
        <v>109</v>
      </c>
      <c r="G1045" s="11">
        <v>0.53</v>
      </c>
      <c r="H1045" s="11">
        <v>0.46</v>
      </c>
      <c r="I1045" s="11">
        <v>0.5</v>
      </c>
      <c r="J1045" s="11">
        <v>0.57999999999999996</v>
      </c>
      <c r="K1045" s="11">
        <v>0.49</v>
      </c>
      <c r="L1045" s="148">
        <v>0.13219548478389148</v>
      </c>
      <c r="M1045" s="148">
        <v>0.5</v>
      </c>
      <c r="N1045" s="148">
        <v>0.6</v>
      </c>
      <c r="O1045" s="148">
        <v>3.3</v>
      </c>
      <c r="P1045" s="148">
        <v>0.5</v>
      </c>
      <c r="Q1045" s="11">
        <v>0.78</v>
      </c>
      <c r="R1045" s="152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16</v>
      </c>
    </row>
    <row r="1046" spans="1:65">
      <c r="A1046" s="30"/>
      <c r="B1046" s="19">
        <v>1</v>
      </c>
      <c r="C1046" s="9">
        <v>4</v>
      </c>
      <c r="D1046" s="148">
        <v>0.159</v>
      </c>
      <c r="E1046" s="11">
        <v>0.56525078670719553</v>
      </c>
      <c r="F1046" s="148" t="s">
        <v>109</v>
      </c>
      <c r="G1046" s="11">
        <v>0.51</v>
      </c>
      <c r="H1046" s="11">
        <v>0.47</v>
      </c>
      <c r="I1046" s="11">
        <v>0.54</v>
      </c>
      <c r="J1046" s="11">
        <v>0.56000000000000005</v>
      </c>
      <c r="K1046" s="153">
        <v>0.47</v>
      </c>
      <c r="L1046" s="148">
        <v>0.105129825465881</v>
      </c>
      <c r="M1046" s="148">
        <v>0.5</v>
      </c>
      <c r="N1046" s="148">
        <v>0.7</v>
      </c>
      <c r="O1046" s="148">
        <v>3.6</v>
      </c>
      <c r="P1046" s="148">
        <v>0.5</v>
      </c>
      <c r="Q1046" s="11">
        <v>0.75</v>
      </c>
      <c r="R1046" s="152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0.56491742372565235</v>
      </c>
    </row>
    <row r="1047" spans="1:65">
      <c r="A1047" s="30"/>
      <c r="B1047" s="19">
        <v>1</v>
      </c>
      <c r="C1047" s="9">
        <v>5</v>
      </c>
      <c r="D1047" s="148">
        <v>1.7000000000000001E-2</v>
      </c>
      <c r="E1047" s="11">
        <v>0.60513561165283614</v>
      </c>
      <c r="F1047" s="148">
        <v>0.1</v>
      </c>
      <c r="G1047" s="11">
        <v>0.5</v>
      </c>
      <c r="H1047" s="11">
        <v>0.52</v>
      </c>
      <c r="I1047" s="11">
        <v>0.52</v>
      </c>
      <c r="J1047" s="153">
        <v>0.51</v>
      </c>
      <c r="K1047" s="11">
        <v>0.52</v>
      </c>
      <c r="L1047" s="148">
        <v>8.3084171148879907E-2</v>
      </c>
      <c r="M1047" s="148">
        <v>0.6</v>
      </c>
      <c r="N1047" s="148">
        <v>0.6</v>
      </c>
      <c r="O1047" s="148">
        <v>3.1</v>
      </c>
      <c r="P1047" s="148">
        <v>0.5</v>
      </c>
      <c r="Q1047" s="11">
        <v>0.77</v>
      </c>
      <c r="R1047" s="152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121</v>
      </c>
    </row>
    <row r="1048" spans="1:65">
      <c r="A1048" s="30"/>
      <c r="B1048" s="19">
        <v>1</v>
      </c>
      <c r="C1048" s="9">
        <v>6</v>
      </c>
      <c r="D1048" s="148">
        <v>0.13800000000000001</v>
      </c>
      <c r="E1048" s="11">
        <v>0.59281969326449113</v>
      </c>
      <c r="F1048" s="148" t="s">
        <v>109</v>
      </c>
      <c r="G1048" s="11">
        <v>0.52</v>
      </c>
      <c r="H1048" s="11">
        <v>0.49</v>
      </c>
      <c r="I1048" s="11">
        <v>0.55000000000000004</v>
      </c>
      <c r="J1048" s="11">
        <v>0.61</v>
      </c>
      <c r="K1048" s="11">
        <v>0.51</v>
      </c>
      <c r="L1048" s="148">
        <v>0.11933740783597321</v>
      </c>
      <c r="M1048" s="148">
        <v>0.5</v>
      </c>
      <c r="N1048" s="148">
        <v>0.6</v>
      </c>
      <c r="O1048" s="148">
        <v>4</v>
      </c>
      <c r="P1048" s="148">
        <v>0.5</v>
      </c>
      <c r="Q1048" s="11">
        <v>0.72</v>
      </c>
      <c r="R1048" s="152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5"/>
    </row>
    <row r="1049" spans="1:65">
      <c r="A1049" s="30"/>
      <c r="B1049" s="20" t="s">
        <v>267</v>
      </c>
      <c r="C1049" s="12"/>
      <c r="D1049" s="23">
        <v>0.15316666666666667</v>
      </c>
      <c r="E1049" s="23">
        <v>0.59242196607956654</v>
      </c>
      <c r="F1049" s="23">
        <v>0.10000000000000002</v>
      </c>
      <c r="G1049" s="23">
        <v>0.5116666666666666</v>
      </c>
      <c r="H1049" s="23">
        <v>0.47666666666666674</v>
      </c>
      <c r="I1049" s="23">
        <v>0.53166666666666673</v>
      </c>
      <c r="J1049" s="23">
        <v>0.57166666666666666</v>
      </c>
      <c r="K1049" s="23">
        <v>0.50166666666666659</v>
      </c>
      <c r="L1049" s="23">
        <v>0.11936343914781333</v>
      </c>
      <c r="M1049" s="23">
        <v>0.53333333333333333</v>
      </c>
      <c r="N1049" s="23">
        <v>0.6333333333333333</v>
      </c>
      <c r="O1049" s="23">
        <v>3.5500000000000003</v>
      </c>
      <c r="P1049" s="23">
        <v>0.5</v>
      </c>
      <c r="Q1049" s="23">
        <v>0.75</v>
      </c>
      <c r="R1049" s="152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5"/>
    </row>
    <row r="1050" spans="1:65">
      <c r="A1050" s="30"/>
      <c r="B1050" s="3" t="s">
        <v>268</v>
      </c>
      <c r="C1050" s="29"/>
      <c r="D1050" s="11">
        <v>0.14850000000000002</v>
      </c>
      <c r="E1050" s="11">
        <v>0.59294257739466583</v>
      </c>
      <c r="F1050" s="11">
        <v>0.1</v>
      </c>
      <c r="G1050" s="11">
        <v>0.51</v>
      </c>
      <c r="H1050" s="11">
        <v>0.47</v>
      </c>
      <c r="I1050" s="11">
        <v>0.53</v>
      </c>
      <c r="J1050" s="11">
        <v>0.57999999999999996</v>
      </c>
      <c r="K1050" s="11">
        <v>0.51</v>
      </c>
      <c r="L1050" s="11">
        <v>0.1122336166509271</v>
      </c>
      <c r="M1050" s="11">
        <v>0.5</v>
      </c>
      <c r="N1050" s="11">
        <v>0.6</v>
      </c>
      <c r="O1050" s="11">
        <v>3.6</v>
      </c>
      <c r="P1050" s="11">
        <v>0.5</v>
      </c>
      <c r="Q1050" s="11">
        <v>0.75</v>
      </c>
      <c r="R1050" s="152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30"/>
      <c r="B1051" s="3" t="s">
        <v>269</v>
      </c>
      <c r="C1051" s="29"/>
      <c r="D1051" s="24">
        <v>0.10721831311239077</v>
      </c>
      <c r="E1051" s="24">
        <v>1.8950367401778901E-2</v>
      </c>
      <c r="F1051" s="24">
        <v>1.6996749443881478E-17</v>
      </c>
      <c r="G1051" s="24">
        <v>1.1690451944500132E-2</v>
      </c>
      <c r="H1051" s="24">
        <v>2.5033311140691454E-2</v>
      </c>
      <c r="I1051" s="24">
        <v>3.1251666622224582E-2</v>
      </c>
      <c r="J1051" s="24">
        <v>3.4302575219167811E-2</v>
      </c>
      <c r="K1051" s="24">
        <v>1.8348478592697198E-2</v>
      </c>
      <c r="L1051" s="24">
        <v>3.0489518691620893E-2</v>
      </c>
      <c r="M1051" s="24">
        <v>5.1639777949432218E-2</v>
      </c>
      <c r="N1051" s="24">
        <v>5.1639777949432218E-2</v>
      </c>
      <c r="O1051" s="24">
        <v>0.3146426544510455</v>
      </c>
      <c r="P1051" s="24">
        <v>0</v>
      </c>
      <c r="Q1051" s="24">
        <v>2.2803508501982778E-2</v>
      </c>
      <c r="R1051" s="152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30"/>
      <c r="B1052" s="3" t="s">
        <v>86</v>
      </c>
      <c r="C1052" s="29"/>
      <c r="D1052" s="13">
        <v>0.70001074937360674</v>
      </c>
      <c r="E1052" s="13">
        <v>3.198795535416344E-2</v>
      </c>
      <c r="F1052" s="13">
        <v>1.6996749443881474E-16</v>
      </c>
      <c r="G1052" s="13">
        <v>2.2847788816612639E-2</v>
      </c>
      <c r="H1052" s="13">
        <v>5.2517435959492556E-2</v>
      </c>
      <c r="I1052" s="13">
        <v>5.878056417973275E-2</v>
      </c>
      <c r="J1052" s="13">
        <v>6.0004504756561772E-2</v>
      </c>
      <c r="K1052" s="13">
        <v>3.6575040384114021E-2</v>
      </c>
      <c r="L1052" s="13">
        <v>0.25543431815720635</v>
      </c>
      <c r="M1052" s="13">
        <v>9.6824583655185412E-2</v>
      </c>
      <c r="N1052" s="13">
        <v>8.1536491499103511E-2</v>
      </c>
      <c r="O1052" s="13">
        <v>8.8631733648181818E-2</v>
      </c>
      <c r="P1052" s="13">
        <v>0</v>
      </c>
      <c r="Q1052" s="13">
        <v>3.0404678002643706E-2</v>
      </c>
      <c r="R1052" s="152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30"/>
      <c r="B1053" s="3" t="s">
        <v>270</v>
      </c>
      <c r="C1053" s="29"/>
      <c r="D1053" s="13">
        <v>-0.72886892803460279</v>
      </c>
      <c r="E1053" s="13">
        <v>4.8687721778026827E-2</v>
      </c>
      <c r="F1053" s="13">
        <v>-0.82298297804217801</v>
      </c>
      <c r="G1053" s="13">
        <v>-9.4262904315811191E-2</v>
      </c>
      <c r="H1053" s="13">
        <v>-0.15621886200104862</v>
      </c>
      <c r="I1053" s="13">
        <v>-5.885949992424655E-2</v>
      </c>
      <c r="J1053" s="13">
        <v>1.1947308858881955E-2</v>
      </c>
      <c r="K1053" s="13">
        <v>-0.11196460651159346</v>
      </c>
      <c r="L1053" s="13">
        <v>-0.78870639471410386</v>
      </c>
      <c r="M1053" s="13">
        <v>-5.5909216224949709E-2</v>
      </c>
      <c r="N1053" s="13">
        <v>0.12110780573287228</v>
      </c>
      <c r="O1053" s="13">
        <v>5.2841042795026789</v>
      </c>
      <c r="P1053" s="13">
        <v>-0.1149148902108903</v>
      </c>
      <c r="Q1053" s="13">
        <v>0.32762766468366444</v>
      </c>
      <c r="R1053" s="152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A1054" s="30"/>
      <c r="B1054" s="46" t="s">
        <v>271</v>
      </c>
      <c r="C1054" s="47"/>
      <c r="D1054" s="45">
        <v>4.03</v>
      </c>
      <c r="E1054" s="45">
        <v>0.91</v>
      </c>
      <c r="F1054" s="45" t="s">
        <v>272</v>
      </c>
      <c r="G1054" s="45">
        <v>0</v>
      </c>
      <c r="H1054" s="45">
        <v>0.39</v>
      </c>
      <c r="I1054" s="45">
        <v>0.22</v>
      </c>
      <c r="J1054" s="45">
        <v>0.67</v>
      </c>
      <c r="K1054" s="45">
        <v>0.11</v>
      </c>
      <c r="L1054" s="45">
        <v>4.41</v>
      </c>
      <c r="M1054" s="45" t="s">
        <v>272</v>
      </c>
      <c r="N1054" s="45" t="s">
        <v>272</v>
      </c>
      <c r="O1054" s="45" t="s">
        <v>272</v>
      </c>
      <c r="P1054" s="45" t="s">
        <v>272</v>
      </c>
      <c r="Q1054" s="45">
        <v>2.68</v>
      </c>
      <c r="R1054" s="152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B1055" s="31" t="s">
        <v>338</v>
      </c>
      <c r="C1055" s="20"/>
      <c r="D1055" s="20"/>
      <c r="E1055" s="20"/>
      <c r="F1055" s="20"/>
      <c r="G1055" s="20"/>
      <c r="H1055" s="20"/>
      <c r="I1055" s="20"/>
      <c r="J1055" s="20"/>
      <c r="K1055" s="20"/>
      <c r="L1055" s="20"/>
      <c r="M1055" s="20"/>
      <c r="N1055" s="20"/>
      <c r="O1055" s="20"/>
      <c r="P1055" s="20"/>
      <c r="Q1055" s="20"/>
      <c r="BM1055" s="55"/>
    </row>
    <row r="1056" spans="1:65">
      <c r="BM1056" s="55"/>
    </row>
    <row r="1057" spans="1:65" ht="15">
      <c r="B1057" s="8" t="s">
        <v>710</v>
      </c>
      <c r="BM1057" s="28" t="s">
        <v>67</v>
      </c>
    </row>
    <row r="1058" spans="1:65" ht="15">
      <c r="A1058" s="25" t="s">
        <v>38</v>
      </c>
      <c r="B1058" s="18" t="s">
        <v>114</v>
      </c>
      <c r="C1058" s="15" t="s">
        <v>115</v>
      </c>
      <c r="D1058" s="16" t="s">
        <v>233</v>
      </c>
      <c r="E1058" s="17" t="s">
        <v>233</v>
      </c>
      <c r="F1058" s="17" t="s">
        <v>233</v>
      </c>
      <c r="G1058" s="17" t="s">
        <v>233</v>
      </c>
      <c r="H1058" s="17" t="s">
        <v>233</v>
      </c>
      <c r="I1058" s="17" t="s">
        <v>233</v>
      </c>
      <c r="J1058" s="17" t="s">
        <v>233</v>
      </c>
      <c r="K1058" s="17" t="s">
        <v>233</v>
      </c>
      <c r="L1058" s="17" t="s">
        <v>233</v>
      </c>
      <c r="M1058" s="17" t="s">
        <v>233</v>
      </c>
      <c r="N1058" s="17" t="s">
        <v>233</v>
      </c>
      <c r="O1058" s="17" t="s">
        <v>233</v>
      </c>
      <c r="P1058" s="17" t="s">
        <v>233</v>
      </c>
      <c r="Q1058" s="152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8">
        <v>1</v>
      </c>
    </row>
    <row r="1059" spans="1:65">
      <c r="A1059" s="30"/>
      <c r="B1059" s="19" t="s">
        <v>234</v>
      </c>
      <c r="C1059" s="9" t="s">
        <v>234</v>
      </c>
      <c r="D1059" s="150" t="s">
        <v>239</v>
      </c>
      <c r="E1059" s="151" t="s">
        <v>240</v>
      </c>
      <c r="F1059" s="151" t="s">
        <v>241</v>
      </c>
      <c r="G1059" s="151" t="s">
        <v>244</v>
      </c>
      <c r="H1059" s="151" t="s">
        <v>245</v>
      </c>
      <c r="I1059" s="151" t="s">
        <v>246</v>
      </c>
      <c r="J1059" s="151" t="s">
        <v>247</v>
      </c>
      <c r="K1059" s="151" t="s">
        <v>287</v>
      </c>
      <c r="L1059" s="151" t="s">
        <v>251</v>
      </c>
      <c r="M1059" s="151" t="s">
        <v>252</v>
      </c>
      <c r="N1059" s="151" t="s">
        <v>255</v>
      </c>
      <c r="O1059" s="151" t="s">
        <v>257</v>
      </c>
      <c r="P1059" s="151" t="s">
        <v>258</v>
      </c>
      <c r="Q1059" s="152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 t="s">
        <v>3</v>
      </c>
    </row>
    <row r="1060" spans="1:65">
      <c r="A1060" s="30"/>
      <c r="B1060" s="19"/>
      <c r="C1060" s="9"/>
      <c r="D1060" s="10" t="s">
        <v>325</v>
      </c>
      <c r="E1060" s="11" t="s">
        <v>288</v>
      </c>
      <c r="F1060" s="11" t="s">
        <v>325</v>
      </c>
      <c r="G1060" s="11" t="s">
        <v>288</v>
      </c>
      <c r="H1060" s="11" t="s">
        <v>288</v>
      </c>
      <c r="I1060" s="11" t="s">
        <v>288</v>
      </c>
      <c r="J1060" s="11" t="s">
        <v>288</v>
      </c>
      <c r="K1060" s="11" t="s">
        <v>288</v>
      </c>
      <c r="L1060" s="11" t="s">
        <v>325</v>
      </c>
      <c r="M1060" s="11" t="s">
        <v>325</v>
      </c>
      <c r="N1060" s="11" t="s">
        <v>288</v>
      </c>
      <c r="O1060" s="11" t="s">
        <v>325</v>
      </c>
      <c r="P1060" s="11" t="s">
        <v>325</v>
      </c>
      <c r="Q1060" s="152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>
        <v>2</v>
      </c>
    </row>
    <row r="1061" spans="1:65">
      <c r="A1061" s="30"/>
      <c r="B1061" s="19"/>
      <c r="C1061" s="9"/>
      <c r="D1061" s="26" t="s">
        <v>326</v>
      </c>
      <c r="E1061" s="26" t="s">
        <v>327</v>
      </c>
      <c r="F1061" s="26" t="s">
        <v>328</v>
      </c>
      <c r="G1061" s="26" t="s">
        <v>328</v>
      </c>
      <c r="H1061" s="26" t="s">
        <v>328</v>
      </c>
      <c r="I1061" s="26" t="s">
        <v>328</v>
      </c>
      <c r="J1061" s="26" t="s">
        <v>328</v>
      </c>
      <c r="K1061" s="26" t="s">
        <v>120</v>
      </c>
      <c r="L1061" s="26" t="s">
        <v>329</v>
      </c>
      <c r="M1061" s="26" t="s">
        <v>312</v>
      </c>
      <c r="N1061" s="26" t="s">
        <v>329</v>
      </c>
      <c r="O1061" s="26" t="s">
        <v>312</v>
      </c>
      <c r="P1061" s="26" t="s">
        <v>328</v>
      </c>
      <c r="Q1061" s="152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3</v>
      </c>
    </row>
    <row r="1062" spans="1:65">
      <c r="A1062" s="30"/>
      <c r="B1062" s="18">
        <v>1</v>
      </c>
      <c r="C1062" s="14">
        <v>1</v>
      </c>
      <c r="D1062" s="22">
        <v>7.5179999999999998</v>
      </c>
      <c r="E1062" s="22">
        <v>8.8183446025028616</v>
      </c>
      <c r="F1062" s="22">
        <v>9.0500000000000007</v>
      </c>
      <c r="G1062" s="22">
        <v>8.0500000000000007</v>
      </c>
      <c r="H1062" s="22">
        <v>8.42</v>
      </c>
      <c r="I1062" s="22">
        <v>8.2899999999999991</v>
      </c>
      <c r="J1062" s="22">
        <v>9.9700000000000006</v>
      </c>
      <c r="K1062" s="22">
        <v>8.41</v>
      </c>
      <c r="L1062" s="22">
        <v>9.58</v>
      </c>
      <c r="M1062" s="22">
        <v>7.42</v>
      </c>
      <c r="N1062" s="147">
        <v>25.1</v>
      </c>
      <c r="O1062" s="22">
        <v>7.5</v>
      </c>
      <c r="P1062" s="22">
        <v>7.28</v>
      </c>
      <c r="Q1062" s="152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1</v>
      </c>
    </row>
    <row r="1063" spans="1:65">
      <c r="A1063" s="30"/>
      <c r="B1063" s="19">
        <v>1</v>
      </c>
      <c r="C1063" s="9">
        <v>2</v>
      </c>
      <c r="D1063" s="11">
        <v>7.676000000000001</v>
      </c>
      <c r="E1063" s="11">
        <v>8.6491284870999934</v>
      </c>
      <c r="F1063" s="11">
        <v>8.64</v>
      </c>
      <c r="G1063" s="11">
        <v>8.31</v>
      </c>
      <c r="H1063" s="11">
        <v>8.7100000000000009</v>
      </c>
      <c r="I1063" s="11">
        <v>8.64</v>
      </c>
      <c r="J1063" s="11">
        <v>9.64</v>
      </c>
      <c r="K1063" s="11">
        <v>7.94</v>
      </c>
      <c r="L1063" s="11">
        <v>9.2799999999999994</v>
      </c>
      <c r="M1063" s="11">
        <v>7.7100000000000009</v>
      </c>
      <c r="N1063" s="148">
        <v>24.8</v>
      </c>
      <c r="O1063" s="11">
        <v>7.6</v>
      </c>
      <c r="P1063" s="11">
        <v>7.23</v>
      </c>
      <c r="Q1063" s="152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16</v>
      </c>
    </row>
    <row r="1064" spans="1:65">
      <c r="A1064" s="30"/>
      <c r="B1064" s="19">
        <v>1</v>
      </c>
      <c r="C1064" s="9">
        <v>3</v>
      </c>
      <c r="D1064" s="11">
        <v>8.1340000000000003</v>
      </c>
      <c r="E1064" s="11">
        <v>8.8808855690617339</v>
      </c>
      <c r="F1064" s="11">
        <v>9.17</v>
      </c>
      <c r="G1064" s="11">
        <v>8.14</v>
      </c>
      <c r="H1064" s="11">
        <v>8.35</v>
      </c>
      <c r="I1064" s="11">
        <v>8.74</v>
      </c>
      <c r="J1064" s="11">
        <v>9.5</v>
      </c>
      <c r="K1064" s="11">
        <v>7.9799999999999995</v>
      </c>
      <c r="L1064" s="11">
        <v>9.42</v>
      </c>
      <c r="M1064" s="11">
        <v>7.37</v>
      </c>
      <c r="N1064" s="148">
        <v>25.3</v>
      </c>
      <c r="O1064" s="11">
        <v>7.4</v>
      </c>
      <c r="P1064" s="11">
        <v>7.16</v>
      </c>
      <c r="Q1064" s="152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>
        <v>16</v>
      </c>
    </row>
    <row r="1065" spans="1:65">
      <c r="A1065" s="30"/>
      <c r="B1065" s="19">
        <v>1</v>
      </c>
      <c r="C1065" s="9">
        <v>4</v>
      </c>
      <c r="D1065" s="11">
        <v>7.9219999999999997</v>
      </c>
      <c r="E1065" s="11">
        <v>8.790972889458919</v>
      </c>
      <c r="F1065" s="11">
        <v>8.3800000000000008</v>
      </c>
      <c r="G1065" s="11">
        <v>8.0500000000000007</v>
      </c>
      <c r="H1065" s="11">
        <v>8.27</v>
      </c>
      <c r="I1065" s="11">
        <v>8.43</v>
      </c>
      <c r="J1065" s="11">
        <v>9.24</v>
      </c>
      <c r="K1065" s="11">
        <v>7.55</v>
      </c>
      <c r="L1065" s="11">
        <v>9.69</v>
      </c>
      <c r="M1065" s="11">
        <v>7.669999999999999</v>
      </c>
      <c r="N1065" s="148">
        <v>25</v>
      </c>
      <c r="O1065" s="11">
        <v>7.5</v>
      </c>
      <c r="P1065" s="11">
        <v>6.96</v>
      </c>
      <c r="Q1065" s="152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>
        <v>8.3071378309966111</v>
      </c>
    </row>
    <row r="1066" spans="1:65">
      <c r="A1066" s="30"/>
      <c r="B1066" s="19">
        <v>1</v>
      </c>
      <c r="C1066" s="9">
        <v>5</v>
      </c>
      <c r="D1066" s="11">
        <v>7.726</v>
      </c>
      <c r="E1066" s="11">
        <v>8.649190481108068</v>
      </c>
      <c r="F1066" s="11">
        <v>8.5399999999999991</v>
      </c>
      <c r="G1066" s="11">
        <v>8.5</v>
      </c>
      <c r="H1066" s="11">
        <v>8.5500000000000007</v>
      </c>
      <c r="I1066" s="11">
        <v>8.24</v>
      </c>
      <c r="J1066" s="11">
        <v>9.4</v>
      </c>
      <c r="K1066" s="11">
        <v>7.59</v>
      </c>
      <c r="L1066" s="11">
        <v>9.69</v>
      </c>
      <c r="M1066" s="11">
        <v>7.6499999999999995</v>
      </c>
      <c r="N1066" s="148">
        <v>23.6</v>
      </c>
      <c r="O1066" s="11">
        <v>7.5</v>
      </c>
      <c r="P1066" s="11">
        <v>7.39</v>
      </c>
      <c r="Q1066" s="152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>
        <v>122</v>
      </c>
    </row>
    <row r="1067" spans="1:65">
      <c r="A1067" s="30"/>
      <c r="B1067" s="19">
        <v>1</v>
      </c>
      <c r="C1067" s="9">
        <v>6</v>
      </c>
      <c r="D1067" s="11">
        <v>7.7290000000000001</v>
      </c>
      <c r="E1067" s="11">
        <v>8.8004018025245561</v>
      </c>
      <c r="F1067" s="11">
        <v>8.89</v>
      </c>
      <c r="G1067" s="11">
        <v>7.669999999999999</v>
      </c>
      <c r="H1067" s="11">
        <v>8.48</v>
      </c>
      <c r="I1067" s="11">
        <v>8.52</v>
      </c>
      <c r="J1067" s="11">
        <v>9.7799999999999994</v>
      </c>
      <c r="K1067" s="11">
        <v>8.17</v>
      </c>
      <c r="L1067" s="11">
        <v>9.39</v>
      </c>
      <c r="M1067" s="11">
        <v>7.75</v>
      </c>
      <c r="N1067" s="148">
        <v>25.7</v>
      </c>
      <c r="O1067" s="11">
        <v>7.5</v>
      </c>
      <c r="P1067" s="11">
        <v>6.98</v>
      </c>
      <c r="Q1067" s="152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5"/>
    </row>
    <row r="1068" spans="1:65">
      <c r="A1068" s="30"/>
      <c r="B1068" s="20" t="s">
        <v>267</v>
      </c>
      <c r="C1068" s="12"/>
      <c r="D1068" s="23">
        <v>7.7841666666666676</v>
      </c>
      <c r="E1068" s="23">
        <v>8.7648206386260217</v>
      </c>
      <c r="F1068" s="23">
        <v>8.7783333333333342</v>
      </c>
      <c r="G1068" s="23">
        <v>8.1199999999999992</v>
      </c>
      <c r="H1068" s="23">
        <v>8.4633333333333329</v>
      </c>
      <c r="I1068" s="23">
        <v>8.4766666666666666</v>
      </c>
      <c r="J1068" s="23">
        <v>9.5883333333333329</v>
      </c>
      <c r="K1068" s="23">
        <v>7.94</v>
      </c>
      <c r="L1068" s="23">
        <v>9.5083333333333329</v>
      </c>
      <c r="M1068" s="23">
        <v>7.5949999999999998</v>
      </c>
      <c r="N1068" s="23">
        <v>24.916666666666668</v>
      </c>
      <c r="O1068" s="23">
        <v>7.5</v>
      </c>
      <c r="P1068" s="23">
        <v>7.166666666666667</v>
      </c>
      <c r="Q1068" s="152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5"/>
    </row>
    <row r="1069" spans="1:65">
      <c r="A1069" s="30"/>
      <c r="B1069" s="3" t="s">
        <v>268</v>
      </c>
      <c r="C1069" s="29"/>
      <c r="D1069" s="11">
        <v>7.7275</v>
      </c>
      <c r="E1069" s="11">
        <v>8.7956873459917375</v>
      </c>
      <c r="F1069" s="11">
        <v>8.7650000000000006</v>
      </c>
      <c r="G1069" s="11">
        <v>8.0950000000000006</v>
      </c>
      <c r="H1069" s="11">
        <v>8.4499999999999993</v>
      </c>
      <c r="I1069" s="11">
        <v>8.4749999999999996</v>
      </c>
      <c r="J1069" s="11">
        <v>9.57</v>
      </c>
      <c r="K1069" s="11">
        <v>7.96</v>
      </c>
      <c r="L1069" s="11">
        <v>9.5</v>
      </c>
      <c r="M1069" s="11">
        <v>7.6599999999999993</v>
      </c>
      <c r="N1069" s="11">
        <v>25.05</v>
      </c>
      <c r="O1069" s="11">
        <v>7.5</v>
      </c>
      <c r="P1069" s="11">
        <v>7.1950000000000003</v>
      </c>
      <c r="Q1069" s="152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A1070" s="30"/>
      <c r="B1070" s="3" t="s">
        <v>269</v>
      </c>
      <c r="C1070" s="29"/>
      <c r="D1070" s="24">
        <v>0.2146405522418042</v>
      </c>
      <c r="E1070" s="24">
        <v>9.4911379177088556E-2</v>
      </c>
      <c r="F1070" s="24">
        <v>0.30798809500801599</v>
      </c>
      <c r="G1070" s="24">
        <v>0.28042824394129806</v>
      </c>
      <c r="H1070" s="24">
        <v>0.1553919774848973</v>
      </c>
      <c r="I1070" s="24">
        <v>0.19541409024598705</v>
      </c>
      <c r="J1070" s="24">
        <v>0.26445541527196353</v>
      </c>
      <c r="K1070" s="24">
        <v>0.33166247903554008</v>
      </c>
      <c r="L1070" s="24">
        <v>0.17034279164868302</v>
      </c>
      <c r="M1070" s="24">
        <v>0.15946786510140529</v>
      </c>
      <c r="N1070" s="24">
        <v>0.71390942469382335</v>
      </c>
      <c r="O1070" s="24">
        <v>6.3245553203367361E-2</v>
      </c>
      <c r="P1070" s="24">
        <v>0.16990193249832866</v>
      </c>
      <c r="Q1070" s="204"/>
      <c r="R1070" s="205"/>
      <c r="S1070" s="205"/>
      <c r="T1070" s="205"/>
      <c r="U1070" s="205"/>
      <c r="V1070" s="205"/>
      <c r="W1070" s="205"/>
      <c r="X1070" s="205"/>
      <c r="Y1070" s="205"/>
      <c r="Z1070" s="205"/>
      <c r="AA1070" s="205"/>
      <c r="AB1070" s="205"/>
      <c r="AC1070" s="205"/>
      <c r="AD1070" s="205"/>
      <c r="AE1070" s="205"/>
      <c r="AF1070" s="205"/>
      <c r="AG1070" s="205"/>
      <c r="AH1070" s="205"/>
      <c r="AI1070" s="205"/>
      <c r="AJ1070" s="205"/>
      <c r="AK1070" s="205"/>
      <c r="AL1070" s="205"/>
      <c r="AM1070" s="205"/>
      <c r="AN1070" s="205"/>
      <c r="AO1070" s="205"/>
      <c r="AP1070" s="205"/>
      <c r="AQ1070" s="205"/>
      <c r="AR1070" s="205"/>
      <c r="AS1070" s="205"/>
      <c r="AT1070" s="205"/>
      <c r="AU1070" s="205"/>
      <c r="AV1070" s="205"/>
      <c r="AW1070" s="205"/>
      <c r="AX1070" s="205"/>
      <c r="AY1070" s="205"/>
      <c r="AZ1070" s="205"/>
      <c r="BA1070" s="205"/>
      <c r="BB1070" s="205"/>
      <c r="BC1070" s="205"/>
      <c r="BD1070" s="205"/>
      <c r="BE1070" s="205"/>
      <c r="BF1070" s="205"/>
      <c r="BG1070" s="205"/>
      <c r="BH1070" s="205"/>
      <c r="BI1070" s="205"/>
      <c r="BJ1070" s="205"/>
      <c r="BK1070" s="205"/>
      <c r="BL1070" s="205"/>
      <c r="BM1070" s="56"/>
    </row>
    <row r="1071" spans="1:65">
      <c r="A1071" s="30"/>
      <c r="B1071" s="3" t="s">
        <v>86</v>
      </c>
      <c r="C1071" s="29"/>
      <c r="D1071" s="13">
        <v>2.7573992365931378E-2</v>
      </c>
      <c r="E1071" s="13">
        <v>1.082867329410256E-2</v>
      </c>
      <c r="F1071" s="13">
        <v>3.5085030758460145E-2</v>
      </c>
      <c r="G1071" s="13">
        <v>3.4535498022327353E-2</v>
      </c>
      <c r="H1071" s="13">
        <v>1.83606117548126E-2</v>
      </c>
      <c r="I1071" s="13">
        <v>2.3053176198897411E-2</v>
      </c>
      <c r="J1071" s="13">
        <v>2.758095761570974E-2</v>
      </c>
      <c r="K1071" s="13">
        <v>4.1771093077523941E-2</v>
      </c>
      <c r="L1071" s="13">
        <v>1.7915105169011361E-2</v>
      </c>
      <c r="M1071" s="13">
        <v>2.0996427268124462E-2</v>
      </c>
      <c r="N1071" s="13">
        <v>2.8651883265303945E-2</v>
      </c>
      <c r="O1071" s="13">
        <v>8.4327404271156477E-3</v>
      </c>
      <c r="P1071" s="13">
        <v>2.3707246395115626E-2</v>
      </c>
      <c r="Q1071" s="152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A1072" s="30"/>
      <c r="B1072" s="3" t="s">
        <v>270</v>
      </c>
      <c r="C1072" s="29"/>
      <c r="D1072" s="13">
        <v>-6.2954434483868726E-2</v>
      </c>
      <c r="E1072" s="13">
        <v>5.5095126256560656E-2</v>
      </c>
      <c r="F1072" s="13">
        <v>5.672176288908326E-2</v>
      </c>
      <c r="G1072" s="13">
        <v>-2.252735356073432E-2</v>
      </c>
      <c r="H1072" s="13">
        <v>1.8802565397904702E-2</v>
      </c>
      <c r="I1072" s="13">
        <v>2.0407610794356712E-2</v>
      </c>
      <c r="J1072" s="13">
        <v>0.15422827072354184</v>
      </c>
      <c r="K1072" s="13">
        <v>-4.4195466412836115E-2</v>
      </c>
      <c r="L1072" s="13">
        <v>0.14459799834483</v>
      </c>
      <c r="M1072" s="13">
        <v>-8.5726016046031583E-2</v>
      </c>
      <c r="N1072" s="13">
        <v>1.9994285846196687</v>
      </c>
      <c r="O1072" s="13">
        <v>-9.7161964495751985E-2</v>
      </c>
      <c r="P1072" s="13">
        <v>-0.13728809940705189</v>
      </c>
      <c r="Q1072" s="152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30"/>
      <c r="B1073" s="46" t="s">
        <v>271</v>
      </c>
      <c r="C1073" s="47"/>
      <c r="D1073" s="45">
        <v>0.69</v>
      </c>
      <c r="E1073" s="45">
        <v>0.64</v>
      </c>
      <c r="F1073" s="45">
        <v>0.66</v>
      </c>
      <c r="G1073" s="45">
        <v>0.23</v>
      </c>
      <c r="H1073" s="45">
        <v>0.23</v>
      </c>
      <c r="I1073" s="45">
        <v>0.25</v>
      </c>
      <c r="J1073" s="45">
        <v>1.76</v>
      </c>
      <c r="K1073" s="45">
        <v>0.48</v>
      </c>
      <c r="L1073" s="45">
        <v>1.65</v>
      </c>
      <c r="M1073" s="45">
        <v>0.95</v>
      </c>
      <c r="N1073" s="45" t="s">
        <v>272</v>
      </c>
      <c r="O1073" s="45">
        <v>1.07</v>
      </c>
      <c r="P1073" s="45">
        <v>1.53</v>
      </c>
      <c r="Q1073" s="152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B1074" s="31"/>
      <c r="C1074" s="20"/>
      <c r="D1074" s="20"/>
      <c r="E1074" s="20"/>
      <c r="F1074" s="20"/>
      <c r="G1074" s="20"/>
      <c r="H1074" s="20"/>
      <c r="I1074" s="20"/>
      <c r="J1074" s="20"/>
      <c r="K1074" s="20"/>
      <c r="L1074" s="20"/>
      <c r="M1074" s="20"/>
      <c r="N1074" s="20"/>
      <c r="O1074" s="20"/>
      <c r="P1074" s="20"/>
      <c r="BM1074" s="55"/>
    </row>
    <row r="1075" spans="1:65" ht="15">
      <c r="B1075" s="8" t="s">
        <v>711</v>
      </c>
      <c r="BM1075" s="28" t="s">
        <v>295</v>
      </c>
    </row>
    <row r="1076" spans="1:65" ht="15">
      <c r="A1076" s="25" t="s">
        <v>41</v>
      </c>
      <c r="B1076" s="18" t="s">
        <v>114</v>
      </c>
      <c r="C1076" s="15" t="s">
        <v>115</v>
      </c>
      <c r="D1076" s="16" t="s">
        <v>233</v>
      </c>
      <c r="E1076" s="17" t="s">
        <v>233</v>
      </c>
      <c r="F1076" s="17" t="s">
        <v>233</v>
      </c>
      <c r="G1076" s="17" t="s">
        <v>233</v>
      </c>
      <c r="H1076" s="17" t="s">
        <v>233</v>
      </c>
      <c r="I1076" s="152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8">
        <v>1</v>
      </c>
    </row>
    <row r="1077" spans="1:65">
      <c r="A1077" s="30"/>
      <c r="B1077" s="19" t="s">
        <v>234</v>
      </c>
      <c r="C1077" s="9" t="s">
        <v>234</v>
      </c>
      <c r="D1077" s="150" t="s">
        <v>239</v>
      </c>
      <c r="E1077" s="151" t="s">
        <v>240</v>
      </c>
      <c r="F1077" s="151" t="s">
        <v>241</v>
      </c>
      <c r="G1077" s="151" t="s">
        <v>252</v>
      </c>
      <c r="H1077" s="151" t="s">
        <v>255</v>
      </c>
      <c r="I1077" s="152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 t="s">
        <v>3</v>
      </c>
    </row>
    <row r="1078" spans="1:65">
      <c r="A1078" s="30"/>
      <c r="B1078" s="19"/>
      <c r="C1078" s="9"/>
      <c r="D1078" s="10" t="s">
        <v>325</v>
      </c>
      <c r="E1078" s="11" t="s">
        <v>288</v>
      </c>
      <c r="F1078" s="11" t="s">
        <v>325</v>
      </c>
      <c r="G1078" s="11" t="s">
        <v>325</v>
      </c>
      <c r="H1078" s="11" t="s">
        <v>288</v>
      </c>
      <c r="I1078" s="152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>
        <v>2</v>
      </c>
    </row>
    <row r="1079" spans="1:65">
      <c r="A1079" s="30"/>
      <c r="B1079" s="19"/>
      <c r="C1079" s="9"/>
      <c r="D1079" s="26" t="s">
        <v>326</v>
      </c>
      <c r="E1079" s="26" t="s">
        <v>327</v>
      </c>
      <c r="F1079" s="26" t="s">
        <v>328</v>
      </c>
      <c r="G1079" s="26" t="s">
        <v>312</v>
      </c>
      <c r="H1079" s="26" t="s">
        <v>329</v>
      </c>
      <c r="I1079" s="152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2</v>
      </c>
    </row>
    <row r="1080" spans="1:65">
      <c r="A1080" s="30"/>
      <c r="B1080" s="18">
        <v>1</v>
      </c>
      <c r="C1080" s="14">
        <v>1</v>
      </c>
      <c r="D1080" s="22">
        <v>0.61899999999999999</v>
      </c>
      <c r="E1080" s="22">
        <v>0.776481979208269</v>
      </c>
      <c r="F1080" s="22">
        <v>0.8</v>
      </c>
      <c r="G1080" s="22">
        <v>0.7</v>
      </c>
      <c r="H1080" s="147" t="s">
        <v>208</v>
      </c>
      <c r="I1080" s="152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1</v>
      </c>
    </row>
    <row r="1081" spans="1:65">
      <c r="A1081" s="30"/>
      <c r="B1081" s="19">
        <v>1</v>
      </c>
      <c r="C1081" s="9">
        <v>2</v>
      </c>
      <c r="D1081" s="11">
        <v>0.65700000000000003</v>
      </c>
      <c r="E1081" s="11">
        <v>0.75997714893686696</v>
      </c>
      <c r="F1081" s="11">
        <v>0.8</v>
      </c>
      <c r="G1081" s="11">
        <v>0.7</v>
      </c>
      <c r="H1081" s="148" t="s">
        <v>208</v>
      </c>
      <c r="I1081" s="152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17</v>
      </c>
    </row>
    <row r="1082" spans="1:65">
      <c r="A1082" s="30"/>
      <c r="B1082" s="19">
        <v>1</v>
      </c>
      <c r="C1082" s="9">
        <v>3</v>
      </c>
      <c r="D1082" s="153">
        <v>0.83199999999999996</v>
      </c>
      <c r="E1082" s="11">
        <v>0.77107097640602518</v>
      </c>
      <c r="F1082" s="11">
        <v>0.8</v>
      </c>
      <c r="G1082" s="11">
        <v>0.7</v>
      </c>
      <c r="H1082" s="148" t="s">
        <v>208</v>
      </c>
      <c r="I1082" s="152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16</v>
      </c>
    </row>
    <row r="1083" spans="1:65">
      <c r="A1083" s="30"/>
      <c r="B1083" s="19">
        <v>1</v>
      </c>
      <c r="C1083" s="9">
        <v>4</v>
      </c>
      <c r="D1083" s="11">
        <v>0.66</v>
      </c>
      <c r="E1083" s="11">
        <v>0.77921626427189861</v>
      </c>
      <c r="F1083" s="11">
        <v>0.8</v>
      </c>
      <c r="G1083" s="11">
        <v>0.7</v>
      </c>
      <c r="H1083" s="148" t="s">
        <v>208</v>
      </c>
      <c r="I1083" s="152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0.73184477151301097</v>
      </c>
    </row>
    <row r="1084" spans="1:65">
      <c r="A1084" s="30"/>
      <c r="B1084" s="19">
        <v>1</v>
      </c>
      <c r="C1084" s="9">
        <v>5</v>
      </c>
      <c r="D1084" s="11">
        <v>0.64500000000000002</v>
      </c>
      <c r="E1084" s="11">
        <v>0.7995443528374635</v>
      </c>
      <c r="F1084" s="11">
        <v>0.8</v>
      </c>
      <c r="G1084" s="11">
        <v>0.7</v>
      </c>
      <c r="H1084" s="148" t="s">
        <v>208</v>
      </c>
      <c r="I1084" s="152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>
        <v>60</v>
      </c>
    </row>
    <row r="1085" spans="1:65">
      <c r="A1085" s="30"/>
      <c r="B1085" s="19">
        <v>1</v>
      </c>
      <c r="C1085" s="9">
        <v>6</v>
      </c>
      <c r="D1085" s="11">
        <v>0.67800000000000005</v>
      </c>
      <c r="E1085" s="11">
        <v>0.76718379465174014</v>
      </c>
      <c r="F1085" s="11">
        <v>0.8</v>
      </c>
      <c r="G1085" s="11">
        <v>0.7</v>
      </c>
      <c r="H1085" s="148" t="s">
        <v>208</v>
      </c>
      <c r="I1085" s="152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5"/>
    </row>
    <row r="1086" spans="1:65">
      <c r="A1086" s="30"/>
      <c r="B1086" s="20" t="s">
        <v>267</v>
      </c>
      <c r="C1086" s="12"/>
      <c r="D1086" s="23">
        <v>0.6818333333333334</v>
      </c>
      <c r="E1086" s="23">
        <v>0.77557908605204384</v>
      </c>
      <c r="F1086" s="23">
        <v>0.79999999999999993</v>
      </c>
      <c r="G1086" s="23">
        <v>0.70000000000000007</v>
      </c>
      <c r="H1086" s="23" t="s">
        <v>714</v>
      </c>
      <c r="I1086" s="152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A1087" s="30"/>
      <c r="B1087" s="3" t="s">
        <v>268</v>
      </c>
      <c r="C1087" s="29"/>
      <c r="D1087" s="11">
        <v>0.65850000000000009</v>
      </c>
      <c r="E1087" s="11">
        <v>0.77377647780714709</v>
      </c>
      <c r="F1087" s="11">
        <v>0.8</v>
      </c>
      <c r="G1087" s="11">
        <v>0.7</v>
      </c>
      <c r="H1087" s="11" t="s">
        <v>714</v>
      </c>
      <c r="I1087" s="152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30"/>
      <c r="B1088" s="3" t="s">
        <v>269</v>
      </c>
      <c r="C1088" s="29"/>
      <c r="D1088" s="24">
        <v>7.610891318805299E-2</v>
      </c>
      <c r="E1088" s="24">
        <v>1.3583833815041736E-2</v>
      </c>
      <c r="F1088" s="24">
        <v>1.2161883888976234E-16</v>
      </c>
      <c r="G1088" s="24">
        <v>1.2161883888976234E-16</v>
      </c>
      <c r="H1088" s="24" t="s">
        <v>714</v>
      </c>
      <c r="I1088" s="152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30"/>
      <c r="B1089" s="3" t="s">
        <v>86</v>
      </c>
      <c r="C1089" s="29"/>
      <c r="D1089" s="13">
        <v>0.11162392547746709</v>
      </c>
      <c r="E1089" s="13">
        <v>1.7514440576509069E-2</v>
      </c>
      <c r="F1089" s="13">
        <v>1.5202354861220294E-16</v>
      </c>
      <c r="G1089" s="13">
        <v>1.7374119841394619E-16</v>
      </c>
      <c r="H1089" s="13" t="s">
        <v>714</v>
      </c>
      <c r="I1089" s="152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A1090" s="30"/>
      <c r="B1090" s="3" t="s">
        <v>270</v>
      </c>
      <c r="C1090" s="29"/>
      <c r="D1090" s="13">
        <v>-6.833612826977542E-2</v>
      </c>
      <c r="E1090" s="13">
        <v>5.9759003878126826E-2</v>
      </c>
      <c r="F1090" s="13">
        <v>9.3127984430475985E-2</v>
      </c>
      <c r="G1090" s="13">
        <v>-4.3513013623333263E-2</v>
      </c>
      <c r="H1090" s="13" t="s">
        <v>714</v>
      </c>
      <c r="I1090" s="152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A1091" s="30"/>
      <c r="B1091" s="46" t="s">
        <v>271</v>
      </c>
      <c r="C1091" s="47"/>
      <c r="D1091" s="45">
        <v>0.16</v>
      </c>
      <c r="E1091" s="45">
        <v>0.67</v>
      </c>
      <c r="F1091" s="45">
        <v>0.89</v>
      </c>
      <c r="G1091" s="45">
        <v>0</v>
      </c>
      <c r="H1091" s="45">
        <v>4.01</v>
      </c>
      <c r="I1091" s="152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B1092" s="31"/>
      <c r="C1092" s="20"/>
      <c r="D1092" s="20"/>
      <c r="E1092" s="20"/>
      <c r="F1092" s="20"/>
      <c r="G1092" s="20"/>
      <c r="H1092" s="20"/>
      <c r="BM1092" s="55"/>
    </row>
    <row r="1093" spans="1:65" ht="15">
      <c r="B1093" s="8" t="s">
        <v>712</v>
      </c>
      <c r="BM1093" s="28" t="s">
        <v>67</v>
      </c>
    </row>
    <row r="1094" spans="1:65" ht="15">
      <c r="A1094" s="25" t="s">
        <v>44</v>
      </c>
      <c r="B1094" s="18" t="s">
        <v>114</v>
      </c>
      <c r="C1094" s="15" t="s">
        <v>115</v>
      </c>
      <c r="D1094" s="16" t="s">
        <v>233</v>
      </c>
      <c r="E1094" s="17" t="s">
        <v>233</v>
      </c>
      <c r="F1094" s="17" t="s">
        <v>233</v>
      </c>
      <c r="G1094" s="17" t="s">
        <v>233</v>
      </c>
      <c r="H1094" s="17" t="s">
        <v>233</v>
      </c>
      <c r="I1094" s="17" t="s">
        <v>233</v>
      </c>
      <c r="J1094" s="17" t="s">
        <v>233</v>
      </c>
      <c r="K1094" s="17" t="s">
        <v>233</v>
      </c>
      <c r="L1094" s="17" t="s">
        <v>233</v>
      </c>
      <c r="M1094" s="17" t="s">
        <v>233</v>
      </c>
      <c r="N1094" s="17" t="s">
        <v>233</v>
      </c>
      <c r="O1094" s="17" t="s">
        <v>233</v>
      </c>
      <c r="P1094" s="17" t="s">
        <v>233</v>
      </c>
      <c r="Q1094" s="17" t="s">
        <v>233</v>
      </c>
      <c r="R1094" s="17" t="s">
        <v>233</v>
      </c>
      <c r="S1094" s="152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8">
        <v>1</v>
      </c>
    </row>
    <row r="1095" spans="1:65">
      <c r="A1095" s="30"/>
      <c r="B1095" s="19" t="s">
        <v>234</v>
      </c>
      <c r="C1095" s="9" t="s">
        <v>234</v>
      </c>
      <c r="D1095" s="150" t="s">
        <v>239</v>
      </c>
      <c r="E1095" s="151" t="s">
        <v>240</v>
      </c>
      <c r="F1095" s="151" t="s">
        <v>241</v>
      </c>
      <c r="G1095" s="151" t="s">
        <v>244</v>
      </c>
      <c r="H1095" s="151" t="s">
        <v>245</v>
      </c>
      <c r="I1095" s="151" t="s">
        <v>246</v>
      </c>
      <c r="J1095" s="151" t="s">
        <v>247</v>
      </c>
      <c r="K1095" s="151" t="s">
        <v>287</v>
      </c>
      <c r="L1095" s="151" t="s">
        <v>250</v>
      </c>
      <c r="M1095" s="151" t="s">
        <v>251</v>
      </c>
      <c r="N1095" s="151" t="s">
        <v>252</v>
      </c>
      <c r="O1095" s="151" t="s">
        <v>254</v>
      </c>
      <c r="P1095" s="151" t="s">
        <v>255</v>
      </c>
      <c r="Q1095" s="151" t="s">
        <v>257</v>
      </c>
      <c r="R1095" s="151" t="s">
        <v>258</v>
      </c>
      <c r="S1095" s="152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 t="s">
        <v>3</v>
      </c>
    </row>
    <row r="1096" spans="1:65">
      <c r="A1096" s="30"/>
      <c r="B1096" s="19"/>
      <c r="C1096" s="9"/>
      <c r="D1096" s="10" t="s">
        <v>325</v>
      </c>
      <c r="E1096" s="11" t="s">
        <v>288</v>
      </c>
      <c r="F1096" s="11" t="s">
        <v>325</v>
      </c>
      <c r="G1096" s="11" t="s">
        <v>288</v>
      </c>
      <c r="H1096" s="11" t="s">
        <v>288</v>
      </c>
      <c r="I1096" s="11" t="s">
        <v>288</v>
      </c>
      <c r="J1096" s="11" t="s">
        <v>288</v>
      </c>
      <c r="K1096" s="11" t="s">
        <v>288</v>
      </c>
      <c r="L1096" s="11" t="s">
        <v>288</v>
      </c>
      <c r="M1096" s="11" t="s">
        <v>325</v>
      </c>
      <c r="N1096" s="11" t="s">
        <v>325</v>
      </c>
      <c r="O1096" s="11" t="s">
        <v>325</v>
      </c>
      <c r="P1096" s="11" t="s">
        <v>288</v>
      </c>
      <c r="Q1096" s="11" t="s">
        <v>325</v>
      </c>
      <c r="R1096" s="11" t="s">
        <v>325</v>
      </c>
      <c r="S1096" s="152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>
        <v>0</v>
      </c>
    </row>
    <row r="1097" spans="1:65">
      <c r="A1097" s="30"/>
      <c r="B1097" s="19"/>
      <c r="C1097" s="9"/>
      <c r="D1097" s="26" t="s">
        <v>326</v>
      </c>
      <c r="E1097" s="26" t="s">
        <v>327</v>
      </c>
      <c r="F1097" s="26" t="s">
        <v>328</v>
      </c>
      <c r="G1097" s="26" t="s">
        <v>328</v>
      </c>
      <c r="H1097" s="26" t="s">
        <v>328</v>
      </c>
      <c r="I1097" s="26" t="s">
        <v>328</v>
      </c>
      <c r="J1097" s="26" t="s">
        <v>328</v>
      </c>
      <c r="K1097" s="26" t="s">
        <v>120</v>
      </c>
      <c r="L1097" s="26" t="s">
        <v>329</v>
      </c>
      <c r="M1097" s="26" t="s">
        <v>329</v>
      </c>
      <c r="N1097" s="26" t="s">
        <v>312</v>
      </c>
      <c r="O1097" s="26" t="s">
        <v>328</v>
      </c>
      <c r="P1097" s="26" t="s">
        <v>329</v>
      </c>
      <c r="Q1097" s="26" t="s">
        <v>312</v>
      </c>
      <c r="R1097" s="26" t="s">
        <v>328</v>
      </c>
      <c r="S1097" s="152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>
        <v>1</v>
      </c>
    </row>
    <row r="1098" spans="1:65">
      <c r="A1098" s="30"/>
      <c r="B1098" s="18">
        <v>1</v>
      </c>
      <c r="C1098" s="14">
        <v>1</v>
      </c>
      <c r="D1098" s="206">
        <v>98.525000000000006</v>
      </c>
      <c r="E1098" s="206">
        <v>95.898730493350399</v>
      </c>
      <c r="F1098" s="206">
        <v>99.6</v>
      </c>
      <c r="G1098" s="206">
        <v>93</v>
      </c>
      <c r="H1098" s="206">
        <v>96</v>
      </c>
      <c r="I1098" s="206">
        <v>98</v>
      </c>
      <c r="J1098" s="206">
        <v>95</v>
      </c>
      <c r="K1098" s="206">
        <v>96</v>
      </c>
      <c r="L1098" s="206">
        <v>91.171054229451499</v>
      </c>
      <c r="M1098" s="206">
        <v>95</v>
      </c>
      <c r="N1098" s="206">
        <v>94</v>
      </c>
      <c r="O1098" s="206">
        <v>93</v>
      </c>
      <c r="P1098" s="206">
        <v>88.2</v>
      </c>
      <c r="Q1098" s="206">
        <v>89</v>
      </c>
      <c r="R1098" s="206">
        <v>96.2</v>
      </c>
      <c r="S1098" s="207"/>
      <c r="T1098" s="208"/>
      <c r="U1098" s="208"/>
      <c r="V1098" s="208"/>
      <c r="W1098" s="208"/>
      <c r="X1098" s="208"/>
      <c r="Y1098" s="208"/>
      <c r="Z1098" s="208"/>
      <c r="AA1098" s="208"/>
      <c r="AB1098" s="208"/>
      <c r="AC1098" s="208"/>
      <c r="AD1098" s="208"/>
      <c r="AE1098" s="208"/>
      <c r="AF1098" s="208"/>
      <c r="AG1098" s="208"/>
      <c r="AH1098" s="208"/>
      <c r="AI1098" s="208"/>
      <c r="AJ1098" s="208"/>
      <c r="AK1098" s="208"/>
      <c r="AL1098" s="208"/>
      <c r="AM1098" s="208"/>
      <c r="AN1098" s="208"/>
      <c r="AO1098" s="208"/>
      <c r="AP1098" s="208"/>
      <c r="AQ1098" s="208"/>
      <c r="AR1098" s="208"/>
      <c r="AS1098" s="208"/>
      <c r="AT1098" s="208"/>
      <c r="AU1098" s="208"/>
      <c r="AV1098" s="208"/>
      <c r="AW1098" s="208"/>
      <c r="AX1098" s="208"/>
      <c r="AY1098" s="208"/>
      <c r="AZ1098" s="208"/>
      <c r="BA1098" s="208"/>
      <c r="BB1098" s="208"/>
      <c r="BC1098" s="208"/>
      <c r="BD1098" s="208"/>
      <c r="BE1098" s="208"/>
      <c r="BF1098" s="208"/>
      <c r="BG1098" s="208"/>
      <c r="BH1098" s="208"/>
      <c r="BI1098" s="208"/>
      <c r="BJ1098" s="208"/>
      <c r="BK1098" s="208"/>
      <c r="BL1098" s="208"/>
      <c r="BM1098" s="209">
        <v>1</v>
      </c>
    </row>
    <row r="1099" spans="1:65">
      <c r="A1099" s="30"/>
      <c r="B1099" s="19">
        <v>1</v>
      </c>
      <c r="C1099" s="9">
        <v>2</v>
      </c>
      <c r="D1099" s="210">
        <v>94.179000000000002</v>
      </c>
      <c r="E1099" s="210">
        <v>96.332519782188768</v>
      </c>
      <c r="F1099" s="210">
        <v>101</v>
      </c>
      <c r="G1099" s="210">
        <v>91</v>
      </c>
      <c r="H1099" s="210">
        <v>94</v>
      </c>
      <c r="I1099" s="210">
        <v>97</v>
      </c>
      <c r="J1099" s="210">
        <v>95</v>
      </c>
      <c r="K1099" s="210">
        <v>93</v>
      </c>
      <c r="L1099" s="210">
        <v>88.712236206698407</v>
      </c>
      <c r="M1099" s="210">
        <v>95</v>
      </c>
      <c r="N1099" s="210">
        <v>94</v>
      </c>
      <c r="O1099" s="210">
        <v>92</v>
      </c>
      <c r="P1099" s="210">
        <v>88.8</v>
      </c>
      <c r="Q1099" s="210">
        <v>90</v>
      </c>
      <c r="R1099" s="210">
        <v>93.1</v>
      </c>
      <c r="S1099" s="207"/>
      <c r="T1099" s="208"/>
      <c r="U1099" s="208"/>
      <c r="V1099" s="208"/>
      <c r="W1099" s="208"/>
      <c r="X1099" s="208"/>
      <c r="Y1099" s="208"/>
      <c r="Z1099" s="208"/>
      <c r="AA1099" s="208"/>
      <c r="AB1099" s="208"/>
      <c r="AC1099" s="208"/>
      <c r="AD1099" s="208"/>
      <c r="AE1099" s="208"/>
      <c r="AF1099" s="208"/>
      <c r="AG1099" s="208"/>
      <c r="AH1099" s="208"/>
      <c r="AI1099" s="208"/>
      <c r="AJ1099" s="208"/>
      <c r="AK1099" s="208"/>
      <c r="AL1099" s="208"/>
      <c r="AM1099" s="208"/>
      <c r="AN1099" s="208"/>
      <c r="AO1099" s="208"/>
      <c r="AP1099" s="208"/>
      <c r="AQ1099" s="208"/>
      <c r="AR1099" s="208"/>
      <c r="AS1099" s="208"/>
      <c r="AT1099" s="208"/>
      <c r="AU1099" s="208"/>
      <c r="AV1099" s="208"/>
      <c r="AW1099" s="208"/>
      <c r="AX1099" s="208"/>
      <c r="AY1099" s="208"/>
      <c r="AZ1099" s="208"/>
      <c r="BA1099" s="208"/>
      <c r="BB1099" s="208"/>
      <c r="BC1099" s="208"/>
      <c r="BD1099" s="208"/>
      <c r="BE1099" s="208"/>
      <c r="BF1099" s="208"/>
      <c r="BG1099" s="208"/>
      <c r="BH1099" s="208"/>
      <c r="BI1099" s="208"/>
      <c r="BJ1099" s="208"/>
      <c r="BK1099" s="208"/>
      <c r="BL1099" s="208"/>
      <c r="BM1099" s="209">
        <v>18</v>
      </c>
    </row>
    <row r="1100" spans="1:65">
      <c r="A1100" s="30"/>
      <c r="B1100" s="19">
        <v>1</v>
      </c>
      <c r="C1100" s="9">
        <v>3</v>
      </c>
      <c r="D1100" s="230">
        <v>163.773</v>
      </c>
      <c r="E1100" s="210">
        <v>97.296327068604313</v>
      </c>
      <c r="F1100" s="230">
        <v>106</v>
      </c>
      <c r="G1100" s="210">
        <v>93</v>
      </c>
      <c r="H1100" s="210">
        <v>96</v>
      </c>
      <c r="I1100" s="210">
        <v>102</v>
      </c>
      <c r="J1100" s="210">
        <v>94</v>
      </c>
      <c r="K1100" s="210">
        <v>90</v>
      </c>
      <c r="L1100" s="210">
        <v>89.648548627581704</v>
      </c>
      <c r="M1100" s="210">
        <v>95</v>
      </c>
      <c r="N1100" s="210">
        <v>95</v>
      </c>
      <c r="O1100" s="210">
        <v>92</v>
      </c>
      <c r="P1100" s="210">
        <v>85.5</v>
      </c>
      <c r="Q1100" s="210">
        <v>91</v>
      </c>
      <c r="R1100" s="210">
        <v>93.1</v>
      </c>
      <c r="S1100" s="207"/>
      <c r="T1100" s="208"/>
      <c r="U1100" s="208"/>
      <c r="V1100" s="208"/>
      <c r="W1100" s="208"/>
      <c r="X1100" s="208"/>
      <c r="Y1100" s="208"/>
      <c r="Z1100" s="208"/>
      <c r="AA1100" s="208"/>
      <c r="AB1100" s="208"/>
      <c r="AC1100" s="208"/>
      <c r="AD1100" s="208"/>
      <c r="AE1100" s="208"/>
      <c r="AF1100" s="208"/>
      <c r="AG1100" s="208"/>
      <c r="AH1100" s="208"/>
      <c r="AI1100" s="208"/>
      <c r="AJ1100" s="208"/>
      <c r="AK1100" s="208"/>
      <c r="AL1100" s="208"/>
      <c r="AM1100" s="208"/>
      <c r="AN1100" s="208"/>
      <c r="AO1100" s="208"/>
      <c r="AP1100" s="208"/>
      <c r="AQ1100" s="208"/>
      <c r="AR1100" s="208"/>
      <c r="AS1100" s="208"/>
      <c r="AT1100" s="208"/>
      <c r="AU1100" s="208"/>
      <c r="AV1100" s="208"/>
      <c r="AW1100" s="208"/>
      <c r="AX1100" s="208"/>
      <c r="AY1100" s="208"/>
      <c r="AZ1100" s="208"/>
      <c r="BA1100" s="208"/>
      <c r="BB1100" s="208"/>
      <c r="BC1100" s="208"/>
      <c r="BD1100" s="208"/>
      <c r="BE1100" s="208"/>
      <c r="BF1100" s="208"/>
      <c r="BG1100" s="208"/>
      <c r="BH1100" s="208"/>
      <c r="BI1100" s="208"/>
      <c r="BJ1100" s="208"/>
      <c r="BK1100" s="208"/>
      <c r="BL1100" s="208"/>
      <c r="BM1100" s="209">
        <v>16</v>
      </c>
    </row>
    <row r="1101" spans="1:65">
      <c r="A1101" s="30"/>
      <c r="B1101" s="19">
        <v>1</v>
      </c>
      <c r="C1101" s="9">
        <v>4</v>
      </c>
      <c r="D1101" s="210">
        <v>94.302999999999997</v>
      </c>
      <c r="E1101" s="210">
        <v>95.546408659225264</v>
      </c>
      <c r="F1101" s="210">
        <v>97.4</v>
      </c>
      <c r="G1101" s="210">
        <v>93</v>
      </c>
      <c r="H1101" s="210">
        <v>95</v>
      </c>
      <c r="I1101" s="210">
        <v>98</v>
      </c>
      <c r="J1101" s="210">
        <v>95</v>
      </c>
      <c r="K1101" s="210">
        <v>91</v>
      </c>
      <c r="L1101" s="210">
        <v>90.638411121925301</v>
      </c>
      <c r="M1101" s="210">
        <v>96</v>
      </c>
      <c r="N1101" s="210">
        <v>97</v>
      </c>
      <c r="O1101" s="210">
        <v>92</v>
      </c>
      <c r="P1101" s="210">
        <v>90.7</v>
      </c>
      <c r="Q1101" s="210">
        <v>89</v>
      </c>
      <c r="R1101" s="210">
        <v>91</v>
      </c>
      <c r="S1101" s="207"/>
      <c r="T1101" s="208"/>
      <c r="U1101" s="208"/>
      <c r="V1101" s="208"/>
      <c r="W1101" s="208"/>
      <c r="X1101" s="208"/>
      <c r="Y1101" s="208"/>
      <c r="Z1101" s="208"/>
      <c r="AA1101" s="208"/>
      <c r="AB1101" s="208"/>
      <c r="AC1101" s="208"/>
      <c r="AD1101" s="208"/>
      <c r="AE1101" s="208"/>
      <c r="AF1101" s="208"/>
      <c r="AG1101" s="208"/>
      <c r="AH1101" s="208"/>
      <c r="AI1101" s="208"/>
      <c r="AJ1101" s="208"/>
      <c r="AK1101" s="208"/>
      <c r="AL1101" s="208"/>
      <c r="AM1101" s="208"/>
      <c r="AN1101" s="208"/>
      <c r="AO1101" s="208"/>
      <c r="AP1101" s="208"/>
      <c r="AQ1101" s="208"/>
      <c r="AR1101" s="208"/>
      <c r="AS1101" s="208"/>
      <c r="AT1101" s="208"/>
      <c r="AU1101" s="208"/>
      <c r="AV1101" s="208"/>
      <c r="AW1101" s="208"/>
      <c r="AX1101" s="208"/>
      <c r="AY1101" s="208"/>
      <c r="AZ1101" s="208"/>
      <c r="BA1101" s="208"/>
      <c r="BB1101" s="208"/>
      <c r="BC1101" s="208"/>
      <c r="BD1101" s="208"/>
      <c r="BE1101" s="208"/>
      <c r="BF1101" s="208"/>
      <c r="BG1101" s="208"/>
      <c r="BH1101" s="208"/>
      <c r="BI1101" s="208"/>
      <c r="BJ1101" s="208"/>
      <c r="BK1101" s="208"/>
      <c r="BL1101" s="208"/>
      <c r="BM1101" s="209">
        <v>94.224282419024192</v>
      </c>
    </row>
    <row r="1102" spans="1:65">
      <c r="A1102" s="30"/>
      <c r="B1102" s="19">
        <v>1</v>
      </c>
      <c r="C1102" s="9">
        <v>5</v>
      </c>
      <c r="D1102" s="210">
        <v>99.081999999999994</v>
      </c>
      <c r="E1102" s="210">
        <v>97.627358800818925</v>
      </c>
      <c r="F1102" s="210">
        <v>95.3</v>
      </c>
      <c r="G1102" s="210">
        <v>93</v>
      </c>
      <c r="H1102" s="210">
        <v>95</v>
      </c>
      <c r="I1102" s="210">
        <v>99</v>
      </c>
      <c r="J1102" s="210">
        <v>102</v>
      </c>
      <c r="K1102" s="210">
        <v>92</v>
      </c>
      <c r="L1102" s="210">
        <v>90.195659284750604</v>
      </c>
      <c r="M1102" s="210">
        <v>95</v>
      </c>
      <c r="N1102" s="210">
        <v>95</v>
      </c>
      <c r="O1102" s="210">
        <v>90</v>
      </c>
      <c r="P1102" s="210">
        <v>87.7</v>
      </c>
      <c r="Q1102" s="210">
        <v>90</v>
      </c>
      <c r="R1102" s="210">
        <v>93.7</v>
      </c>
      <c r="S1102" s="207"/>
      <c r="T1102" s="208"/>
      <c r="U1102" s="208"/>
      <c r="V1102" s="208"/>
      <c r="W1102" s="208"/>
      <c r="X1102" s="208"/>
      <c r="Y1102" s="208"/>
      <c r="Z1102" s="208"/>
      <c r="AA1102" s="208"/>
      <c r="AB1102" s="208"/>
      <c r="AC1102" s="208"/>
      <c r="AD1102" s="208"/>
      <c r="AE1102" s="208"/>
      <c r="AF1102" s="208"/>
      <c r="AG1102" s="208"/>
      <c r="AH1102" s="208"/>
      <c r="AI1102" s="208"/>
      <c r="AJ1102" s="208"/>
      <c r="AK1102" s="208"/>
      <c r="AL1102" s="208"/>
      <c r="AM1102" s="208"/>
      <c r="AN1102" s="208"/>
      <c r="AO1102" s="208"/>
      <c r="AP1102" s="208"/>
      <c r="AQ1102" s="208"/>
      <c r="AR1102" s="208"/>
      <c r="AS1102" s="208"/>
      <c r="AT1102" s="208"/>
      <c r="AU1102" s="208"/>
      <c r="AV1102" s="208"/>
      <c r="AW1102" s="208"/>
      <c r="AX1102" s="208"/>
      <c r="AY1102" s="208"/>
      <c r="AZ1102" s="208"/>
      <c r="BA1102" s="208"/>
      <c r="BB1102" s="208"/>
      <c r="BC1102" s="208"/>
      <c r="BD1102" s="208"/>
      <c r="BE1102" s="208"/>
      <c r="BF1102" s="208"/>
      <c r="BG1102" s="208"/>
      <c r="BH1102" s="208"/>
      <c r="BI1102" s="208"/>
      <c r="BJ1102" s="208"/>
      <c r="BK1102" s="208"/>
      <c r="BL1102" s="208"/>
      <c r="BM1102" s="209">
        <v>123</v>
      </c>
    </row>
    <row r="1103" spans="1:65">
      <c r="A1103" s="30"/>
      <c r="B1103" s="19">
        <v>1</v>
      </c>
      <c r="C1103" s="9">
        <v>6</v>
      </c>
      <c r="D1103" s="210">
        <v>103.617</v>
      </c>
      <c r="E1103" s="210">
        <v>96.103627241325881</v>
      </c>
      <c r="F1103" s="210">
        <v>102</v>
      </c>
      <c r="G1103" s="210">
        <v>92</v>
      </c>
      <c r="H1103" s="210">
        <v>96</v>
      </c>
      <c r="I1103" s="210">
        <v>97</v>
      </c>
      <c r="J1103" s="210">
        <v>95</v>
      </c>
      <c r="K1103" s="210">
        <v>95</v>
      </c>
      <c r="L1103" s="210">
        <v>90.407336196256907</v>
      </c>
      <c r="M1103" s="210">
        <v>95</v>
      </c>
      <c r="N1103" s="210">
        <v>98</v>
      </c>
      <c r="O1103" s="210">
        <v>92</v>
      </c>
      <c r="P1103" s="210">
        <v>89.3</v>
      </c>
      <c r="Q1103" s="210">
        <v>90</v>
      </c>
      <c r="R1103" s="210">
        <v>96.3</v>
      </c>
      <c r="S1103" s="207"/>
      <c r="T1103" s="208"/>
      <c r="U1103" s="208"/>
      <c r="V1103" s="208"/>
      <c r="W1103" s="208"/>
      <c r="X1103" s="208"/>
      <c r="Y1103" s="208"/>
      <c r="Z1103" s="208"/>
      <c r="AA1103" s="208"/>
      <c r="AB1103" s="208"/>
      <c r="AC1103" s="208"/>
      <c r="AD1103" s="208"/>
      <c r="AE1103" s="208"/>
      <c r="AF1103" s="208"/>
      <c r="AG1103" s="208"/>
      <c r="AH1103" s="208"/>
      <c r="AI1103" s="208"/>
      <c r="AJ1103" s="208"/>
      <c r="AK1103" s="208"/>
      <c r="AL1103" s="208"/>
      <c r="AM1103" s="208"/>
      <c r="AN1103" s="208"/>
      <c r="AO1103" s="208"/>
      <c r="AP1103" s="208"/>
      <c r="AQ1103" s="208"/>
      <c r="AR1103" s="208"/>
      <c r="AS1103" s="208"/>
      <c r="AT1103" s="208"/>
      <c r="AU1103" s="208"/>
      <c r="AV1103" s="208"/>
      <c r="AW1103" s="208"/>
      <c r="AX1103" s="208"/>
      <c r="AY1103" s="208"/>
      <c r="AZ1103" s="208"/>
      <c r="BA1103" s="208"/>
      <c r="BB1103" s="208"/>
      <c r="BC1103" s="208"/>
      <c r="BD1103" s="208"/>
      <c r="BE1103" s="208"/>
      <c r="BF1103" s="208"/>
      <c r="BG1103" s="208"/>
      <c r="BH1103" s="208"/>
      <c r="BI1103" s="208"/>
      <c r="BJ1103" s="208"/>
      <c r="BK1103" s="208"/>
      <c r="BL1103" s="208"/>
      <c r="BM1103" s="211"/>
    </row>
    <row r="1104" spans="1:65">
      <c r="A1104" s="30"/>
      <c r="B1104" s="20" t="s">
        <v>267</v>
      </c>
      <c r="C1104" s="12"/>
      <c r="D1104" s="212">
        <v>108.91316666666665</v>
      </c>
      <c r="E1104" s="212">
        <v>96.467495340918916</v>
      </c>
      <c r="F1104" s="212">
        <v>100.21666666666665</v>
      </c>
      <c r="G1104" s="212">
        <v>92.5</v>
      </c>
      <c r="H1104" s="212">
        <v>95.333333333333329</v>
      </c>
      <c r="I1104" s="212">
        <v>98.5</v>
      </c>
      <c r="J1104" s="212">
        <v>96</v>
      </c>
      <c r="K1104" s="212">
        <v>92.833333333333329</v>
      </c>
      <c r="L1104" s="212">
        <v>90.128874277777399</v>
      </c>
      <c r="M1104" s="212">
        <v>95.166666666666671</v>
      </c>
      <c r="N1104" s="212">
        <v>95.5</v>
      </c>
      <c r="O1104" s="212">
        <v>91.833333333333329</v>
      </c>
      <c r="P1104" s="212">
        <v>88.36666666666666</v>
      </c>
      <c r="Q1104" s="212">
        <v>89.833333333333329</v>
      </c>
      <c r="R1104" s="212">
        <v>93.899999999999991</v>
      </c>
      <c r="S1104" s="207"/>
      <c r="T1104" s="208"/>
      <c r="U1104" s="208"/>
      <c r="V1104" s="208"/>
      <c r="W1104" s="208"/>
      <c r="X1104" s="208"/>
      <c r="Y1104" s="208"/>
      <c r="Z1104" s="208"/>
      <c r="AA1104" s="208"/>
      <c r="AB1104" s="208"/>
      <c r="AC1104" s="208"/>
      <c r="AD1104" s="208"/>
      <c r="AE1104" s="208"/>
      <c r="AF1104" s="208"/>
      <c r="AG1104" s="208"/>
      <c r="AH1104" s="208"/>
      <c r="AI1104" s="208"/>
      <c r="AJ1104" s="208"/>
      <c r="AK1104" s="208"/>
      <c r="AL1104" s="208"/>
      <c r="AM1104" s="208"/>
      <c r="AN1104" s="208"/>
      <c r="AO1104" s="208"/>
      <c r="AP1104" s="208"/>
      <c r="AQ1104" s="208"/>
      <c r="AR1104" s="208"/>
      <c r="AS1104" s="208"/>
      <c r="AT1104" s="208"/>
      <c r="AU1104" s="208"/>
      <c r="AV1104" s="208"/>
      <c r="AW1104" s="208"/>
      <c r="AX1104" s="208"/>
      <c r="AY1104" s="208"/>
      <c r="AZ1104" s="208"/>
      <c r="BA1104" s="208"/>
      <c r="BB1104" s="208"/>
      <c r="BC1104" s="208"/>
      <c r="BD1104" s="208"/>
      <c r="BE1104" s="208"/>
      <c r="BF1104" s="208"/>
      <c r="BG1104" s="208"/>
      <c r="BH1104" s="208"/>
      <c r="BI1104" s="208"/>
      <c r="BJ1104" s="208"/>
      <c r="BK1104" s="208"/>
      <c r="BL1104" s="208"/>
      <c r="BM1104" s="211"/>
    </row>
    <row r="1105" spans="1:65">
      <c r="A1105" s="30"/>
      <c r="B1105" s="3" t="s">
        <v>268</v>
      </c>
      <c r="C1105" s="29"/>
      <c r="D1105" s="210">
        <v>98.8035</v>
      </c>
      <c r="E1105" s="210">
        <v>96.218073511757325</v>
      </c>
      <c r="F1105" s="210">
        <v>100.3</v>
      </c>
      <c r="G1105" s="210">
        <v>93</v>
      </c>
      <c r="H1105" s="210">
        <v>95.5</v>
      </c>
      <c r="I1105" s="210">
        <v>98</v>
      </c>
      <c r="J1105" s="210">
        <v>95</v>
      </c>
      <c r="K1105" s="210">
        <v>92.5</v>
      </c>
      <c r="L1105" s="210">
        <v>90.301497740503748</v>
      </c>
      <c r="M1105" s="210">
        <v>95</v>
      </c>
      <c r="N1105" s="210">
        <v>95</v>
      </c>
      <c r="O1105" s="210">
        <v>92</v>
      </c>
      <c r="P1105" s="210">
        <v>88.5</v>
      </c>
      <c r="Q1105" s="210">
        <v>90</v>
      </c>
      <c r="R1105" s="210">
        <v>93.4</v>
      </c>
      <c r="S1105" s="207"/>
      <c r="T1105" s="208"/>
      <c r="U1105" s="208"/>
      <c r="V1105" s="208"/>
      <c r="W1105" s="208"/>
      <c r="X1105" s="208"/>
      <c r="Y1105" s="208"/>
      <c r="Z1105" s="208"/>
      <c r="AA1105" s="208"/>
      <c r="AB1105" s="208"/>
      <c r="AC1105" s="208"/>
      <c r="AD1105" s="208"/>
      <c r="AE1105" s="208"/>
      <c r="AF1105" s="208"/>
      <c r="AG1105" s="208"/>
      <c r="AH1105" s="208"/>
      <c r="AI1105" s="208"/>
      <c r="AJ1105" s="208"/>
      <c r="AK1105" s="208"/>
      <c r="AL1105" s="208"/>
      <c r="AM1105" s="208"/>
      <c r="AN1105" s="208"/>
      <c r="AO1105" s="208"/>
      <c r="AP1105" s="208"/>
      <c r="AQ1105" s="208"/>
      <c r="AR1105" s="208"/>
      <c r="AS1105" s="208"/>
      <c r="AT1105" s="208"/>
      <c r="AU1105" s="208"/>
      <c r="AV1105" s="208"/>
      <c r="AW1105" s="208"/>
      <c r="AX1105" s="208"/>
      <c r="AY1105" s="208"/>
      <c r="AZ1105" s="208"/>
      <c r="BA1105" s="208"/>
      <c r="BB1105" s="208"/>
      <c r="BC1105" s="208"/>
      <c r="BD1105" s="208"/>
      <c r="BE1105" s="208"/>
      <c r="BF1105" s="208"/>
      <c r="BG1105" s="208"/>
      <c r="BH1105" s="208"/>
      <c r="BI1105" s="208"/>
      <c r="BJ1105" s="208"/>
      <c r="BK1105" s="208"/>
      <c r="BL1105" s="208"/>
      <c r="BM1105" s="211"/>
    </row>
    <row r="1106" spans="1:65">
      <c r="A1106" s="30"/>
      <c r="B1106" s="3" t="s">
        <v>269</v>
      </c>
      <c r="C1106" s="29"/>
      <c r="D1106" s="225">
        <v>27.102653659128457</v>
      </c>
      <c r="E1106" s="225">
        <v>0.81911632883348173</v>
      </c>
      <c r="F1106" s="225">
        <v>3.7343897314911665</v>
      </c>
      <c r="G1106" s="225">
        <v>0.83666002653407556</v>
      </c>
      <c r="H1106" s="225">
        <v>0.81649658092772603</v>
      </c>
      <c r="I1106" s="225">
        <v>1.8708286933869707</v>
      </c>
      <c r="J1106" s="225">
        <v>2.9664793948382653</v>
      </c>
      <c r="K1106" s="225">
        <v>2.3166067138525404</v>
      </c>
      <c r="L1106" s="225">
        <v>0.85619440305127648</v>
      </c>
      <c r="M1106" s="225">
        <v>0.40824829046386302</v>
      </c>
      <c r="N1106" s="225">
        <v>1.6431676725154984</v>
      </c>
      <c r="O1106" s="225">
        <v>0.98319208025017513</v>
      </c>
      <c r="P1106" s="225">
        <v>1.7431771759252319</v>
      </c>
      <c r="Q1106" s="225">
        <v>0.75277265270908111</v>
      </c>
      <c r="R1106" s="225">
        <v>2.0386269889315218</v>
      </c>
      <c r="S1106" s="219"/>
      <c r="T1106" s="220"/>
      <c r="U1106" s="220"/>
      <c r="V1106" s="220"/>
      <c r="W1106" s="220"/>
      <c r="X1106" s="220"/>
      <c r="Y1106" s="220"/>
      <c r="Z1106" s="220"/>
      <c r="AA1106" s="220"/>
      <c r="AB1106" s="220"/>
      <c r="AC1106" s="220"/>
      <c r="AD1106" s="220"/>
      <c r="AE1106" s="220"/>
      <c r="AF1106" s="220"/>
      <c r="AG1106" s="220"/>
      <c r="AH1106" s="220"/>
      <c r="AI1106" s="220"/>
      <c r="AJ1106" s="220"/>
      <c r="AK1106" s="220"/>
      <c r="AL1106" s="220"/>
      <c r="AM1106" s="220"/>
      <c r="AN1106" s="220"/>
      <c r="AO1106" s="220"/>
      <c r="AP1106" s="220"/>
      <c r="AQ1106" s="220"/>
      <c r="AR1106" s="220"/>
      <c r="AS1106" s="220"/>
      <c r="AT1106" s="220"/>
      <c r="AU1106" s="220"/>
      <c r="AV1106" s="220"/>
      <c r="AW1106" s="220"/>
      <c r="AX1106" s="220"/>
      <c r="AY1106" s="220"/>
      <c r="AZ1106" s="220"/>
      <c r="BA1106" s="220"/>
      <c r="BB1106" s="220"/>
      <c r="BC1106" s="220"/>
      <c r="BD1106" s="220"/>
      <c r="BE1106" s="220"/>
      <c r="BF1106" s="220"/>
      <c r="BG1106" s="220"/>
      <c r="BH1106" s="220"/>
      <c r="BI1106" s="220"/>
      <c r="BJ1106" s="220"/>
      <c r="BK1106" s="220"/>
      <c r="BL1106" s="220"/>
      <c r="BM1106" s="223"/>
    </row>
    <row r="1107" spans="1:65">
      <c r="A1107" s="30"/>
      <c r="B1107" s="3" t="s">
        <v>86</v>
      </c>
      <c r="C1107" s="29"/>
      <c r="D1107" s="13">
        <v>0.24884643876049692</v>
      </c>
      <c r="E1107" s="13">
        <v>8.491112223228155E-3</v>
      </c>
      <c r="F1107" s="13">
        <v>3.7263160467232666E-2</v>
      </c>
      <c r="G1107" s="13">
        <v>9.0449732598278446E-3</v>
      </c>
      <c r="H1107" s="13">
        <v>8.564649450290833E-3</v>
      </c>
      <c r="I1107" s="13">
        <v>1.8993184704436249E-2</v>
      </c>
      <c r="J1107" s="13">
        <v>3.0900827029565262E-2</v>
      </c>
      <c r="K1107" s="13">
        <v>2.4954470885305641E-2</v>
      </c>
      <c r="L1107" s="13">
        <v>9.4996682241085505E-3</v>
      </c>
      <c r="M1107" s="13">
        <v>4.2898244181841993E-3</v>
      </c>
      <c r="N1107" s="13">
        <v>1.7205944214821974E-2</v>
      </c>
      <c r="O1107" s="13">
        <v>1.0706265846644376E-2</v>
      </c>
      <c r="P1107" s="13">
        <v>1.9726637222843065E-2</v>
      </c>
      <c r="Q1107" s="13">
        <v>8.3796584717151894E-3</v>
      </c>
      <c r="R1107" s="13">
        <v>2.1710617560506091E-2</v>
      </c>
      <c r="S1107" s="152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A1108" s="30"/>
      <c r="B1108" s="3" t="s">
        <v>270</v>
      </c>
      <c r="C1108" s="29"/>
      <c r="D1108" s="13">
        <v>0.15589276851501643</v>
      </c>
      <c r="E1108" s="13">
        <v>2.3807163761873529E-2</v>
      </c>
      <c r="F1108" s="13">
        <v>6.3597027154781216E-2</v>
      </c>
      <c r="G1108" s="13">
        <v>-1.8299767053211902E-2</v>
      </c>
      <c r="H1108" s="13">
        <v>1.1770330172185206E-2</v>
      </c>
      <c r="I1108" s="13">
        <v>4.5378085894687947E-2</v>
      </c>
      <c r="J1108" s="13">
        <v>1.8845647166396251E-2</v>
      </c>
      <c r="K1108" s="13">
        <v>-1.4762108556106379E-2</v>
      </c>
      <c r="L1108" s="13">
        <v>-4.3464466229990784E-2</v>
      </c>
      <c r="M1108" s="13">
        <v>1.00015009236325E-2</v>
      </c>
      <c r="N1108" s="13">
        <v>1.3539159420737912E-2</v>
      </c>
      <c r="O1108" s="13">
        <v>-2.5375084047423058E-2</v>
      </c>
      <c r="P1108" s="13">
        <v>-6.2166732417320736E-2</v>
      </c>
      <c r="Q1108" s="13">
        <v>-4.6601035030056304E-2</v>
      </c>
      <c r="R1108" s="13">
        <v>-3.4416013653687516E-3</v>
      </c>
      <c r="S1108" s="152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A1109" s="30"/>
      <c r="B1109" s="46" t="s">
        <v>271</v>
      </c>
      <c r="C1109" s="47"/>
      <c r="D1109" s="45">
        <v>3.48</v>
      </c>
      <c r="E1109" s="45">
        <v>0.33</v>
      </c>
      <c r="F1109" s="45">
        <v>1.28</v>
      </c>
      <c r="G1109" s="45">
        <v>0.67</v>
      </c>
      <c r="H1109" s="45">
        <v>0.04</v>
      </c>
      <c r="I1109" s="45">
        <v>0.84</v>
      </c>
      <c r="J1109" s="45">
        <v>0.21</v>
      </c>
      <c r="K1109" s="45">
        <v>0.59</v>
      </c>
      <c r="L1109" s="45">
        <v>1.27</v>
      </c>
      <c r="M1109" s="45">
        <v>0</v>
      </c>
      <c r="N1109" s="45">
        <v>0.08</v>
      </c>
      <c r="O1109" s="45">
        <v>0.84</v>
      </c>
      <c r="P1109" s="45">
        <v>1.72</v>
      </c>
      <c r="Q1109" s="45">
        <v>1.35</v>
      </c>
      <c r="R1109" s="45">
        <v>0.32</v>
      </c>
      <c r="S1109" s="152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5"/>
    </row>
    <row r="1110" spans="1:65">
      <c r="B1110" s="31"/>
      <c r="C1110" s="20"/>
      <c r="D1110" s="20"/>
      <c r="E1110" s="20"/>
      <c r="F1110" s="20"/>
      <c r="G1110" s="20"/>
      <c r="H1110" s="20"/>
      <c r="I1110" s="20"/>
      <c r="J1110" s="20"/>
      <c r="K1110" s="20"/>
      <c r="L1110" s="20"/>
      <c r="M1110" s="20"/>
      <c r="N1110" s="20"/>
      <c r="O1110" s="20"/>
      <c r="P1110" s="20"/>
      <c r="Q1110" s="20"/>
      <c r="R1110" s="20"/>
      <c r="BM1110" s="55"/>
    </row>
    <row r="1111" spans="1:65" ht="15">
      <c r="B1111" s="8" t="s">
        <v>713</v>
      </c>
      <c r="BM1111" s="28" t="s">
        <v>67</v>
      </c>
    </row>
    <row r="1112" spans="1:65" ht="15">
      <c r="A1112" s="25" t="s">
        <v>45</v>
      </c>
      <c r="B1112" s="18" t="s">
        <v>114</v>
      </c>
      <c r="C1112" s="15" t="s">
        <v>115</v>
      </c>
      <c r="D1112" s="16" t="s">
        <v>233</v>
      </c>
      <c r="E1112" s="17" t="s">
        <v>233</v>
      </c>
      <c r="F1112" s="17" t="s">
        <v>233</v>
      </c>
      <c r="G1112" s="17" t="s">
        <v>233</v>
      </c>
      <c r="H1112" s="17" t="s">
        <v>233</v>
      </c>
      <c r="I1112" s="17" t="s">
        <v>233</v>
      </c>
      <c r="J1112" s="17" t="s">
        <v>233</v>
      </c>
      <c r="K1112" s="17" t="s">
        <v>233</v>
      </c>
      <c r="L1112" s="17" t="s">
        <v>233</v>
      </c>
      <c r="M1112" s="17" t="s">
        <v>233</v>
      </c>
      <c r="N1112" s="17" t="s">
        <v>233</v>
      </c>
      <c r="O1112" s="17" t="s">
        <v>233</v>
      </c>
      <c r="P1112" s="17" t="s">
        <v>233</v>
      </c>
      <c r="Q1112" s="152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8">
        <v>1</v>
      </c>
    </row>
    <row r="1113" spans="1:65">
      <c r="A1113" s="30"/>
      <c r="B1113" s="19" t="s">
        <v>234</v>
      </c>
      <c r="C1113" s="9" t="s">
        <v>234</v>
      </c>
      <c r="D1113" s="150" t="s">
        <v>240</v>
      </c>
      <c r="E1113" s="151" t="s">
        <v>241</v>
      </c>
      <c r="F1113" s="151" t="s">
        <v>244</v>
      </c>
      <c r="G1113" s="151" t="s">
        <v>245</v>
      </c>
      <c r="H1113" s="151" t="s">
        <v>246</v>
      </c>
      <c r="I1113" s="151" t="s">
        <v>247</v>
      </c>
      <c r="J1113" s="151" t="s">
        <v>287</v>
      </c>
      <c r="K1113" s="151" t="s">
        <v>250</v>
      </c>
      <c r="L1113" s="151" t="s">
        <v>251</v>
      </c>
      <c r="M1113" s="151" t="s">
        <v>252</v>
      </c>
      <c r="N1113" s="151" t="s">
        <v>255</v>
      </c>
      <c r="O1113" s="151" t="s">
        <v>257</v>
      </c>
      <c r="P1113" s="151" t="s">
        <v>258</v>
      </c>
      <c r="Q1113" s="152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8" t="s">
        <v>3</v>
      </c>
    </row>
    <row r="1114" spans="1:65">
      <c r="A1114" s="30"/>
      <c r="B1114" s="19"/>
      <c r="C1114" s="9"/>
      <c r="D1114" s="10" t="s">
        <v>288</v>
      </c>
      <c r="E1114" s="11" t="s">
        <v>325</v>
      </c>
      <c r="F1114" s="11" t="s">
        <v>288</v>
      </c>
      <c r="G1114" s="11" t="s">
        <v>288</v>
      </c>
      <c r="H1114" s="11" t="s">
        <v>288</v>
      </c>
      <c r="I1114" s="11" t="s">
        <v>288</v>
      </c>
      <c r="J1114" s="11" t="s">
        <v>288</v>
      </c>
      <c r="K1114" s="11" t="s">
        <v>288</v>
      </c>
      <c r="L1114" s="11" t="s">
        <v>325</v>
      </c>
      <c r="M1114" s="11" t="s">
        <v>325</v>
      </c>
      <c r="N1114" s="11" t="s">
        <v>288</v>
      </c>
      <c r="O1114" s="11" t="s">
        <v>325</v>
      </c>
      <c r="P1114" s="11" t="s">
        <v>325</v>
      </c>
      <c r="Q1114" s="152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>
        <v>1</v>
      </c>
    </row>
    <row r="1115" spans="1:65">
      <c r="A1115" s="30"/>
      <c r="B1115" s="19"/>
      <c r="C1115" s="9"/>
      <c r="D1115" s="26" t="s">
        <v>327</v>
      </c>
      <c r="E1115" s="26" t="s">
        <v>328</v>
      </c>
      <c r="F1115" s="26" t="s">
        <v>328</v>
      </c>
      <c r="G1115" s="26" t="s">
        <v>328</v>
      </c>
      <c r="H1115" s="26" t="s">
        <v>328</v>
      </c>
      <c r="I1115" s="26" t="s">
        <v>328</v>
      </c>
      <c r="J1115" s="26" t="s">
        <v>328</v>
      </c>
      <c r="K1115" s="26" t="s">
        <v>329</v>
      </c>
      <c r="L1115" s="26" t="s">
        <v>329</v>
      </c>
      <c r="M1115" s="26" t="s">
        <v>312</v>
      </c>
      <c r="N1115" s="26" t="s">
        <v>329</v>
      </c>
      <c r="O1115" s="26" t="s">
        <v>312</v>
      </c>
      <c r="P1115" s="26" t="s">
        <v>328</v>
      </c>
      <c r="Q1115" s="152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>
        <v>2</v>
      </c>
    </row>
    <row r="1116" spans="1:65">
      <c r="A1116" s="30"/>
      <c r="B1116" s="18">
        <v>1</v>
      </c>
      <c r="C1116" s="14">
        <v>1</v>
      </c>
      <c r="D1116" s="226">
        <v>22.481600674347405</v>
      </c>
      <c r="E1116" s="234">
        <v>3.8</v>
      </c>
      <c r="F1116" s="226">
        <v>18.2</v>
      </c>
      <c r="G1116" s="226">
        <v>17.899999999999999</v>
      </c>
      <c r="H1116" s="226">
        <v>18.8</v>
      </c>
      <c r="I1116" s="226">
        <v>18.3</v>
      </c>
      <c r="J1116" s="226">
        <v>19.899999999999999</v>
      </c>
      <c r="K1116" s="218">
        <v>9.19354318856562</v>
      </c>
      <c r="L1116" s="218">
        <v>28.3</v>
      </c>
      <c r="M1116" s="226">
        <v>17.600000000000001</v>
      </c>
      <c r="N1116" s="218">
        <v>147.69999999999999</v>
      </c>
      <c r="O1116" s="226">
        <v>18.899999999999999</v>
      </c>
      <c r="P1116" s="226">
        <v>18.100000000000001</v>
      </c>
      <c r="Q1116" s="219"/>
      <c r="R1116" s="220"/>
      <c r="S1116" s="220"/>
      <c r="T1116" s="220"/>
      <c r="U1116" s="220"/>
      <c r="V1116" s="220"/>
      <c r="W1116" s="220"/>
      <c r="X1116" s="220"/>
      <c r="Y1116" s="220"/>
      <c r="Z1116" s="220"/>
      <c r="AA1116" s="220"/>
      <c r="AB1116" s="220"/>
      <c r="AC1116" s="220"/>
      <c r="AD1116" s="220"/>
      <c r="AE1116" s="220"/>
      <c r="AF1116" s="220"/>
      <c r="AG1116" s="220"/>
      <c r="AH1116" s="220"/>
      <c r="AI1116" s="220"/>
      <c r="AJ1116" s="220"/>
      <c r="AK1116" s="220"/>
      <c r="AL1116" s="220"/>
      <c r="AM1116" s="220"/>
      <c r="AN1116" s="220"/>
      <c r="AO1116" s="220"/>
      <c r="AP1116" s="220"/>
      <c r="AQ1116" s="220"/>
      <c r="AR1116" s="220"/>
      <c r="AS1116" s="220"/>
      <c r="AT1116" s="220"/>
      <c r="AU1116" s="220"/>
      <c r="AV1116" s="220"/>
      <c r="AW1116" s="220"/>
      <c r="AX1116" s="220"/>
      <c r="AY1116" s="220"/>
      <c r="AZ1116" s="220"/>
      <c r="BA1116" s="220"/>
      <c r="BB1116" s="220"/>
      <c r="BC1116" s="220"/>
      <c r="BD1116" s="220"/>
      <c r="BE1116" s="220"/>
      <c r="BF1116" s="220"/>
      <c r="BG1116" s="220"/>
      <c r="BH1116" s="220"/>
      <c r="BI1116" s="220"/>
      <c r="BJ1116" s="220"/>
      <c r="BK1116" s="220"/>
      <c r="BL1116" s="220"/>
      <c r="BM1116" s="221">
        <v>1</v>
      </c>
    </row>
    <row r="1117" spans="1:65">
      <c r="A1117" s="30"/>
      <c r="B1117" s="19">
        <v>1</v>
      </c>
      <c r="C1117" s="9">
        <v>2</v>
      </c>
      <c r="D1117" s="225">
        <v>22.375900051803058</v>
      </c>
      <c r="E1117" s="222">
        <v>1.4</v>
      </c>
      <c r="F1117" s="225">
        <v>17.3</v>
      </c>
      <c r="G1117" s="225">
        <v>19.899999999999999</v>
      </c>
      <c r="H1117" s="225">
        <v>19.3</v>
      </c>
      <c r="I1117" s="225">
        <v>17.5</v>
      </c>
      <c r="J1117" s="225">
        <v>19.399999999999999</v>
      </c>
      <c r="K1117" s="222">
        <v>12.369022404646399</v>
      </c>
      <c r="L1117" s="222">
        <v>28.2</v>
      </c>
      <c r="M1117" s="225">
        <v>17.2</v>
      </c>
      <c r="N1117" s="222">
        <v>148.6</v>
      </c>
      <c r="O1117" s="225">
        <v>19</v>
      </c>
      <c r="P1117" s="225">
        <v>18</v>
      </c>
      <c r="Q1117" s="219"/>
      <c r="R1117" s="220"/>
      <c r="S1117" s="220"/>
      <c r="T1117" s="220"/>
      <c r="U1117" s="220"/>
      <c r="V1117" s="220"/>
      <c r="W1117" s="220"/>
      <c r="X1117" s="220"/>
      <c r="Y1117" s="220"/>
      <c r="Z1117" s="220"/>
      <c r="AA1117" s="220"/>
      <c r="AB1117" s="220"/>
      <c r="AC1117" s="220"/>
      <c r="AD1117" s="220"/>
      <c r="AE1117" s="220"/>
      <c r="AF1117" s="220"/>
      <c r="AG1117" s="220"/>
      <c r="AH1117" s="220"/>
      <c r="AI1117" s="220"/>
      <c r="AJ1117" s="220"/>
      <c r="AK1117" s="220"/>
      <c r="AL1117" s="220"/>
      <c r="AM1117" s="220"/>
      <c r="AN1117" s="220"/>
      <c r="AO1117" s="220"/>
      <c r="AP1117" s="220"/>
      <c r="AQ1117" s="220"/>
      <c r="AR1117" s="220"/>
      <c r="AS1117" s="220"/>
      <c r="AT1117" s="220"/>
      <c r="AU1117" s="220"/>
      <c r="AV1117" s="220"/>
      <c r="AW1117" s="220"/>
      <c r="AX1117" s="220"/>
      <c r="AY1117" s="220"/>
      <c r="AZ1117" s="220"/>
      <c r="BA1117" s="220"/>
      <c r="BB1117" s="220"/>
      <c r="BC1117" s="220"/>
      <c r="BD1117" s="220"/>
      <c r="BE1117" s="220"/>
      <c r="BF1117" s="220"/>
      <c r="BG1117" s="220"/>
      <c r="BH1117" s="220"/>
      <c r="BI1117" s="220"/>
      <c r="BJ1117" s="220"/>
      <c r="BK1117" s="220"/>
      <c r="BL1117" s="220"/>
      <c r="BM1117" s="221">
        <v>19</v>
      </c>
    </row>
    <row r="1118" spans="1:65">
      <c r="A1118" s="30"/>
      <c r="B1118" s="19">
        <v>1</v>
      </c>
      <c r="C1118" s="9">
        <v>3</v>
      </c>
      <c r="D1118" s="225">
        <v>22.352557233442525</v>
      </c>
      <c r="E1118" s="222">
        <v>1.6</v>
      </c>
      <c r="F1118" s="225">
        <v>18.100000000000001</v>
      </c>
      <c r="G1118" s="225">
        <v>18.2</v>
      </c>
      <c r="H1118" s="225">
        <v>18.3</v>
      </c>
      <c r="I1118" s="225">
        <v>16.3</v>
      </c>
      <c r="J1118" s="225">
        <v>19.3</v>
      </c>
      <c r="K1118" s="222">
        <v>12.229013603343841</v>
      </c>
      <c r="L1118" s="222">
        <v>27.8</v>
      </c>
      <c r="M1118" s="225">
        <v>17.8</v>
      </c>
      <c r="N1118" s="222">
        <v>148.19999999999999</v>
      </c>
      <c r="O1118" s="225">
        <v>19.3</v>
      </c>
      <c r="P1118" s="225">
        <v>17.8</v>
      </c>
      <c r="Q1118" s="219"/>
      <c r="R1118" s="220"/>
      <c r="S1118" s="220"/>
      <c r="T1118" s="220"/>
      <c r="U1118" s="220"/>
      <c r="V1118" s="220"/>
      <c r="W1118" s="220"/>
      <c r="X1118" s="220"/>
      <c r="Y1118" s="220"/>
      <c r="Z1118" s="220"/>
      <c r="AA1118" s="220"/>
      <c r="AB1118" s="220"/>
      <c r="AC1118" s="220"/>
      <c r="AD1118" s="220"/>
      <c r="AE1118" s="220"/>
      <c r="AF1118" s="220"/>
      <c r="AG1118" s="220"/>
      <c r="AH1118" s="220"/>
      <c r="AI1118" s="220"/>
      <c r="AJ1118" s="220"/>
      <c r="AK1118" s="220"/>
      <c r="AL1118" s="220"/>
      <c r="AM1118" s="220"/>
      <c r="AN1118" s="220"/>
      <c r="AO1118" s="220"/>
      <c r="AP1118" s="220"/>
      <c r="AQ1118" s="220"/>
      <c r="AR1118" s="220"/>
      <c r="AS1118" s="220"/>
      <c r="AT1118" s="220"/>
      <c r="AU1118" s="220"/>
      <c r="AV1118" s="220"/>
      <c r="AW1118" s="220"/>
      <c r="AX1118" s="220"/>
      <c r="AY1118" s="220"/>
      <c r="AZ1118" s="220"/>
      <c r="BA1118" s="220"/>
      <c r="BB1118" s="220"/>
      <c r="BC1118" s="220"/>
      <c r="BD1118" s="220"/>
      <c r="BE1118" s="220"/>
      <c r="BF1118" s="220"/>
      <c r="BG1118" s="220"/>
      <c r="BH1118" s="220"/>
      <c r="BI1118" s="220"/>
      <c r="BJ1118" s="220"/>
      <c r="BK1118" s="220"/>
      <c r="BL1118" s="220"/>
      <c r="BM1118" s="221">
        <v>16</v>
      </c>
    </row>
    <row r="1119" spans="1:65">
      <c r="A1119" s="30"/>
      <c r="B1119" s="19">
        <v>1</v>
      </c>
      <c r="C1119" s="9">
        <v>4</v>
      </c>
      <c r="D1119" s="225">
        <v>22.42423320840264</v>
      </c>
      <c r="E1119" s="222">
        <v>1.2</v>
      </c>
      <c r="F1119" s="225">
        <v>17.3</v>
      </c>
      <c r="G1119" s="225">
        <v>17.899999999999999</v>
      </c>
      <c r="H1119" s="225">
        <v>18.2</v>
      </c>
      <c r="I1119" s="225">
        <v>17.399999999999999</v>
      </c>
      <c r="J1119" s="225">
        <v>17.399999999999999</v>
      </c>
      <c r="K1119" s="222">
        <v>8.3606760103887208</v>
      </c>
      <c r="L1119" s="222">
        <v>28</v>
      </c>
      <c r="M1119" s="225">
        <v>18.5</v>
      </c>
      <c r="N1119" s="222">
        <v>148.69999999999999</v>
      </c>
      <c r="O1119" s="225">
        <v>19.100000000000001</v>
      </c>
      <c r="P1119" s="225">
        <v>17.399999999999999</v>
      </c>
      <c r="Q1119" s="219"/>
      <c r="R1119" s="220"/>
      <c r="S1119" s="220"/>
      <c r="T1119" s="220"/>
      <c r="U1119" s="220"/>
      <c r="V1119" s="220"/>
      <c r="W1119" s="220"/>
      <c r="X1119" s="220"/>
      <c r="Y1119" s="220"/>
      <c r="Z1119" s="220"/>
      <c r="AA1119" s="220"/>
      <c r="AB1119" s="220"/>
      <c r="AC1119" s="220"/>
      <c r="AD1119" s="220"/>
      <c r="AE1119" s="220"/>
      <c r="AF1119" s="220"/>
      <c r="AG1119" s="220"/>
      <c r="AH1119" s="220"/>
      <c r="AI1119" s="220"/>
      <c r="AJ1119" s="220"/>
      <c r="AK1119" s="220"/>
      <c r="AL1119" s="220"/>
      <c r="AM1119" s="220"/>
      <c r="AN1119" s="220"/>
      <c r="AO1119" s="220"/>
      <c r="AP1119" s="220"/>
      <c r="AQ1119" s="220"/>
      <c r="AR1119" s="220"/>
      <c r="AS1119" s="220"/>
      <c r="AT1119" s="220"/>
      <c r="AU1119" s="220"/>
      <c r="AV1119" s="220"/>
      <c r="AW1119" s="220"/>
      <c r="AX1119" s="220"/>
      <c r="AY1119" s="220"/>
      <c r="AZ1119" s="220"/>
      <c r="BA1119" s="220"/>
      <c r="BB1119" s="220"/>
      <c r="BC1119" s="220"/>
      <c r="BD1119" s="220"/>
      <c r="BE1119" s="220"/>
      <c r="BF1119" s="220"/>
      <c r="BG1119" s="220"/>
      <c r="BH1119" s="220"/>
      <c r="BI1119" s="220"/>
      <c r="BJ1119" s="220"/>
      <c r="BK1119" s="220"/>
      <c r="BL1119" s="220"/>
      <c r="BM1119" s="221">
        <v>18.826886909273739</v>
      </c>
    </row>
    <row r="1120" spans="1:65">
      <c r="A1120" s="30"/>
      <c r="B1120" s="19">
        <v>1</v>
      </c>
      <c r="C1120" s="9">
        <v>5</v>
      </c>
      <c r="D1120" s="225">
        <v>22.609545406085449</v>
      </c>
      <c r="E1120" s="222">
        <v>1.3</v>
      </c>
      <c r="F1120" s="225">
        <v>18.100000000000001</v>
      </c>
      <c r="G1120" s="225">
        <v>19.399999999999999</v>
      </c>
      <c r="H1120" s="225">
        <v>17.899999999999999</v>
      </c>
      <c r="I1120" s="225">
        <v>18.8</v>
      </c>
      <c r="J1120" s="225">
        <v>20.3</v>
      </c>
      <c r="K1120" s="222">
        <v>7.3255610394656001</v>
      </c>
      <c r="L1120" s="222">
        <v>28.3</v>
      </c>
      <c r="M1120" s="225">
        <v>17.7</v>
      </c>
      <c r="N1120" s="222">
        <v>145</v>
      </c>
      <c r="O1120" s="225">
        <v>19.100000000000001</v>
      </c>
      <c r="P1120" s="225">
        <v>18.2</v>
      </c>
      <c r="Q1120" s="219"/>
      <c r="R1120" s="220"/>
      <c r="S1120" s="220"/>
      <c r="T1120" s="220"/>
      <c r="U1120" s="220"/>
      <c r="V1120" s="220"/>
      <c r="W1120" s="220"/>
      <c r="X1120" s="220"/>
      <c r="Y1120" s="220"/>
      <c r="Z1120" s="220"/>
      <c r="AA1120" s="220"/>
      <c r="AB1120" s="220"/>
      <c r="AC1120" s="220"/>
      <c r="AD1120" s="220"/>
      <c r="AE1120" s="220"/>
      <c r="AF1120" s="220"/>
      <c r="AG1120" s="220"/>
      <c r="AH1120" s="220"/>
      <c r="AI1120" s="220"/>
      <c r="AJ1120" s="220"/>
      <c r="AK1120" s="220"/>
      <c r="AL1120" s="220"/>
      <c r="AM1120" s="220"/>
      <c r="AN1120" s="220"/>
      <c r="AO1120" s="220"/>
      <c r="AP1120" s="220"/>
      <c r="AQ1120" s="220"/>
      <c r="AR1120" s="220"/>
      <c r="AS1120" s="220"/>
      <c r="AT1120" s="220"/>
      <c r="AU1120" s="220"/>
      <c r="AV1120" s="220"/>
      <c r="AW1120" s="220"/>
      <c r="AX1120" s="220"/>
      <c r="AY1120" s="220"/>
      <c r="AZ1120" s="220"/>
      <c r="BA1120" s="220"/>
      <c r="BB1120" s="220"/>
      <c r="BC1120" s="220"/>
      <c r="BD1120" s="220"/>
      <c r="BE1120" s="220"/>
      <c r="BF1120" s="220"/>
      <c r="BG1120" s="220"/>
      <c r="BH1120" s="220"/>
      <c r="BI1120" s="220"/>
      <c r="BJ1120" s="220"/>
      <c r="BK1120" s="220"/>
      <c r="BL1120" s="220"/>
      <c r="BM1120" s="221">
        <v>124</v>
      </c>
    </row>
    <row r="1121" spans="1:65">
      <c r="A1121" s="30"/>
      <c r="B1121" s="19">
        <v>1</v>
      </c>
      <c r="C1121" s="9">
        <v>6</v>
      </c>
      <c r="D1121" s="225">
        <v>22.208056526701107</v>
      </c>
      <c r="E1121" s="222">
        <v>0.9</v>
      </c>
      <c r="F1121" s="225">
        <v>16.399999999999999</v>
      </c>
      <c r="G1121" s="225">
        <v>19</v>
      </c>
      <c r="H1121" s="225">
        <v>19.600000000000001</v>
      </c>
      <c r="I1121" s="225">
        <v>17.899999999999999</v>
      </c>
      <c r="J1121" s="225">
        <v>21.9</v>
      </c>
      <c r="K1121" s="222">
        <v>13.2465854469561</v>
      </c>
      <c r="L1121" s="222">
        <v>28.1</v>
      </c>
      <c r="M1121" s="225">
        <v>18.100000000000001</v>
      </c>
      <c r="N1121" s="222">
        <v>148.6</v>
      </c>
      <c r="O1121" s="225">
        <v>18.899999999999999</v>
      </c>
      <c r="P1121" s="225">
        <v>17.3</v>
      </c>
      <c r="Q1121" s="219"/>
      <c r="R1121" s="220"/>
      <c r="S1121" s="220"/>
      <c r="T1121" s="220"/>
      <c r="U1121" s="220"/>
      <c r="V1121" s="220"/>
      <c r="W1121" s="220"/>
      <c r="X1121" s="220"/>
      <c r="Y1121" s="220"/>
      <c r="Z1121" s="220"/>
      <c r="AA1121" s="220"/>
      <c r="AB1121" s="220"/>
      <c r="AC1121" s="220"/>
      <c r="AD1121" s="220"/>
      <c r="AE1121" s="220"/>
      <c r="AF1121" s="220"/>
      <c r="AG1121" s="220"/>
      <c r="AH1121" s="220"/>
      <c r="AI1121" s="220"/>
      <c r="AJ1121" s="220"/>
      <c r="AK1121" s="220"/>
      <c r="AL1121" s="220"/>
      <c r="AM1121" s="220"/>
      <c r="AN1121" s="220"/>
      <c r="AO1121" s="220"/>
      <c r="AP1121" s="220"/>
      <c r="AQ1121" s="220"/>
      <c r="AR1121" s="220"/>
      <c r="AS1121" s="220"/>
      <c r="AT1121" s="220"/>
      <c r="AU1121" s="220"/>
      <c r="AV1121" s="220"/>
      <c r="AW1121" s="220"/>
      <c r="AX1121" s="220"/>
      <c r="AY1121" s="220"/>
      <c r="AZ1121" s="220"/>
      <c r="BA1121" s="220"/>
      <c r="BB1121" s="220"/>
      <c r="BC1121" s="220"/>
      <c r="BD1121" s="220"/>
      <c r="BE1121" s="220"/>
      <c r="BF1121" s="220"/>
      <c r="BG1121" s="220"/>
      <c r="BH1121" s="220"/>
      <c r="BI1121" s="220"/>
      <c r="BJ1121" s="220"/>
      <c r="BK1121" s="220"/>
      <c r="BL1121" s="220"/>
      <c r="BM1121" s="223"/>
    </row>
    <row r="1122" spans="1:65">
      <c r="A1122" s="30"/>
      <c r="B1122" s="20" t="s">
        <v>267</v>
      </c>
      <c r="C1122" s="12"/>
      <c r="D1122" s="224">
        <v>22.408648850130362</v>
      </c>
      <c r="E1122" s="224">
        <v>1.7</v>
      </c>
      <c r="F1122" s="224">
        <v>17.566666666666666</v>
      </c>
      <c r="G1122" s="224">
        <v>18.716666666666669</v>
      </c>
      <c r="H1122" s="224">
        <v>18.683333333333334</v>
      </c>
      <c r="I1122" s="224">
        <v>17.7</v>
      </c>
      <c r="J1122" s="224">
        <v>19.7</v>
      </c>
      <c r="K1122" s="224">
        <v>10.454066948894379</v>
      </c>
      <c r="L1122" s="224">
        <v>28.116666666666664</v>
      </c>
      <c r="M1122" s="224">
        <v>17.816666666666666</v>
      </c>
      <c r="N1122" s="224">
        <v>147.79999999999998</v>
      </c>
      <c r="O1122" s="224">
        <v>19.05</v>
      </c>
      <c r="P1122" s="224">
        <v>17.8</v>
      </c>
      <c r="Q1122" s="219"/>
      <c r="R1122" s="220"/>
      <c r="S1122" s="220"/>
      <c r="T1122" s="220"/>
      <c r="U1122" s="220"/>
      <c r="V1122" s="220"/>
      <c r="W1122" s="220"/>
      <c r="X1122" s="220"/>
      <c r="Y1122" s="220"/>
      <c r="Z1122" s="220"/>
      <c r="AA1122" s="220"/>
      <c r="AB1122" s="220"/>
      <c r="AC1122" s="220"/>
      <c r="AD1122" s="220"/>
      <c r="AE1122" s="220"/>
      <c r="AF1122" s="220"/>
      <c r="AG1122" s="220"/>
      <c r="AH1122" s="220"/>
      <c r="AI1122" s="220"/>
      <c r="AJ1122" s="220"/>
      <c r="AK1122" s="220"/>
      <c r="AL1122" s="220"/>
      <c r="AM1122" s="220"/>
      <c r="AN1122" s="220"/>
      <c r="AO1122" s="220"/>
      <c r="AP1122" s="220"/>
      <c r="AQ1122" s="220"/>
      <c r="AR1122" s="220"/>
      <c r="AS1122" s="220"/>
      <c r="AT1122" s="220"/>
      <c r="AU1122" s="220"/>
      <c r="AV1122" s="220"/>
      <c r="AW1122" s="220"/>
      <c r="AX1122" s="220"/>
      <c r="AY1122" s="220"/>
      <c r="AZ1122" s="220"/>
      <c r="BA1122" s="220"/>
      <c r="BB1122" s="220"/>
      <c r="BC1122" s="220"/>
      <c r="BD1122" s="220"/>
      <c r="BE1122" s="220"/>
      <c r="BF1122" s="220"/>
      <c r="BG1122" s="220"/>
      <c r="BH1122" s="220"/>
      <c r="BI1122" s="220"/>
      <c r="BJ1122" s="220"/>
      <c r="BK1122" s="220"/>
      <c r="BL1122" s="220"/>
      <c r="BM1122" s="223"/>
    </row>
    <row r="1123" spans="1:65">
      <c r="A1123" s="30"/>
      <c r="B1123" s="3" t="s">
        <v>268</v>
      </c>
      <c r="C1123" s="29"/>
      <c r="D1123" s="225">
        <v>22.400066630102849</v>
      </c>
      <c r="E1123" s="225">
        <v>1.35</v>
      </c>
      <c r="F1123" s="225">
        <v>17.700000000000003</v>
      </c>
      <c r="G1123" s="225">
        <v>18.600000000000001</v>
      </c>
      <c r="H1123" s="225">
        <v>18.55</v>
      </c>
      <c r="I1123" s="225">
        <v>17.7</v>
      </c>
      <c r="J1123" s="225">
        <v>19.649999999999999</v>
      </c>
      <c r="K1123" s="225">
        <v>10.71127839595473</v>
      </c>
      <c r="L1123" s="225">
        <v>28.15</v>
      </c>
      <c r="M1123" s="225">
        <v>17.75</v>
      </c>
      <c r="N1123" s="225">
        <v>148.39999999999998</v>
      </c>
      <c r="O1123" s="225">
        <v>19.05</v>
      </c>
      <c r="P1123" s="225">
        <v>17.899999999999999</v>
      </c>
      <c r="Q1123" s="219"/>
      <c r="R1123" s="220"/>
      <c r="S1123" s="220"/>
      <c r="T1123" s="220"/>
      <c r="U1123" s="220"/>
      <c r="V1123" s="220"/>
      <c r="W1123" s="220"/>
      <c r="X1123" s="220"/>
      <c r="Y1123" s="220"/>
      <c r="Z1123" s="220"/>
      <c r="AA1123" s="220"/>
      <c r="AB1123" s="220"/>
      <c r="AC1123" s="220"/>
      <c r="AD1123" s="220"/>
      <c r="AE1123" s="220"/>
      <c r="AF1123" s="220"/>
      <c r="AG1123" s="220"/>
      <c r="AH1123" s="220"/>
      <c r="AI1123" s="220"/>
      <c r="AJ1123" s="220"/>
      <c r="AK1123" s="220"/>
      <c r="AL1123" s="220"/>
      <c r="AM1123" s="220"/>
      <c r="AN1123" s="220"/>
      <c r="AO1123" s="220"/>
      <c r="AP1123" s="220"/>
      <c r="AQ1123" s="220"/>
      <c r="AR1123" s="220"/>
      <c r="AS1123" s="220"/>
      <c r="AT1123" s="220"/>
      <c r="AU1123" s="220"/>
      <c r="AV1123" s="220"/>
      <c r="AW1123" s="220"/>
      <c r="AX1123" s="220"/>
      <c r="AY1123" s="220"/>
      <c r="AZ1123" s="220"/>
      <c r="BA1123" s="220"/>
      <c r="BB1123" s="220"/>
      <c r="BC1123" s="220"/>
      <c r="BD1123" s="220"/>
      <c r="BE1123" s="220"/>
      <c r="BF1123" s="220"/>
      <c r="BG1123" s="220"/>
      <c r="BH1123" s="220"/>
      <c r="BI1123" s="220"/>
      <c r="BJ1123" s="220"/>
      <c r="BK1123" s="220"/>
      <c r="BL1123" s="220"/>
      <c r="BM1123" s="223"/>
    </row>
    <row r="1124" spans="1:65">
      <c r="A1124" s="30"/>
      <c r="B1124" s="3" t="s">
        <v>269</v>
      </c>
      <c r="C1124" s="29"/>
      <c r="D1124" s="24">
        <v>0.13444723912914905</v>
      </c>
      <c r="E1124" s="24">
        <v>1.0545141061171257</v>
      </c>
      <c r="F1124" s="24">
        <v>0.70332543439482376</v>
      </c>
      <c r="G1124" s="24">
        <v>0.84241715715354859</v>
      </c>
      <c r="H1124" s="24">
        <v>0.66758270399005082</v>
      </c>
      <c r="I1124" s="24">
        <v>0.86023252670426265</v>
      </c>
      <c r="J1124" s="24">
        <v>1.4683323874382121</v>
      </c>
      <c r="K1124" s="24">
        <v>2.4647273513625985</v>
      </c>
      <c r="L1124" s="24">
        <v>0.19407902170679511</v>
      </c>
      <c r="M1124" s="24">
        <v>0.44459719597256447</v>
      </c>
      <c r="N1124" s="24">
        <v>1.4212670403551864</v>
      </c>
      <c r="O1124" s="24">
        <v>0.15165750888103199</v>
      </c>
      <c r="P1124" s="24">
        <v>0.37416573867739428</v>
      </c>
      <c r="Q1124" s="152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A1125" s="30"/>
      <c r="B1125" s="3" t="s">
        <v>86</v>
      </c>
      <c r="C1125" s="29"/>
      <c r="D1125" s="13">
        <v>5.9997923135989032E-3</v>
      </c>
      <c r="E1125" s="13">
        <v>0.62030241536301511</v>
      </c>
      <c r="F1125" s="13">
        <v>4.0037501009193004E-2</v>
      </c>
      <c r="G1125" s="13">
        <v>4.5008930925389948E-2</v>
      </c>
      <c r="H1125" s="13">
        <v>3.5731456056559363E-2</v>
      </c>
      <c r="I1125" s="13">
        <v>4.8600707723404669E-2</v>
      </c>
      <c r="J1125" s="13">
        <v>7.4534638956254423E-2</v>
      </c>
      <c r="K1125" s="13">
        <v>0.23576732035595657</v>
      </c>
      <c r="L1125" s="13">
        <v>6.9026326629565548E-3</v>
      </c>
      <c r="M1125" s="13">
        <v>2.4954005386673403E-2</v>
      </c>
      <c r="N1125" s="13">
        <v>9.616150476016147E-3</v>
      </c>
      <c r="O1125" s="13">
        <v>7.9610240882431495E-3</v>
      </c>
      <c r="P1125" s="13">
        <v>2.1020547116707543E-2</v>
      </c>
      <c r="Q1125" s="152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A1126" s="30"/>
      <c r="B1126" s="3" t="s">
        <v>270</v>
      </c>
      <c r="C1126" s="29"/>
      <c r="D1126" s="13">
        <v>0.19024716928066954</v>
      </c>
      <c r="E1126" s="13">
        <v>-0.90970360590190746</v>
      </c>
      <c r="F1126" s="13">
        <v>-6.6937260986377645E-2</v>
      </c>
      <c r="G1126" s="13">
        <v>-5.8544061553149618E-3</v>
      </c>
      <c r="H1126" s="13">
        <v>-7.6249236866501313E-3</v>
      </c>
      <c r="I1126" s="13">
        <v>-5.9855190861037078E-2</v>
      </c>
      <c r="J1126" s="13">
        <v>4.6375861019071651E-2</v>
      </c>
      <c r="K1126" s="13">
        <v>-0.44472673579693522</v>
      </c>
      <c r="L1126" s="13">
        <v>0.49343153768119619</v>
      </c>
      <c r="M1126" s="13">
        <v>-5.3658379501363984E-2</v>
      </c>
      <c r="N1126" s="13">
        <v>6.8504747339400405</v>
      </c>
      <c r="O1126" s="13">
        <v>1.1850769158036512E-2</v>
      </c>
      <c r="P1126" s="13">
        <v>-5.4543638267031569E-2</v>
      </c>
      <c r="Q1126" s="152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5"/>
    </row>
    <row r="1127" spans="1:65">
      <c r="A1127" s="30"/>
      <c r="B1127" s="46" t="s">
        <v>271</v>
      </c>
      <c r="C1127" s="47"/>
      <c r="D1127" s="45">
        <v>2.4700000000000002</v>
      </c>
      <c r="E1127" s="45">
        <v>11.26</v>
      </c>
      <c r="F1127" s="45">
        <v>0.74</v>
      </c>
      <c r="G1127" s="45">
        <v>0.02</v>
      </c>
      <c r="H1127" s="45">
        <v>0</v>
      </c>
      <c r="I1127" s="45">
        <v>0.65</v>
      </c>
      <c r="J1127" s="45">
        <v>0.67</v>
      </c>
      <c r="K1127" s="45">
        <v>5.46</v>
      </c>
      <c r="L1127" s="45">
        <v>6.26</v>
      </c>
      <c r="M1127" s="45">
        <v>0.56999999999999995</v>
      </c>
      <c r="N1127" s="45">
        <v>85.64</v>
      </c>
      <c r="O1127" s="45">
        <v>0.24</v>
      </c>
      <c r="P1127" s="45">
        <v>0.59</v>
      </c>
      <c r="Q1127" s="152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B1128" s="31"/>
      <c r="C1128" s="20"/>
      <c r="D1128" s="20"/>
      <c r="E1128" s="20"/>
      <c r="F1128" s="20"/>
      <c r="G1128" s="20"/>
      <c r="H1128" s="20"/>
      <c r="I1128" s="20"/>
      <c r="J1128" s="20"/>
      <c r="K1128" s="20"/>
      <c r="L1128" s="20"/>
      <c r="M1128" s="20"/>
      <c r="N1128" s="20"/>
      <c r="O1128" s="20"/>
      <c r="P1128" s="20"/>
      <c r="BM1128" s="55"/>
    </row>
    <row r="1129" spans="1:65">
      <c r="BM1129" s="55"/>
    </row>
    <row r="1130" spans="1:65">
      <c r="BM1130" s="55"/>
    </row>
    <row r="1131" spans="1:65">
      <c r="BM1131" s="55"/>
    </row>
    <row r="1132" spans="1:65">
      <c r="BM1132" s="55"/>
    </row>
    <row r="1133" spans="1:65">
      <c r="BM1133" s="55"/>
    </row>
    <row r="1134" spans="1:65">
      <c r="BM1134" s="55"/>
    </row>
    <row r="1135" spans="1:65">
      <c r="BM1135" s="55"/>
    </row>
    <row r="1136" spans="1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6"/>
    </row>
    <row r="1178" spans="65:65">
      <c r="BM1178" s="57"/>
    </row>
    <row r="1179" spans="65:65">
      <c r="BM1179" s="57"/>
    </row>
    <row r="1180" spans="65:65">
      <c r="BM1180" s="57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</sheetData>
  <dataConsolidate/>
  <conditionalFormatting sqref="B6:R11 B25:Q30 B43:R48 B61:N66 B79:Q84 B97:P102 B116:R121 B134:R139 B152:Q157 B170:P175 B188:Q193 B206:P211 B224:P229 B242:R247 B260:E265 B278:E283 B296:E301 B314:R319 B332:P337 B351:E356 B369:O374 B388:O393 B407:P412 B425:E430 B443:P448 B461:Q466 B479:O484 B497:Q502 B515:G520 B533:Q538 B551:Q556 B569:R574 B588:Q593 B606:P611 B625:E630 B643:Q648 B661:P666 B679:R684 B698:E703 B716:P721 B734:O739 B752:Q757 B770:S775 B788:P793 B807:Q812 B826:E831 B844:Q849 B862:Q867 B880:P885 B898:G903 B916:Q921 B934:P939 B952:Q957 B971:R976 B989:E994 B1007:Q1012 B1025:P1030 B1043:Q1048 B1062:P1067 B1080:H1085 B1098:R1103 B1116:P1121">
    <cfRule type="expression" dxfId="2" priority="186">
      <formula>AND($B6&lt;&gt;$B5,NOT(ISBLANK(INDIRECT(Anlyt_LabRefThisCol))))</formula>
    </cfRule>
  </conditionalFormatting>
  <conditionalFormatting sqref="C2:R17 C21:Q36 C39:R54 C57:N72 C75:Q90 C93:P108 C112:R127 C130:R145 C148:Q163 C166:P181 C184:Q199 C202:P217 C220:P235 C238:R253 C256:E271 C274:E289 C292:E307 C310:R325 C328:P343 C347:E362 C365:O380 C384:O399 C403:P418 C421:E436 C439:P454 C457:Q472 C475:O490 C493:Q508 C511:G526 C529:Q544 C547:Q562 C565:R580 C584:Q599 C602:P617 C621:E636 C639:Q654 C657:P672 C675:R690 C694:E709 C712:P727 C730:O745 C748:Q763 C766:S781 C784:P799 C803:Q818 C822:E837 C840:Q855 C858:Q873 C876:P891 C894:G909 C912:Q927 C930:P945 C948:Q963 C967:R982 C985:E1000 C1003:Q1018 C1021:P1036 C1039:Q1054 C1058:P1073 C1076:H1091 C1094:R1109 C1112:P1127">
    <cfRule type="expression" dxfId="1" priority="184" stopIfTrue="1">
      <formula>AND(ISBLANK(INDIRECT(Anlyt_LabRefLastCol)),ISBLANK(INDIRECT(Anlyt_LabRefThisCol)))</formula>
    </cfRule>
    <cfRule type="expression" dxfId="0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58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4" t="s">
        <v>718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60" t="s">
        <v>46</v>
      </c>
      <c r="D2" s="161" t="s">
        <v>47</v>
      </c>
      <c r="E2" s="77" t="s">
        <v>2</v>
      </c>
      <c r="F2" s="162" t="s">
        <v>46</v>
      </c>
      <c r="G2" s="78" t="s">
        <v>47</v>
      </c>
      <c r="H2" s="79" t="s">
        <v>2</v>
      </c>
      <c r="I2" s="162" t="s">
        <v>46</v>
      </c>
      <c r="J2" s="78" t="s">
        <v>47</v>
      </c>
      <c r="K2" s="74"/>
    </row>
    <row r="3" spans="1:11" ht="15.75" customHeight="1">
      <c r="A3" s="75"/>
      <c r="B3" s="164" t="s">
        <v>207</v>
      </c>
      <c r="C3" s="163"/>
      <c r="D3" s="165"/>
      <c r="E3" s="163"/>
      <c r="F3" s="163"/>
      <c r="G3" s="166"/>
      <c r="H3" s="163"/>
      <c r="I3" s="163"/>
      <c r="J3" s="167"/>
    </row>
    <row r="4" spans="1:11" ht="15.75" customHeight="1">
      <c r="A4" s="75"/>
      <c r="B4" s="170" t="s">
        <v>4</v>
      </c>
      <c r="C4" s="159" t="s">
        <v>3</v>
      </c>
      <c r="D4" s="36" t="s">
        <v>106</v>
      </c>
      <c r="E4" s="170" t="s">
        <v>5</v>
      </c>
      <c r="F4" s="159" t="s">
        <v>3</v>
      </c>
      <c r="G4" s="168">
        <v>5.8449999999999998</v>
      </c>
      <c r="H4" s="171" t="s">
        <v>60</v>
      </c>
      <c r="I4" s="159" t="s">
        <v>1</v>
      </c>
      <c r="J4" s="169">
        <v>0.538333333333333</v>
      </c>
    </row>
    <row r="5" spans="1:11" ht="15.75" customHeight="1">
      <c r="A5" s="75"/>
      <c r="B5" s="170" t="s">
        <v>48</v>
      </c>
      <c r="C5" s="159" t="s">
        <v>1</v>
      </c>
      <c r="D5" s="36">
        <v>7.48264444444444</v>
      </c>
      <c r="E5" s="170" t="s">
        <v>82</v>
      </c>
      <c r="F5" s="159" t="s">
        <v>3</v>
      </c>
      <c r="G5" s="168">
        <v>2.1666666666666701</v>
      </c>
      <c r="H5" s="171" t="s">
        <v>9</v>
      </c>
      <c r="I5" s="159" t="s">
        <v>3</v>
      </c>
      <c r="J5" s="38">
        <v>14.1666666666667</v>
      </c>
    </row>
    <row r="6" spans="1:11" ht="15.75" customHeight="1">
      <c r="A6" s="75"/>
      <c r="B6" s="170" t="s">
        <v>7</v>
      </c>
      <c r="C6" s="159" t="s">
        <v>3</v>
      </c>
      <c r="D6" s="172">
        <v>282.66666666666703</v>
      </c>
      <c r="E6" s="170" t="s">
        <v>8</v>
      </c>
      <c r="F6" s="159" t="s">
        <v>3</v>
      </c>
      <c r="G6" s="168">
        <v>6</v>
      </c>
      <c r="H6" s="171" t="s">
        <v>62</v>
      </c>
      <c r="I6" s="159" t="s">
        <v>1</v>
      </c>
      <c r="J6" s="168">
        <v>30.267000833333299</v>
      </c>
    </row>
    <row r="7" spans="1:11" ht="15.75" customHeight="1">
      <c r="A7" s="75"/>
      <c r="B7" s="170" t="s">
        <v>49</v>
      </c>
      <c r="C7" s="159" t="s">
        <v>3</v>
      </c>
      <c r="D7" s="172">
        <v>89</v>
      </c>
      <c r="E7" s="170" t="s">
        <v>11</v>
      </c>
      <c r="F7" s="159" t="s">
        <v>3</v>
      </c>
      <c r="G7" s="168">
        <v>1.0833333333333299</v>
      </c>
      <c r="H7" s="171" t="s">
        <v>12</v>
      </c>
      <c r="I7" s="159" t="s">
        <v>3</v>
      </c>
      <c r="J7" s="168">
        <v>6.7833333333333297</v>
      </c>
    </row>
    <row r="8" spans="1:11" ht="15.75" customHeight="1">
      <c r="A8" s="75"/>
      <c r="B8" s="170" t="s">
        <v>10</v>
      </c>
      <c r="C8" s="159" t="s">
        <v>3</v>
      </c>
      <c r="D8" s="172">
        <v>747.83333333333303</v>
      </c>
      <c r="E8" s="170" t="s">
        <v>14</v>
      </c>
      <c r="F8" s="159" t="s">
        <v>3</v>
      </c>
      <c r="G8" s="38" t="s">
        <v>97</v>
      </c>
      <c r="H8" s="171" t="s">
        <v>15</v>
      </c>
      <c r="I8" s="159" t="s">
        <v>3</v>
      </c>
      <c r="J8" s="37" t="s">
        <v>108</v>
      </c>
    </row>
    <row r="9" spans="1:11" ht="15.75" customHeight="1">
      <c r="A9" s="75"/>
      <c r="B9" s="170" t="s">
        <v>13</v>
      </c>
      <c r="C9" s="159" t="s">
        <v>3</v>
      </c>
      <c r="D9" s="36" t="s">
        <v>108</v>
      </c>
      <c r="E9" s="170" t="s">
        <v>54</v>
      </c>
      <c r="F9" s="159" t="s">
        <v>1</v>
      </c>
      <c r="G9" s="168">
        <v>2.9855166666666699</v>
      </c>
      <c r="H9" s="171" t="s">
        <v>18</v>
      </c>
      <c r="I9" s="159" t="s">
        <v>3</v>
      </c>
      <c r="J9" s="37">
        <v>90</v>
      </c>
    </row>
    <row r="10" spans="1:11" ht="15.75" customHeight="1">
      <c r="A10" s="75"/>
      <c r="B10" s="170" t="s">
        <v>16</v>
      </c>
      <c r="C10" s="159" t="s">
        <v>3</v>
      </c>
      <c r="D10" s="36" t="s">
        <v>208</v>
      </c>
      <c r="E10" s="170" t="s">
        <v>17</v>
      </c>
      <c r="F10" s="159" t="s">
        <v>3</v>
      </c>
      <c r="G10" s="38">
        <v>39.392499999999998</v>
      </c>
      <c r="H10" s="171" t="s">
        <v>21</v>
      </c>
      <c r="I10" s="159" t="s">
        <v>3</v>
      </c>
      <c r="J10" s="37" t="s">
        <v>96</v>
      </c>
    </row>
    <row r="11" spans="1:11" ht="15.75" customHeight="1">
      <c r="A11" s="75"/>
      <c r="B11" s="170" t="s">
        <v>50</v>
      </c>
      <c r="C11" s="159" t="s">
        <v>1</v>
      </c>
      <c r="D11" s="173">
        <v>0.46197500000000002</v>
      </c>
      <c r="E11" s="170" t="s">
        <v>20</v>
      </c>
      <c r="F11" s="159" t="s">
        <v>3</v>
      </c>
      <c r="G11" s="37">
        <v>70.6666666666667</v>
      </c>
      <c r="H11" s="171" t="s">
        <v>24</v>
      </c>
      <c r="I11" s="159" t="s">
        <v>3</v>
      </c>
      <c r="J11" s="168">
        <v>0.85499999999999998</v>
      </c>
    </row>
    <row r="12" spans="1:11" ht="15.75" customHeight="1">
      <c r="A12" s="75"/>
      <c r="B12" s="170" t="s">
        <v>19</v>
      </c>
      <c r="C12" s="159" t="s">
        <v>3</v>
      </c>
      <c r="D12" s="36" t="s">
        <v>96</v>
      </c>
      <c r="E12" s="170" t="s">
        <v>23</v>
      </c>
      <c r="F12" s="159" t="s">
        <v>3</v>
      </c>
      <c r="G12" s="168">
        <v>0.45833333333333298</v>
      </c>
      <c r="H12" s="171" t="s">
        <v>30</v>
      </c>
      <c r="I12" s="159" t="s">
        <v>3</v>
      </c>
      <c r="J12" s="38">
        <v>14.95</v>
      </c>
    </row>
    <row r="13" spans="1:11" ht="15.75" customHeight="1">
      <c r="A13" s="75"/>
      <c r="B13" s="170" t="s">
        <v>22</v>
      </c>
      <c r="C13" s="159" t="s">
        <v>3</v>
      </c>
      <c r="D13" s="172">
        <v>81.116666666666703</v>
      </c>
      <c r="E13" s="170" t="s">
        <v>55</v>
      </c>
      <c r="F13" s="159" t="s">
        <v>1</v>
      </c>
      <c r="G13" s="168">
        <v>1.51770955555556</v>
      </c>
      <c r="H13" s="171" t="s">
        <v>63</v>
      </c>
      <c r="I13" s="159" t="s">
        <v>1</v>
      </c>
      <c r="J13" s="169">
        <v>0.42565888888888898</v>
      </c>
    </row>
    <row r="14" spans="1:11" ht="15.75" customHeight="1">
      <c r="A14" s="75"/>
      <c r="B14" s="170" t="s">
        <v>25</v>
      </c>
      <c r="C14" s="159" t="s">
        <v>3</v>
      </c>
      <c r="D14" s="174">
        <v>15.407420833333299</v>
      </c>
      <c r="E14" s="170" t="s">
        <v>56</v>
      </c>
      <c r="F14" s="159" t="s">
        <v>1</v>
      </c>
      <c r="G14" s="169">
        <v>6.2835426666666694E-2</v>
      </c>
      <c r="H14" s="171" t="s">
        <v>64</v>
      </c>
      <c r="I14" s="159" t="s">
        <v>3</v>
      </c>
      <c r="J14" s="168">
        <v>0.98333333333333395</v>
      </c>
    </row>
    <row r="15" spans="1:11" ht="15.75" customHeight="1">
      <c r="A15" s="75"/>
      <c r="B15" s="170" t="s">
        <v>51</v>
      </c>
      <c r="C15" s="159" t="s">
        <v>3</v>
      </c>
      <c r="D15" s="172">
        <v>152.166666666667</v>
      </c>
      <c r="E15" s="170" t="s">
        <v>26</v>
      </c>
      <c r="F15" s="159" t="s">
        <v>3</v>
      </c>
      <c r="G15" s="38" t="s">
        <v>209</v>
      </c>
      <c r="H15" s="171" t="s">
        <v>65</v>
      </c>
      <c r="I15" s="159" t="s">
        <v>3</v>
      </c>
      <c r="J15" s="168">
        <v>0.46333333333333299</v>
      </c>
    </row>
    <row r="16" spans="1:11" ht="15.75" customHeight="1">
      <c r="A16" s="75"/>
      <c r="B16" s="170" t="s">
        <v>28</v>
      </c>
      <c r="C16" s="159" t="s">
        <v>3</v>
      </c>
      <c r="D16" s="174">
        <v>10.9</v>
      </c>
      <c r="E16" s="170" t="s">
        <v>29</v>
      </c>
      <c r="F16" s="159" t="s">
        <v>3</v>
      </c>
      <c r="G16" s="38">
        <v>13.3333333333333</v>
      </c>
      <c r="H16" s="171" t="s">
        <v>32</v>
      </c>
      <c r="I16" s="159" t="s">
        <v>3</v>
      </c>
      <c r="J16" s="168">
        <v>3.0033333333333299</v>
      </c>
    </row>
    <row r="17" spans="1:10" ht="15.75" customHeight="1">
      <c r="A17" s="75"/>
      <c r="B17" s="170" t="s">
        <v>0</v>
      </c>
      <c r="C17" s="159" t="s">
        <v>3</v>
      </c>
      <c r="D17" s="174">
        <v>38.5</v>
      </c>
      <c r="E17" s="170" t="s">
        <v>31</v>
      </c>
      <c r="F17" s="159" t="s">
        <v>3</v>
      </c>
      <c r="G17" s="38">
        <v>36.233333333333299</v>
      </c>
      <c r="H17" s="171" t="s">
        <v>66</v>
      </c>
      <c r="I17" s="159" t="s">
        <v>3</v>
      </c>
      <c r="J17" s="37">
        <v>119.416666666667</v>
      </c>
    </row>
    <row r="18" spans="1:10" ht="15.75" customHeight="1">
      <c r="A18" s="75"/>
      <c r="B18" s="170" t="s">
        <v>33</v>
      </c>
      <c r="C18" s="159" t="s">
        <v>3</v>
      </c>
      <c r="D18" s="36">
        <v>5.5833333333333304</v>
      </c>
      <c r="E18" s="170" t="s">
        <v>34</v>
      </c>
      <c r="F18" s="159" t="s">
        <v>3</v>
      </c>
      <c r="G18" s="37">
        <v>61</v>
      </c>
      <c r="H18" s="171" t="s">
        <v>35</v>
      </c>
      <c r="I18" s="159" t="s">
        <v>3</v>
      </c>
      <c r="J18" s="37" t="s">
        <v>95</v>
      </c>
    </row>
    <row r="19" spans="1:10" ht="15.75" customHeight="1">
      <c r="A19" s="75"/>
      <c r="B19" s="170" t="s">
        <v>36</v>
      </c>
      <c r="C19" s="159" t="s">
        <v>3</v>
      </c>
      <c r="D19" s="36">
        <v>3.34</v>
      </c>
      <c r="E19" s="170" t="s">
        <v>58</v>
      </c>
      <c r="F19" s="159" t="s">
        <v>1</v>
      </c>
      <c r="G19" s="169">
        <v>6.2759444444444396E-2</v>
      </c>
      <c r="H19" s="171" t="s">
        <v>38</v>
      </c>
      <c r="I19" s="159" t="s">
        <v>3</v>
      </c>
      <c r="J19" s="38">
        <v>30.26</v>
      </c>
    </row>
    <row r="20" spans="1:10" ht="15.75" customHeight="1">
      <c r="A20" s="75"/>
      <c r="B20" s="170" t="s">
        <v>39</v>
      </c>
      <c r="C20" s="159" t="s">
        <v>3</v>
      </c>
      <c r="D20" s="36">
        <v>1.2849999999999999</v>
      </c>
      <c r="E20" s="170" t="s">
        <v>37</v>
      </c>
      <c r="F20" s="159" t="s">
        <v>3</v>
      </c>
      <c r="G20" s="38">
        <v>26.3333333333333</v>
      </c>
      <c r="H20" s="171" t="s">
        <v>41</v>
      </c>
      <c r="I20" s="159" t="s">
        <v>3</v>
      </c>
      <c r="J20" s="168">
        <v>3.05</v>
      </c>
    </row>
    <row r="21" spans="1:10" ht="15.75" customHeight="1">
      <c r="A21" s="75"/>
      <c r="B21" s="170" t="s">
        <v>52</v>
      </c>
      <c r="C21" s="159" t="s">
        <v>1</v>
      </c>
      <c r="D21" s="36">
        <v>4.11053333333333</v>
      </c>
      <c r="E21" s="170" t="s">
        <v>40</v>
      </c>
      <c r="F21" s="159" t="s">
        <v>3</v>
      </c>
      <c r="G21" s="168">
        <v>9.44166666666667</v>
      </c>
      <c r="H21" s="171" t="s">
        <v>44</v>
      </c>
      <c r="I21" s="159" t="s">
        <v>3</v>
      </c>
      <c r="J21" s="37">
        <v>103.87888888888899</v>
      </c>
    </row>
    <row r="22" spans="1:10" ht="15.75" customHeight="1">
      <c r="A22" s="75"/>
      <c r="B22" s="170" t="s">
        <v>42</v>
      </c>
      <c r="C22" s="159" t="s">
        <v>3</v>
      </c>
      <c r="D22" s="174">
        <v>18.8333333333333</v>
      </c>
      <c r="E22" s="170" t="s">
        <v>43</v>
      </c>
      <c r="F22" s="159" t="s">
        <v>3</v>
      </c>
      <c r="G22" s="37">
        <v>172.666666666667</v>
      </c>
      <c r="H22" s="171" t="s">
        <v>45</v>
      </c>
      <c r="I22" s="159" t="s">
        <v>3</v>
      </c>
      <c r="J22" s="37">
        <v>223.98333333333301</v>
      </c>
    </row>
    <row r="23" spans="1:10" ht="15.75" customHeight="1">
      <c r="A23" s="75"/>
      <c r="B23" s="164" t="s">
        <v>137</v>
      </c>
      <c r="C23" s="163"/>
      <c r="D23" s="165"/>
      <c r="E23" s="163"/>
      <c r="F23" s="163"/>
      <c r="G23" s="166"/>
      <c r="H23" s="163"/>
      <c r="I23" s="163"/>
      <c r="J23" s="167"/>
    </row>
    <row r="24" spans="1:10" ht="15.75" customHeight="1">
      <c r="A24" s="75"/>
      <c r="B24" s="170" t="s">
        <v>397</v>
      </c>
      <c r="C24" s="159" t="s">
        <v>1</v>
      </c>
      <c r="D24" s="36">
        <v>14.93</v>
      </c>
      <c r="E24" s="170" t="s">
        <v>111</v>
      </c>
      <c r="F24" s="159" t="s">
        <v>1</v>
      </c>
      <c r="G24" s="168">
        <v>2.5750000000000002</v>
      </c>
      <c r="H24" s="171" t="s">
        <v>398</v>
      </c>
      <c r="I24" s="159" t="s">
        <v>1</v>
      </c>
      <c r="J24" s="168">
        <v>65.614999999999995</v>
      </c>
    </row>
    <row r="25" spans="1:10" ht="15.75" customHeight="1">
      <c r="A25" s="75"/>
      <c r="B25" s="170" t="s">
        <v>104</v>
      </c>
      <c r="C25" s="159" t="s">
        <v>1</v>
      </c>
      <c r="D25" s="173">
        <v>0.64500000000000002</v>
      </c>
      <c r="E25" s="170" t="s">
        <v>112</v>
      </c>
      <c r="F25" s="159" t="s">
        <v>1</v>
      </c>
      <c r="G25" s="169">
        <v>0.08</v>
      </c>
      <c r="H25" s="171" t="s">
        <v>399</v>
      </c>
      <c r="I25" s="159" t="s">
        <v>1</v>
      </c>
      <c r="J25" s="169">
        <v>0.75</v>
      </c>
    </row>
    <row r="26" spans="1:10" ht="15.75" customHeight="1">
      <c r="A26" s="75"/>
      <c r="B26" s="170" t="s">
        <v>400</v>
      </c>
      <c r="C26" s="159" t="s">
        <v>1</v>
      </c>
      <c r="D26" s="36">
        <v>6.16</v>
      </c>
      <c r="E26" s="170" t="s">
        <v>401</v>
      </c>
      <c r="F26" s="159" t="s">
        <v>1</v>
      </c>
      <c r="G26" s="169">
        <v>0.14149999999999999</v>
      </c>
      <c r="H26" s="7" t="s">
        <v>714</v>
      </c>
      <c r="I26" s="159" t="s">
        <v>714</v>
      </c>
      <c r="J26" s="37" t="s">
        <v>714</v>
      </c>
    </row>
    <row r="27" spans="1:10" ht="15.75" customHeight="1">
      <c r="A27" s="75"/>
      <c r="B27" s="170" t="s">
        <v>402</v>
      </c>
      <c r="C27" s="159" t="s">
        <v>1</v>
      </c>
      <c r="D27" s="36">
        <v>3.605</v>
      </c>
      <c r="E27" s="170" t="s">
        <v>60</v>
      </c>
      <c r="F27" s="159" t="s">
        <v>1</v>
      </c>
      <c r="G27" s="169">
        <v>0.55862774999999998</v>
      </c>
      <c r="H27" s="7" t="s">
        <v>714</v>
      </c>
      <c r="I27" s="159" t="s">
        <v>714</v>
      </c>
      <c r="J27" s="37" t="s">
        <v>714</v>
      </c>
    </row>
    <row r="28" spans="1:10" ht="15.75" customHeight="1">
      <c r="A28" s="75"/>
      <c r="B28" s="164" t="s">
        <v>184</v>
      </c>
      <c r="C28" s="163"/>
      <c r="D28" s="165"/>
      <c r="E28" s="163"/>
      <c r="F28" s="163"/>
      <c r="G28" s="166"/>
      <c r="H28" s="163"/>
      <c r="I28" s="163"/>
      <c r="J28" s="167"/>
    </row>
    <row r="29" spans="1:10" ht="15.75" customHeight="1">
      <c r="A29" s="75"/>
      <c r="B29" s="170" t="s">
        <v>403</v>
      </c>
      <c r="C29" s="159" t="s">
        <v>1</v>
      </c>
      <c r="D29" s="36">
        <v>3.33</v>
      </c>
      <c r="E29" s="35" t="s">
        <v>714</v>
      </c>
      <c r="F29" s="159" t="s">
        <v>714</v>
      </c>
      <c r="G29" s="38" t="s">
        <v>714</v>
      </c>
      <c r="H29" s="7" t="s">
        <v>714</v>
      </c>
      <c r="I29" s="159" t="s">
        <v>714</v>
      </c>
      <c r="J29" s="37" t="s">
        <v>714</v>
      </c>
    </row>
    <row r="30" spans="1:10" ht="15.75" customHeight="1">
      <c r="A30" s="75"/>
      <c r="B30" s="164" t="s">
        <v>183</v>
      </c>
      <c r="C30" s="163"/>
      <c r="D30" s="165"/>
      <c r="E30" s="163"/>
      <c r="F30" s="163"/>
      <c r="G30" s="166"/>
      <c r="H30" s="163"/>
      <c r="I30" s="163"/>
      <c r="J30" s="167"/>
    </row>
    <row r="31" spans="1:10" ht="15.75" customHeight="1">
      <c r="A31" s="75"/>
      <c r="B31" s="170" t="s">
        <v>113</v>
      </c>
      <c r="C31" s="159" t="s">
        <v>1</v>
      </c>
      <c r="D31" s="173">
        <v>0.25</v>
      </c>
      <c r="E31" s="170" t="s">
        <v>60</v>
      </c>
      <c r="F31" s="159" t="s">
        <v>1</v>
      </c>
      <c r="G31" s="169">
        <v>0.57499999999999996</v>
      </c>
      <c r="H31" s="7" t="s">
        <v>714</v>
      </c>
      <c r="I31" s="159" t="s">
        <v>714</v>
      </c>
      <c r="J31" s="37" t="s">
        <v>714</v>
      </c>
    </row>
    <row r="32" spans="1:10" ht="15.75" customHeight="1">
      <c r="A32" s="75"/>
      <c r="B32" s="164" t="s">
        <v>210</v>
      </c>
      <c r="C32" s="163"/>
      <c r="D32" s="165"/>
      <c r="E32" s="163"/>
      <c r="F32" s="163"/>
      <c r="G32" s="166"/>
      <c r="H32" s="163"/>
      <c r="I32" s="163"/>
      <c r="J32" s="167"/>
    </row>
    <row r="33" spans="1:10" ht="15.75" customHeight="1">
      <c r="A33" s="75"/>
      <c r="B33" s="170" t="s">
        <v>4</v>
      </c>
      <c r="C33" s="159" t="s">
        <v>3</v>
      </c>
      <c r="D33" s="173">
        <v>0.25</v>
      </c>
      <c r="E33" s="170" t="s">
        <v>8</v>
      </c>
      <c r="F33" s="159" t="s">
        <v>3</v>
      </c>
      <c r="G33" s="168">
        <v>6.44</v>
      </c>
      <c r="H33" s="171" t="s">
        <v>15</v>
      </c>
      <c r="I33" s="159" t="s">
        <v>3</v>
      </c>
      <c r="J33" s="168">
        <v>3.9</v>
      </c>
    </row>
    <row r="34" spans="1:10" ht="15.75" customHeight="1">
      <c r="A34" s="75"/>
      <c r="B34" s="170" t="s">
        <v>7</v>
      </c>
      <c r="C34" s="159" t="s">
        <v>3</v>
      </c>
      <c r="D34" s="172">
        <v>331.5</v>
      </c>
      <c r="E34" s="170" t="s">
        <v>11</v>
      </c>
      <c r="F34" s="159" t="s">
        <v>3</v>
      </c>
      <c r="G34" s="168">
        <v>1.24</v>
      </c>
      <c r="H34" s="171" t="s">
        <v>18</v>
      </c>
      <c r="I34" s="159" t="s">
        <v>3</v>
      </c>
      <c r="J34" s="37">
        <v>92</v>
      </c>
    </row>
    <row r="35" spans="1:10" ht="15.75" customHeight="1">
      <c r="A35" s="75"/>
      <c r="B35" s="170" t="s">
        <v>10</v>
      </c>
      <c r="C35" s="159" t="s">
        <v>3</v>
      </c>
      <c r="D35" s="172">
        <v>738</v>
      </c>
      <c r="E35" s="170" t="s">
        <v>14</v>
      </c>
      <c r="F35" s="159" t="s">
        <v>3</v>
      </c>
      <c r="G35" s="169">
        <v>0.05</v>
      </c>
      <c r="H35" s="171" t="s">
        <v>21</v>
      </c>
      <c r="I35" s="159" t="s">
        <v>3</v>
      </c>
      <c r="J35" s="168">
        <v>1.655</v>
      </c>
    </row>
    <row r="36" spans="1:10" ht="15.75" customHeight="1">
      <c r="A36" s="75"/>
      <c r="B36" s="170" t="s">
        <v>13</v>
      </c>
      <c r="C36" s="159" t="s">
        <v>3</v>
      </c>
      <c r="D36" s="36">
        <v>2.8</v>
      </c>
      <c r="E36" s="170" t="s">
        <v>17</v>
      </c>
      <c r="F36" s="159" t="s">
        <v>3</v>
      </c>
      <c r="G36" s="38">
        <v>44.25</v>
      </c>
      <c r="H36" s="171" t="s">
        <v>24</v>
      </c>
      <c r="I36" s="159" t="s">
        <v>3</v>
      </c>
      <c r="J36" s="168">
        <v>0.98499999999999999</v>
      </c>
    </row>
    <row r="37" spans="1:10" ht="15.75" customHeight="1">
      <c r="A37" s="75"/>
      <c r="B37" s="170" t="s">
        <v>16</v>
      </c>
      <c r="C37" s="159" t="s">
        <v>3</v>
      </c>
      <c r="D37" s="36">
        <v>0.42</v>
      </c>
      <c r="E37" s="170" t="s">
        <v>23</v>
      </c>
      <c r="F37" s="159" t="s">
        <v>3</v>
      </c>
      <c r="G37" s="168">
        <v>0.48</v>
      </c>
      <c r="H37" s="171" t="s">
        <v>27</v>
      </c>
      <c r="I37" s="159" t="s">
        <v>3</v>
      </c>
      <c r="J37" s="37" t="s">
        <v>97</v>
      </c>
    </row>
    <row r="38" spans="1:10" ht="15.75" customHeight="1">
      <c r="A38" s="75"/>
      <c r="B38" s="170" t="s">
        <v>19</v>
      </c>
      <c r="C38" s="159" t="s">
        <v>3</v>
      </c>
      <c r="D38" s="173">
        <v>7.4999999999999997E-2</v>
      </c>
      <c r="E38" s="170" t="s">
        <v>56</v>
      </c>
      <c r="F38" s="159" t="s">
        <v>1</v>
      </c>
      <c r="G38" s="169">
        <v>6.59E-2</v>
      </c>
      <c r="H38" s="171" t="s">
        <v>30</v>
      </c>
      <c r="I38" s="159" t="s">
        <v>3</v>
      </c>
      <c r="J38" s="38">
        <v>16.8</v>
      </c>
    </row>
    <row r="39" spans="1:10" ht="15.75" customHeight="1">
      <c r="A39" s="75"/>
      <c r="B39" s="170" t="s">
        <v>22</v>
      </c>
      <c r="C39" s="159" t="s">
        <v>3</v>
      </c>
      <c r="D39" s="172">
        <v>85.65</v>
      </c>
      <c r="E39" s="170" t="s">
        <v>26</v>
      </c>
      <c r="F39" s="159" t="s">
        <v>3</v>
      </c>
      <c r="G39" s="168">
        <v>1</v>
      </c>
      <c r="H39" s="171" t="s">
        <v>63</v>
      </c>
      <c r="I39" s="159" t="s">
        <v>1</v>
      </c>
      <c r="J39" s="169">
        <v>0.46750000000000003</v>
      </c>
    </row>
    <row r="40" spans="1:10" ht="15.75" customHeight="1">
      <c r="A40" s="75"/>
      <c r="B40" s="170" t="s">
        <v>25</v>
      </c>
      <c r="C40" s="159" t="s">
        <v>3</v>
      </c>
      <c r="D40" s="174">
        <v>15.65</v>
      </c>
      <c r="E40" s="170" t="s">
        <v>29</v>
      </c>
      <c r="F40" s="159" t="s">
        <v>3</v>
      </c>
      <c r="G40" s="38">
        <v>15.25</v>
      </c>
      <c r="H40" s="171" t="s">
        <v>64</v>
      </c>
      <c r="I40" s="159" t="s">
        <v>3</v>
      </c>
      <c r="J40" s="168">
        <v>0.8</v>
      </c>
    </row>
    <row r="41" spans="1:10" ht="15.75" customHeight="1">
      <c r="A41" s="75"/>
      <c r="B41" s="170" t="s">
        <v>51</v>
      </c>
      <c r="C41" s="159" t="s">
        <v>3</v>
      </c>
      <c r="D41" s="172">
        <v>132.5</v>
      </c>
      <c r="E41" s="170" t="s">
        <v>31</v>
      </c>
      <c r="F41" s="159" t="s">
        <v>3</v>
      </c>
      <c r="G41" s="38">
        <v>39.299999999999997</v>
      </c>
      <c r="H41" s="171" t="s">
        <v>65</v>
      </c>
      <c r="I41" s="159" t="s">
        <v>3</v>
      </c>
      <c r="J41" s="168">
        <v>0.495</v>
      </c>
    </row>
    <row r="42" spans="1:10" ht="15.75" customHeight="1">
      <c r="A42" s="75"/>
      <c r="B42" s="170" t="s">
        <v>28</v>
      </c>
      <c r="C42" s="159" t="s">
        <v>3</v>
      </c>
      <c r="D42" s="174">
        <v>11.7</v>
      </c>
      <c r="E42" s="170" t="s">
        <v>34</v>
      </c>
      <c r="F42" s="159" t="s">
        <v>3</v>
      </c>
      <c r="G42" s="37">
        <v>60</v>
      </c>
      <c r="H42" s="171" t="s">
        <v>32</v>
      </c>
      <c r="I42" s="159" t="s">
        <v>3</v>
      </c>
      <c r="J42" s="168">
        <v>3.3849999999999998</v>
      </c>
    </row>
    <row r="43" spans="1:10" ht="15.75" customHeight="1">
      <c r="A43" s="75"/>
      <c r="B43" s="170" t="s">
        <v>0</v>
      </c>
      <c r="C43" s="159" t="s">
        <v>3</v>
      </c>
      <c r="D43" s="172">
        <v>50</v>
      </c>
      <c r="E43" s="170" t="s">
        <v>37</v>
      </c>
      <c r="F43" s="159" t="s">
        <v>3</v>
      </c>
      <c r="G43" s="38">
        <v>29.5</v>
      </c>
      <c r="H43" s="171" t="s">
        <v>66</v>
      </c>
      <c r="I43" s="159" t="s">
        <v>3</v>
      </c>
      <c r="J43" s="37">
        <v>111.5</v>
      </c>
    </row>
    <row r="44" spans="1:10" ht="15.75" customHeight="1">
      <c r="A44" s="75"/>
      <c r="B44" s="170" t="s">
        <v>33</v>
      </c>
      <c r="C44" s="159" t="s">
        <v>3</v>
      </c>
      <c r="D44" s="36">
        <v>5.8949999999999996</v>
      </c>
      <c r="E44" s="170" t="s">
        <v>40</v>
      </c>
      <c r="F44" s="159" t="s">
        <v>3</v>
      </c>
      <c r="G44" s="38">
        <v>10.35</v>
      </c>
      <c r="H44" s="171" t="s">
        <v>35</v>
      </c>
      <c r="I44" s="159" t="s">
        <v>3</v>
      </c>
      <c r="J44" s="168">
        <v>4.0999999999999996</v>
      </c>
    </row>
    <row r="45" spans="1:10" ht="15.75" customHeight="1">
      <c r="A45" s="75"/>
      <c r="B45" s="170" t="s">
        <v>36</v>
      </c>
      <c r="C45" s="159" t="s">
        <v>3</v>
      </c>
      <c r="D45" s="36">
        <v>3.58</v>
      </c>
      <c r="E45" s="170" t="s">
        <v>43</v>
      </c>
      <c r="F45" s="159" t="s">
        <v>3</v>
      </c>
      <c r="G45" s="37">
        <v>180</v>
      </c>
      <c r="H45" s="171" t="s">
        <v>38</v>
      </c>
      <c r="I45" s="159" t="s">
        <v>3</v>
      </c>
      <c r="J45" s="38">
        <v>31.65</v>
      </c>
    </row>
    <row r="46" spans="1:10" ht="15.75" customHeight="1">
      <c r="A46" s="75"/>
      <c r="B46" s="170" t="s">
        <v>39</v>
      </c>
      <c r="C46" s="159" t="s">
        <v>3</v>
      </c>
      <c r="D46" s="36">
        <v>1.2749999999999999</v>
      </c>
      <c r="E46" s="170" t="s">
        <v>59</v>
      </c>
      <c r="F46" s="159" t="s">
        <v>3</v>
      </c>
      <c r="G46" s="38" t="s">
        <v>110</v>
      </c>
      <c r="H46" s="171" t="s">
        <v>41</v>
      </c>
      <c r="I46" s="159" t="s">
        <v>3</v>
      </c>
      <c r="J46" s="168">
        <v>3.355</v>
      </c>
    </row>
    <row r="47" spans="1:10" ht="15.75" customHeight="1">
      <c r="A47" s="75"/>
      <c r="B47" s="170" t="s">
        <v>42</v>
      </c>
      <c r="C47" s="159" t="s">
        <v>3</v>
      </c>
      <c r="D47" s="174">
        <v>20.6</v>
      </c>
      <c r="E47" s="170" t="s">
        <v>6</v>
      </c>
      <c r="F47" s="159" t="s">
        <v>3</v>
      </c>
      <c r="G47" s="37">
        <v>10650</v>
      </c>
      <c r="H47" s="171" t="s">
        <v>44</v>
      </c>
      <c r="I47" s="159" t="s">
        <v>3</v>
      </c>
      <c r="J47" s="37">
        <v>115</v>
      </c>
    </row>
    <row r="48" spans="1:10" ht="15.75" customHeight="1">
      <c r="A48" s="75"/>
      <c r="B48" s="170" t="s">
        <v>5</v>
      </c>
      <c r="C48" s="159" t="s">
        <v>3</v>
      </c>
      <c r="D48" s="36">
        <v>6.22</v>
      </c>
      <c r="E48" s="170" t="s">
        <v>9</v>
      </c>
      <c r="F48" s="159" t="s">
        <v>3</v>
      </c>
      <c r="G48" s="38">
        <v>15.45</v>
      </c>
      <c r="H48" s="171" t="s">
        <v>45</v>
      </c>
      <c r="I48" s="159" t="s">
        <v>3</v>
      </c>
      <c r="J48" s="37">
        <v>220</v>
      </c>
    </row>
    <row r="49" spans="1:10" ht="15.75" customHeight="1">
      <c r="A49" s="75"/>
      <c r="B49" s="170" t="s">
        <v>82</v>
      </c>
      <c r="C49" s="159" t="s">
        <v>3</v>
      </c>
      <c r="D49" s="36">
        <v>1.6</v>
      </c>
      <c r="E49" s="170" t="s">
        <v>12</v>
      </c>
      <c r="F49" s="159" t="s">
        <v>3</v>
      </c>
      <c r="G49" s="168">
        <v>7.61</v>
      </c>
      <c r="H49" s="7" t="s">
        <v>714</v>
      </c>
      <c r="I49" s="159" t="s">
        <v>714</v>
      </c>
      <c r="J49" s="37" t="s">
        <v>714</v>
      </c>
    </row>
    <row r="50" spans="1:10" ht="15.75" customHeight="1">
      <c r="A50" s="75"/>
      <c r="B50" s="164" t="s">
        <v>185</v>
      </c>
      <c r="C50" s="163"/>
      <c r="D50" s="165"/>
      <c r="E50" s="163"/>
      <c r="F50" s="163"/>
      <c r="G50" s="166"/>
      <c r="H50" s="163"/>
      <c r="I50" s="163"/>
      <c r="J50" s="167"/>
    </row>
    <row r="51" spans="1:10" ht="15.75" customHeight="1">
      <c r="A51" s="75"/>
      <c r="B51" s="170" t="s">
        <v>82</v>
      </c>
      <c r="C51" s="159" t="s">
        <v>3</v>
      </c>
      <c r="D51" s="36">
        <v>0.202619047619048</v>
      </c>
      <c r="E51" s="170" t="s">
        <v>53</v>
      </c>
      <c r="F51" s="159" t="s">
        <v>3</v>
      </c>
      <c r="G51" s="38" t="s">
        <v>106</v>
      </c>
      <c r="H51" s="171" t="s">
        <v>65</v>
      </c>
      <c r="I51" s="159" t="s">
        <v>3</v>
      </c>
      <c r="J51" s="168">
        <v>0.227245930686578</v>
      </c>
    </row>
    <row r="52" spans="1:10" ht="15.75" customHeight="1">
      <c r="A52" s="75"/>
      <c r="B52" s="164" t="s">
        <v>211</v>
      </c>
      <c r="C52" s="163"/>
      <c r="D52" s="165"/>
      <c r="E52" s="163"/>
      <c r="F52" s="163"/>
      <c r="G52" s="166"/>
      <c r="H52" s="163"/>
      <c r="I52" s="163"/>
      <c r="J52" s="167"/>
    </row>
    <row r="53" spans="1:10" ht="15.75" customHeight="1">
      <c r="A53" s="75"/>
      <c r="B53" s="170" t="s">
        <v>49</v>
      </c>
      <c r="C53" s="159" t="s">
        <v>3</v>
      </c>
      <c r="D53" s="36" t="s">
        <v>96</v>
      </c>
      <c r="E53" s="170" t="s">
        <v>11</v>
      </c>
      <c r="F53" s="159" t="s">
        <v>3</v>
      </c>
      <c r="G53" s="168">
        <v>0.36394043896046002</v>
      </c>
      <c r="H53" s="171" t="s">
        <v>12</v>
      </c>
      <c r="I53" s="159" t="s">
        <v>3</v>
      </c>
      <c r="J53" s="168">
        <v>4.3579400250226303</v>
      </c>
    </row>
    <row r="54" spans="1:10" ht="15.75" customHeight="1">
      <c r="A54" s="75"/>
      <c r="B54" s="170" t="s">
        <v>33</v>
      </c>
      <c r="C54" s="159" t="s">
        <v>3</v>
      </c>
      <c r="D54" s="36">
        <v>2.1199798377602899</v>
      </c>
      <c r="E54" s="170" t="s">
        <v>23</v>
      </c>
      <c r="F54" s="159" t="s">
        <v>3</v>
      </c>
      <c r="G54" s="168">
        <v>0.103583373708932</v>
      </c>
      <c r="H54" s="171" t="s">
        <v>24</v>
      </c>
      <c r="I54" s="159" t="s">
        <v>3</v>
      </c>
      <c r="J54" s="168">
        <v>0.41100732495330999</v>
      </c>
    </row>
    <row r="55" spans="1:10" ht="15.75" customHeight="1">
      <c r="A55" s="75"/>
      <c r="B55" s="170" t="s">
        <v>36</v>
      </c>
      <c r="C55" s="159" t="s">
        <v>3</v>
      </c>
      <c r="D55" s="36">
        <v>0.935958060839997</v>
      </c>
      <c r="E55" s="170" t="s">
        <v>31</v>
      </c>
      <c r="F55" s="159" t="s">
        <v>3</v>
      </c>
      <c r="G55" s="38">
        <v>23.484799039080801</v>
      </c>
      <c r="H55" s="171" t="s">
        <v>27</v>
      </c>
      <c r="I55" s="159" t="s">
        <v>3</v>
      </c>
      <c r="J55" s="169">
        <v>5.0071301980268101E-2</v>
      </c>
    </row>
    <row r="56" spans="1:10" ht="15.75" customHeight="1">
      <c r="A56" s="75"/>
      <c r="B56" s="170" t="s">
        <v>39</v>
      </c>
      <c r="C56" s="159" t="s">
        <v>3</v>
      </c>
      <c r="D56" s="36">
        <v>0.63313429081478001</v>
      </c>
      <c r="E56" s="170" t="s">
        <v>40</v>
      </c>
      <c r="F56" s="159" t="s">
        <v>3</v>
      </c>
      <c r="G56" s="168">
        <v>6.3242102225061103</v>
      </c>
      <c r="H56" s="171" t="s">
        <v>65</v>
      </c>
      <c r="I56" s="159" t="s">
        <v>3</v>
      </c>
      <c r="J56" s="168">
        <v>0.11211766842585</v>
      </c>
    </row>
    <row r="57" spans="1:10" ht="15.75" customHeight="1">
      <c r="A57" s="75"/>
      <c r="B57" s="192" t="s">
        <v>5</v>
      </c>
      <c r="C57" s="193" t="s">
        <v>3</v>
      </c>
      <c r="D57" s="194">
        <v>3.2787047739161399</v>
      </c>
      <c r="E57" s="192" t="s">
        <v>43</v>
      </c>
      <c r="F57" s="193" t="s">
        <v>3</v>
      </c>
      <c r="G57" s="195">
        <v>78.579551823472499</v>
      </c>
      <c r="H57" s="196" t="s">
        <v>41</v>
      </c>
      <c r="I57" s="193" t="s">
        <v>3</v>
      </c>
      <c r="J57" s="197">
        <v>0.73184477151301097</v>
      </c>
    </row>
    <row r="58" spans="1:10" ht="15.75" customHeight="1">
      <c r="B58" s="32" t="s">
        <v>720</v>
      </c>
    </row>
  </sheetData>
  <conditionalFormatting sqref="B3:J57">
    <cfRule type="expression" dxfId="39" priority="1">
      <formula>IF(IndVal_IsBlnkRow*IndVal_IsBlnkRowNext=1,TRUE,FALSE)</formula>
    </cfRule>
  </conditionalFormatting>
  <conditionalFormatting sqref="C3:C57 F3:F57 I3:I57">
    <cfRule type="expression" dxfId="38" priority="2">
      <formula>IndVal_LimitValDiffUOM</formula>
    </cfRule>
  </conditionalFormatting>
  <hyperlinks>
    <hyperlink ref="B4" location="'PF ICP'!$A$1" display="'PF ICP'!$A$1" xr:uid="{88E2C88F-77BF-4EC0-A5B6-C1DA84FDBAC0}"/>
    <hyperlink ref="E4" location="'PF ICP'!$A$366" display="'PF ICP'!$A$366" xr:uid="{089F4080-9932-49AB-A83F-38D6FF241A1A}"/>
    <hyperlink ref="H4" location="'PF ICP'!$A$708" display="'PF ICP'!$A$708" xr:uid="{C704D53E-A477-4DDD-9281-30B4CECBDC55}"/>
    <hyperlink ref="B5" location="'PF ICP'!$A$42" display="'PF ICP'!$A$42" xr:uid="{1DDBFAD8-96F9-47C6-9853-3CEF67E8937D}"/>
    <hyperlink ref="E5" location="'PF ICP'!$A$384" display="'PF ICP'!$A$384" xr:uid="{193B83CA-70CE-45C3-97DB-6454BBF62172}"/>
    <hyperlink ref="H5" location="'PF ICP'!$A$744" display="'PF ICP'!$A$744" xr:uid="{25BE3F2C-1DF1-43E7-90D8-7D1D8A53D2DD}"/>
    <hyperlink ref="B6" location="'PF ICP'!$A$60" display="'PF ICP'!$A$60" xr:uid="{F2BF66CC-31F6-4F67-8226-9FF62D974BA0}"/>
    <hyperlink ref="E6" location="'PF ICP'!$A$402" display="'PF ICP'!$A$402" xr:uid="{764B65EC-89E1-48B6-9FFF-E853025C56EC}"/>
    <hyperlink ref="H6" location="'PF ICP'!$A$762" display="'PF ICP'!$A$762" xr:uid="{C783A12C-1B63-4B55-8157-C5FA4B992E9F}"/>
    <hyperlink ref="B7" location="'PF ICP'!$A$78" display="'PF ICP'!$A$78" xr:uid="{789929D2-1C7B-426F-9D94-A398FDC3ECB5}"/>
    <hyperlink ref="E7" location="'PF ICP'!$A$420" display="'PF ICP'!$A$420" xr:uid="{B6368D41-CC93-4640-92E4-1889D472094E}"/>
    <hyperlink ref="H7" location="'PF ICP'!$A$780" display="'PF ICP'!$A$780" xr:uid="{87421B42-17E6-4287-AE3B-C8D15FD9D65F}"/>
    <hyperlink ref="B8" location="'PF ICP'!$A$96" display="'PF ICP'!$A$96" xr:uid="{6F7C426C-F7EC-40A6-8F3A-F138C38B77A9}"/>
    <hyperlink ref="E8" location="'PF ICP'!$A$438" display="'PF ICP'!$A$438" xr:uid="{AF86ADF2-C660-4E11-982F-567DEF3D7635}"/>
    <hyperlink ref="H8" location="'PF ICP'!$A$798" display="'PF ICP'!$A$798" xr:uid="{7A14C158-8013-4770-AE3F-B7C76153B9DA}"/>
    <hyperlink ref="B9" location="'PF ICP'!$A$114" display="'PF ICP'!$A$114" xr:uid="{F766DD59-7969-4DEC-93F7-C3ADD1FF0036}"/>
    <hyperlink ref="E9" location="'PF ICP'!$A$456" display="'PF ICP'!$A$456" xr:uid="{43857813-C32C-4897-8E6E-B8CFDF12E2FD}"/>
    <hyperlink ref="H9" location="'PF ICP'!$A$816" display="'PF ICP'!$A$816" xr:uid="{C4CABC21-F467-4387-8D67-03FEB0D409E8}"/>
    <hyperlink ref="B10" location="'PF ICP'!$A$132" display="'PF ICP'!$A$132" xr:uid="{8DC5A135-570A-4BF5-9ABE-359D84910C2D}"/>
    <hyperlink ref="E10" location="'PF ICP'!$A$474" display="'PF ICP'!$A$474" xr:uid="{828D550C-222D-46F0-BD3B-594FD9B3B87C}"/>
    <hyperlink ref="H10" location="'PF ICP'!$A$834" display="'PF ICP'!$A$834" xr:uid="{CE8581CD-C40B-452D-B456-5F704326AB67}"/>
    <hyperlink ref="B11" location="'PF ICP'!$A$150" display="'PF ICP'!$A$150" xr:uid="{60DCA165-EF78-4472-B38C-4CC3A7C0DF42}"/>
    <hyperlink ref="E11" location="'PF ICP'!$A$492" display="'PF ICP'!$A$492" xr:uid="{58D83B69-244F-47F4-B5F3-6D078273A8A3}"/>
    <hyperlink ref="H11" location="'PF ICP'!$A$852" display="'PF ICP'!$A$852" xr:uid="{6E93C1E0-1A4E-4988-B52B-6EE5168C2905}"/>
    <hyperlink ref="B12" location="'PF ICP'!$A$168" display="'PF ICP'!$A$168" xr:uid="{ADEDAD62-0B53-4F26-AF92-9CE55062AD9D}"/>
    <hyperlink ref="E12" location="'PF ICP'!$A$510" display="'PF ICP'!$A$510" xr:uid="{CB528999-C399-4107-AB45-27BDE086B028}"/>
    <hyperlink ref="H12" location="'PF ICP'!$A$870" display="'PF ICP'!$A$870" xr:uid="{F8A51598-85EF-4D86-9633-0F9D2DBAB434}"/>
    <hyperlink ref="B13" location="'PF ICP'!$A$186" display="'PF ICP'!$A$186" xr:uid="{6FC1D5A7-D197-4ED5-9910-C2CE553265CE}"/>
    <hyperlink ref="E13" location="'PF ICP'!$A$528" display="'PF ICP'!$A$528" xr:uid="{B7414F1B-8226-497D-B39F-3C4942D92BA0}"/>
    <hyperlink ref="H13" location="'PF ICP'!$A$888" display="'PF ICP'!$A$888" xr:uid="{499A054D-8319-48CD-89BD-F0DADEC4D5DD}"/>
    <hyperlink ref="B14" location="'PF ICP'!$A$204" display="'PF ICP'!$A$204" xr:uid="{F8EEF646-BB18-40F4-8D73-032F1D472178}"/>
    <hyperlink ref="E14" location="'PF ICP'!$A$546" display="'PF ICP'!$A$546" xr:uid="{9022BB06-9D19-4A19-BD9F-16B7DE05A06B}"/>
    <hyperlink ref="H14" location="'PF ICP'!$A$906" display="'PF ICP'!$A$906" xr:uid="{2192DD0A-2A73-4F92-A1C4-2A498F8826BB}"/>
    <hyperlink ref="B15" location="'PF ICP'!$A$222" display="'PF ICP'!$A$222" xr:uid="{1660165A-1FBB-4845-936F-6AEBA107B472}"/>
    <hyperlink ref="E15" location="'PF ICP'!$A$564" display="'PF ICP'!$A$564" xr:uid="{0904C9BA-A85B-4C88-8F4B-1ED65BA89F98}"/>
    <hyperlink ref="H15" location="'PF ICP'!$A$924" display="'PF ICP'!$A$924" xr:uid="{C5D97481-2A1B-490A-B549-E4B92ACB3DFF}"/>
    <hyperlink ref="B16" location="'PF ICP'!$A$240" display="'PF ICP'!$A$240" xr:uid="{9B5E29C1-9262-4F74-8A59-7DE9FDAB67C9}"/>
    <hyperlink ref="E16" location="'PF ICP'!$A$582" display="'PF ICP'!$A$582" xr:uid="{37066224-B0EE-4FDE-B521-EBEEC4E88E2D}"/>
    <hyperlink ref="H16" location="'PF ICP'!$A$942" display="'PF ICP'!$A$942" xr:uid="{BFF2D655-3700-4E6B-B764-AEA40421B6C4}"/>
    <hyperlink ref="B17" location="'PF ICP'!$A$258" display="'PF ICP'!$A$258" xr:uid="{9DAB9243-D458-474F-B332-A12BC8681782}"/>
    <hyperlink ref="E17" location="'PF ICP'!$A$600" display="'PF ICP'!$A$600" xr:uid="{6555B916-7E83-4464-B56F-FD918D3CD5A3}"/>
    <hyperlink ref="H17" location="'PF ICP'!$A$960" display="'PF ICP'!$A$960" xr:uid="{11D62DAB-430D-4D12-8B6B-794552F7BAAB}"/>
    <hyperlink ref="B18" location="'PF ICP'!$A$276" display="'PF ICP'!$A$276" xr:uid="{11662C1B-E1F9-4CF0-AD55-72F175FB09E4}"/>
    <hyperlink ref="E18" location="'PF ICP'!$A$618" display="'PF ICP'!$A$618" xr:uid="{9B6EAB25-5B05-4842-B9B8-8A8CF36B37C7}"/>
    <hyperlink ref="H18" location="'PF ICP'!$A$978" display="'PF ICP'!$A$978" xr:uid="{6A0488C2-0CDD-4D0D-88F5-420803902A5C}"/>
    <hyperlink ref="B19" location="'PF ICP'!$A$294" display="'PF ICP'!$A$294" xr:uid="{0032AC13-933B-4B31-AB57-A09C782BE925}"/>
    <hyperlink ref="E19" location="'PF ICP'!$A$636" display="'PF ICP'!$A$636" xr:uid="{15944FC4-D05F-4960-A7F4-6FF30062E81A}"/>
    <hyperlink ref="H19" location="'PF ICP'!$A$996" display="'PF ICP'!$A$996" xr:uid="{71918C47-9C43-4CA7-B663-77492A202DD3}"/>
    <hyperlink ref="B20" location="'PF ICP'!$A$312" display="'PF ICP'!$A$312" xr:uid="{FE9CC991-B330-4A46-9C3D-1D899D8E508A}"/>
    <hyperlink ref="E20" location="'PF ICP'!$A$654" display="'PF ICP'!$A$654" xr:uid="{DDCD6C7B-607C-468B-B0C3-2017D91FDECF}"/>
    <hyperlink ref="H20" location="'PF ICP'!$A$1014" display="'PF ICP'!$A$1014" xr:uid="{5CF63985-090E-46DB-A715-59C6D7908D80}"/>
    <hyperlink ref="B21" location="'PF ICP'!$A$330" display="'PF ICP'!$A$330" xr:uid="{1EAD7AAC-3708-4F44-A0BF-154C46CCCC1B}"/>
    <hyperlink ref="E21" location="'PF ICP'!$A$672" display="'PF ICP'!$A$672" xr:uid="{0F91E74A-8A9A-4F0F-8F37-7B7A2FCDA01D}"/>
    <hyperlink ref="H21" location="'PF ICP'!$A$1032" display="'PF ICP'!$A$1032" xr:uid="{BFD84E47-5B05-4C54-B9CC-DDD982A90E83}"/>
    <hyperlink ref="B22" location="'PF ICP'!$A$348" display="'PF ICP'!$A$348" xr:uid="{1C4DDACA-8215-48F3-997A-B6E962EBF6F5}"/>
    <hyperlink ref="E22" location="'PF ICP'!$A$690" display="'PF ICP'!$A$690" xr:uid="{8B837004-A170-4F4A-9E80-DEB09CC7536B}"/>
    <hyperlink ref="H22" location="'PF ICP'!$A$1050" display="'PF ICP'!$A$1050" xr:uid="{C861B65D-370E-462E-A792-05B85B3008AB}"/>
    <hyperlink ref="B24" location="'Fusion XRF'!$A$1" display="'Fusion XRF'!$A$1" xr:uid="{5F47E943-4344-4BE0-BBAC-61D0442C14A9}"/>
    <hyperlink ref="E24" location="'Fusion XRF'!$A$80" display="'Fusion XRF'!$A$80" xr:uid="{A766AC33-7C17-4CE6-9336-69DEFCC6A1BF}"/>
    <hyperlink ref="H24" location="'Fusion XRF'!$A$154" display="'Fusion XRF'!$A$154" xr:uid="{08D84B73-FDFB-4893-AECB-CF32211E47CB}"/>
    <hyperlink ref="B25" location="'Fusion XRF'!$A$15" display="'Fusion XRF'!$A$15" xr:uid="{9F2CCA43-0517-410D-99A5-FFE9C15CB59C}"/>
    <hyperlink ref="E25" location="'Fusion XRF'!$A$94" display="'Fusion XRF'!$A$94" xr:uid="{40FD5835-D2B0-4C06-A0FB-71EC6C6F01E2}"/>
    <hyperlink ref="H25" location="'Fusion XRF'!$A$168" display="'Fusion XRF'!$A$168" xr:uid="{2572473B-CA75-4621-9BCE-572AA49F7B46}"/>
    <hyperlink ref="B26" location="'Fusion XRF'!$A$52" display="'Fusion XRF'!$A$52" xr:uid="{AD7301D1-8300-40A0-8FEC-4523FEC3CB9C}"/>
    <hyperlink ref="E26" location="'Fusion XRF'!$A$108" display="'Fusion XRF'!$A$108" xr:uid="{924A3E6A-0A20-4B2C-A67F-AAEB0410B001}"/>
    <hyperlink ref="B27" location="'Fusion XRF'!$A$66" display="'Fusion XRF'!$A$66" xr:uid="{278D3095-6451-4DCE-9E96-2855512A33B8}"/>
    <hyperlink ref="E27" location="'Fusion XRF'!$A$122" display="'Fusion XRF'!$A$122" xr:uid="{3014A1EA-A0AF-49B0-99E5-98ED34203BE1}"/>
    <hyperlink ref="B29" location="'Thermograv'!$A$1" display="'Thermograv'!$A$1" xr:uid="{766ACAE2-EA34-4B87-AA21-7187F82BDEFE}"/>
    <hyperlink ref="B31" location="'IRC'!$A$1" display="'IRC'!$A$1" xr:uid="{96188C45-C798-4F1C-A013-7558AA3EACD8}"/>
    <hyperlink ref="E31" location="'IRC'!$A$15" display="'IRC'!$A$15" xr:uid="{F651226D-F230-4829-A370-1EF8C0C54997}"/>
    <hyperlink ref="B33" location="'Laser Ablation'!$A$1" display="'Laser Ablation'!$A$1" xr:uid="{A2636C2E-A757-439D-B8BE-1DC4FB36BE4C}"/>
    <hyperlink ref="E33" location="'Laser Ablation'!$A$262" display="'Laser Ablation'!$A$262" xr:uid="{5E1E2CD8-F03C-4C19-8D83-6817B939BA94}"/>
    <hyperlink ref="H33" location="'Laser Ablation'!$A$500" display="'Laser Ablation'!$A$500" xr:uid="{CF126EA2-303D-4A88-B458-5ADFE3C33654}"/>
    <hyperlink ref="B34" location="'Laser Ablation'!$A$15" display="'Laser Ablation'!$A$15" xr:uid="{2B3272D6-D6B6-4F18-8E96-694654B817B5}"/>
    <hyperlink ref="E34" location="'Laser Ablation'!$A$276" display="'Laser Ablation'!$A$276" xr:uid="{E7C41E1A-6F1A-42EB-9E4E-3C25B926D6C7}"/>
    <hyperlink ref="H34" location="'Laser Ablation'!$A$514" display="'Laser Ablation'!$A$514" xr:uid="{B70D3EA9-3EE7-46E9-BC3C-9DCD13C5AE80}"/>
    <hyperlink ref="B35" location="'Laser Ablation'!$A$52" display="'Laser Ablation'!$A$52" xr:uid="{4279FA5E-9020-41BD-BC76-EE6E7237CBB7}"/>
    <hyperlink ref="E35" location="'Laser Ablation'!$A$290" display="'Laser Ablation'!$A$290" xr:uid="{C43A0934-0A67-4914-B39E-6978B9D3DE39}"/>
    <hyperlink ref="H35" location="'Laser Ablation'!$A$528" display="'Laser Ablation'!$A$528" xr:uid="{C7A68B34-FCD4-44CA-98BE-5A9E5D03A2EA}"/>
    <hyperlink ref="B36" location="'Laser Ablation'!$A$66" display="'Laser Ablation'!$A$66" xr:uid="{CA4EEEDC-9630-4B89-82F1-79F0FFE15838}"/>
    <hyperlink ref="E36" location="'Laser Ablation'!$A$304" display="'Laser Ablation'!$A$304" xr:uid="{F7B4AAA4-41F7-419D-98EC-F06C9F394628}"/>
    <hyperlink ref="H36" location="'Laser Ablation'!$A$542" display="'Laser Ablation'!$A$542" xr:uid="{708354B4-4AA6-4F78-9894-53F7952027C1}"/>
    <hyperlink ref="B37" location="'Laser Ablation'!$A$80" display="'Laser Ablation'!$A$80" xr:uid="{45A7A076-1728-452E-8E48-8341F4FBF470}"/>
    <hyperlink ref="E37" location="'Laser Ablation'!$A$318" display="'Laser Ablation'!$A$318" xr:uid="{EC757DE8-A8A0-4B42-A751-011B33B4A295}"/>
    <hyperlink ref="H37" location="'Laser Ablation'!$A$556" display="'Laser Ablation'!$A$556" xr:uid="{6FFEC960-89CB-41C6-B36F-20C71EC11823}"/>
    <hyperlink ref="B38" location="'Laser Ablation'!$A$94" display="'Laser Ablation'!$A$94" xr:uid="{1BD3D33F-4303-4954-99CD-AA21E993E517}"/>
    <hyperlink ref="E38" location="'Laser Ablation'!$A$332" display="'Laser Ablation'!$A$332" xr:uid="{963954BE-CFBB-4DED-B456-58BC276B267C}"/>
    <hyperlink ref="H38" location="'Laser Ablation'!$A$570" display="'Laser Ablation'!$A$570" xr:uid="{80257447-339E-46AB-B490-5766D2550DDE}"/>
    <hyperlink ref="B39" location="'Laser Ablation'!$A$108" display="'Laser Ablation'!$A$108" xr:uid="{B294C958-ECA4-4BB5-8D46-A9562F99BEA6}"/>
    <hyperlink ref="E39" location="'Laser Ablation'!$A$346" display="'Laser Ablation'!$A$346" xr:uid="{EF310D29-78B0-4BCF-83A4-BA7071AED517}"/>
    <hyperlink ref="H39" location="'Laser Ablation'!$A$584" display="'Laser Ablation'!$A$584" xr:uid="{F62028B3-BD95-4DE6-B759-0B853C20649D}"/>
    <hyperlink ref="B40" location="'Laser Ablation'!$A$122" display="'Laser Ablation'!$A$122" xr:uid="{E54988E6-058D-4B1D-BBB4-81F5DAFC2FC6}"/>
    <hyperlink ref="E40" location="'Laser Ablation'!$A$360" display="'Laser Ablation'!$A$360" xr:uid="{7045AF94-49B9-4913-8806-8FD01D560E54}"/>
    <hyperlink ref="H40" location="'Laser Ablation'!$A$598" display="'Laser Ablation'!$A$598" xr:uid="{C5EAF62E-712E-486F-9E9C-74E3C77ABAFB}"/>
    <hyperlink ref="B41" location="'Laser Ablation'!$A$136" display="'Laser Ablation'!$A$136" xr:uid="{99650273-29D8-45AC-B89C-150DB51A7291}"/>
    <hyperlink ref="E41" location="'Laser Ablation'!$A$374" display="'Laser Ablation'!$A$374" xr:uid="{82FB9099-490E-49C9-A604-3BA3431C0A5E}"/>
    <hyperlink ref="H41" location="'Laser Ablation'!$A$612" display="'Laser Ablation'!$A$612" xr:uid="{788D4110-4501-4DAF-A0A5-4F3B183AC1A3}"/>
    <hyperlink ref="B42" location="'Laser Ablation'!$A$150" display="'Laser Ablation'!$A$150" xr:uid="{29BAA1DD-165F-42AE-A6AA-F51523162B44}"/>
    <hyperlink ref="E42" location="'Laser Ablation'!$A$388" display="'Laser Ablation'!$A$388" xr:uid="{0971EADB-E9D8-43D6-B1E9-A8FEFF8B9D74}"/>
    <hyperlink ref="H42" location="'Laser Ablation'!$A$626" display="'Laser Ablation'!$A$626" xr:uid="{9EA0F76F-9CBD-4D0C-B513-7B4F00AF5849}"/>
    <hyperlink ref="B43" location="'Laser Ablation'!$A$164" display="'Laser Ablation'!$A$164" xr:uid="{78A231D4-8FE3-4076-8FF8-2D2BE3D9DDB1}"/>
    <hyperlink ref="E43" location="'Laser Ablation'!$A$402" display="'Laser Ablation'!$A$402" xr:uid="{F6661E2E-6F68-4AF1-BCF0-6D6725E8840E}"/>
    <hyperlink ref="H43" location="'Laser Ablation'!$A$640" display="'Laser Ablation'!$A$640" xr:uid="{A1BB1091-775A-498C-A3F9-72FFC1B53B0E}"/>
    <hyperlink ref="B44" location="'Laser Ablation'!$A$178" display="'Laser Ablation'!$A$178" xr:uid="{2D1646F0-2982-4627-A6CE-A121CD98B631}"/>
    <hyperlink ref="E44" location="'Laser Ablation'!$A$416" display="'Laser Ablation'!$A$416" xr:uid="{307B147B-E419-46A3-ABAD-FB9D87D461BC}"/>
    <hyperlink ref="H44" location="'Laser Ablation'!$A$654" display="'Laser Ablation'!$A$654" xr:uid="{CEE5E691-EBAB-4CD7-B690-0AFE8991743E}"/>
    <hyperlink ref="B45" location="'Laser Ablation'!$A$192" display="'Laser Ablation'!$A$192" xr:uid="{D1F9E6FC-6437-4A68-95D3-CBC973A220B2}"/>
    <hyperlink ref="E45" location="'Laser Ablation'!$A$430" display="'Laser Ablation'!$A$430" xr:uid="{04E2DF0C-A84D-4AF9-99AA-844B878B58A3}"/>
    <hyperlink ref="H45" location="'Laser Ablation'!$A$668" display="'Laser Ablation'!$A$668" xr:uid="{3DD03288-BBD9-43DE-BA55-7EA7D62189EF}"/>
    <hyperlink ref="B46" location="'Laser Ablation'!$A$206" display="'Laser Ablation'!$A$206" xr:uid="{A9FEFBB0-8F00-4345-879C-D0A9BD1A13B2}"/>
    <hyperlink ref="E46" location="'Laser Ablation'!$A$444" display="'Laser Ablation'!$A$444" xr:uid="{2AC076D9-692B-4465-AE93-93AF5157E0AE}"/>
    <hyperlink ref="H46" location="'Laser Ablation'!$A$682" display="'Laser Ablation'!$A$682" xr:uid="{7BDE0A87-5E16-4F1F-A533-BC7D6C059CC1}"/>
    <hyperlink ref="B47" location="'Laser Ablation'!$A$220" display="'Laser Ablation'!$A$220" xr:uid="{1E341FAE-D82B-4081-8CDB-A0D02BCD5B52}"/>
    <hyperlink ref="E47" location="'Laser Ablation'!$A$458" display="'Laser Ablation'!$A$458" xr:uid="{7A78C2D5-108A-42D8-A2A4-B0ACE55EE130}"/>
    <hyperlink ref="H47" location="'Laser Ablation'!$A$696" display="'Laser Ablation'!$A$696" xr:uid="{3B417822-7F46-4960-944A-44886F719553}"/>
    <hyperlink ref="B48" location="'Laser Ablation'!$A$234" display="'Laser Ablation'!$A$234" xr:uid="{F23B495E-CDA6-4365-AC3D-B1B06A2408C6}"/>
    <hyperlink ref="E48" location="'Laser Ablation'!$A$472" display="'Laser Ablation'!$A$472" xr:uid="{175E0FC0-6B49-49AF-802C-9FA895F6437B}"/>
    <hyperlink ref="H48" location="'Laser Ablation'!$A$710" display="'Laser Ablation'!$A$710" xr:uid="{EB8D936D-1F66-4535-BB40-FF473E38CDD9}"/>
    <hyperlink ref="B49" location="'Laser Ablation'!$A$248" display="'Laser Ablation'!$A$248" xr:uid="{AD4F3A76-CB1A-4346-8CD3-2171C30C3570}"/>
    <hyperlink ref="E49" location="'Laser Ablation'!$A$486" display="'Laser Ablation'!$A$486" xr:uid="{8111D925-27B0-4DF1-8F9B-0B8FDC78AB4A}"/>
    <hyperlink ref="B51" location="'4-Acid'!$A$368" display="'4-Acid'!$A$368" xr:uid="{36E6BA26-5315-407C-A075-87D6968D5A29}"/>
    <hyperlink ref="E51" location="'4-Acid'!$A$404" display="'4-Acid'!$A$404" xr:uid="{E6ABC904-908F-4119-BC0F-81D73C93CDAC}"/>
    <hyperlink ref="H51" location="'4-Acid'!$A$983" display="'4-Acid'!$A$983" xr:uid="{DFD2ECD2-2809-436C-9672-C8B7BEBCFDC2}"/>
    <hyperlink ref="B53" location="'Aqua Regia'!$A$79" display="'Aqua Regia'!$A$79" xr:uid="{DD563D10-4E94-46D7-8ECA-4206FEA1A79E}"/>
    <hyperlink ref="E53" location="'Aqua Regia'!$A$443" display="'Aqua Regia'!$A$443" xr:uid="{9E279179-EC6D-4458-BF59-3B056394ED9C}"/>
    <hyperlink ref="H53" location="'Aqua Regia'!$A$844" display="'Aqua Regia'!$A$844" xr:uid="{B549BB01-E00A-41EB-87A1-2D4492F2EA86}"/>
    <hyperlink ref="B54" location="'Aqua Regia'!$A$278" display="'Aqua Regia'!$A$278" xr:uid="{C50C1955-A788-424B-AD59-9FE4D0590C19}"/>
    <hyperlink ref="E54" location="'Aqua Regia'!$A$533" display="'Aqua Regia'!$A$533" xr:uid="{76AB59D6-A2AA-48B2-8CCD-DAE6DAF4B91D}"/>
    <hyperlink ref="H54" location="'Aqua Regia'!$A$916" display="'Aqua Regia'!$A$916" xr:uid="{682C1A1A-93A2-41C6-9245-5F533D70E7A0}"/>
    <hyperlink ref="B55" location="'Aqua Regia'!$A$296" display="'Aqua Regia'!$A$296" xr:uid="{02413499-E03A-4CD8-96BF-603A0E0E570E}"/>
    <hyperlink ref="E55" location="'Aqua Regia'!$A$643" display="'Aqua Regia'!$A$643" xr:uid="{56A93C52-8C05-420F-A315-2EEA7E4F2431}"/>
    <hyperlink ref="H55" location="'Aqua Regia'!$A$934" display="'Aqua Regia'!$A$934" xr:uid="{90D1057B-56D2-43BC-8806-5F3E6C48B725}"/>
    <hyperlink ref="B56" location="'Aqua Regia'!$A$314" display="'Aqua Regia'!$A$314" xr:uid="{2278D4E2-F537-4C34-B02D-A4CF2ECC3538}"/>
    <hyperlink ref="E56" location="'Aqua Regia'!$A$716" display="'Aqua Regia'!$A$716" xr:uid="{6F2F61F2-92E5-42A5-AF48-2EB6F3D4F1AC}"/>
    <hyperlink ref="H56" location="'Aqua Regia'!$A$1007" display="'Aqua Regia'!$A$1007" xr:uid="{C78BE9FD-3D83-4AAD-B4B4-7E4BAB612F95}"/>
    <hyperlink ref="B57" location="'Aqua Regia'!$A$369" display="'Aqua Regia'!$A$369" xr:uid="{ECB79694-F79E-4D50-9D3F-7E3D9A9C3227}"/>
    <hyperlink ref="E57" location="'Aqua Regia'!$A$734" display="'Aqua Regia'!$A$734" xr:uid="{0A437C83-9A04-49B9-B915-2CD371FC4733}"/>
    <hyperlink ref="H57" location="'Aqua Regia'!$A$1098" display="'Aqua Regia'!$A$1098" xr:uid="{9B980F2E-52CE-48C1-A342-FCA90ADB25A3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3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6"/>
      <c r="B1" s="265" t="s">
        <v>717</v>
      </c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</row>
    <row r="2" spans="1:13" s="48" customFormat="1" ht="15" customHeight="1">
      <c r="A2" s="49"/>
      <c r="B2" s="267" t="s">
        <v>2</v>
      </c>
      <c r="C2" s="269" t="s">
        <v>70</v>
      </c>
      <c r="D2" s="271" t="s">
        <v>71</v>
      </c>
      <c r="E2" s="272"/>
      <c r="F2" s="272"/>
      <c r="G2" s="272"/>
      <c r="H2" s="273"/>
      <c r="I2" s="274" t="s">
        <v>72</v>
      </c>
      <c r="J2" s="275"/>
      <c r="K2" s="276"/>
      <c r="L2" s="277" t="s">
        <v>73</v>
      </c>
      <c r="M2" s="277"/>
    </row>
    <row r="3" spans="1:13" s="48" customFormat="1" ht="15" customHeight="1">
      <c r="A3" s="49"/>
      <c r="B3" s="268"/>
      <c r="C3" s="270"/>
      <c r="D3" s="181" t="s">
        <v>81</v>
      </c>
      <c r="E3" s="181" t="s">
        <v>74</v>
      </c>
      <c r="F3" s="181" t="s">
        <v>75</v>
      </c>
      <c r="G3" s="181" t="s">
        <v>76</v>
      </c>
      <c r="H3" s="181" t="s">
        <v>77</v>
      </c>
      <c r="I3" s="182" t="s">
        <v>78</v>
      </c>
      <c r="J3" s="181" t="s">
        <v>79</v>
      </c>
      <c r="K3" s="183" t="s">
        <v>80</v>
      </c>
      <c r="L3" s="181" t="s">
        <v>68</v>
      </c>
      <c r="M3" s="181" t="s">
        <v>69</v>
      </c>
    </row>
    <row r="4" spans="1:13" s="48" customFormat="1" ht="15" customHeight="1">
      <c r="A4" s="49"/>
      <c r="B4" s="184" t="s">
        <v>212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6"/>
    </row>
    <row r="5" spans="1:13" ht="15" customHeight="1">
      <c r="A5" s="49"/>
      <c r="B5" s="187" t="s">
        <v>218</v>
      </c>
      <c r="C5" s="179">
        <v>2.2270528785326911</v>
      </c>
      <c r="D5" s="50">
        <v>9.0429808481198262E-2</v>
      </c>
      <c r="E5" s="180">
        <v>2.0461932615702945</v>
      </c>
      <c r="F5" s="180">
        <v>2.4079124954950877</v>
      </c>
      <c r="G5" s="180">
        <v>1.9557634530890962</v>
      </c>
      <c r="H5" s="180">
        <v>2.498342303976286</v>
      </c>
      <c r="I5" s="52">
        <v>4.0605146538226139E-2</v>
      </c>
      <c r="J5" s="51">
        <v>8.1210293076452278E-2</v>
      </c>
      <c r="K5" s="53">
        <v>0.12181543961467842</v>
      </c>
      <c r="L5" s="180">
        <v>2.1157002346060567</v>
      </c>
      <c r="M5" s="180">
        <v>2.3384055224593254</v>
      </c>
    </row>
    <row r="6" spans="1:13" ht="15" customHeight="1">
      <c r="A6" s="49"/>
      <c r="B6" s="40" t="s">
        <v>213</v>
      </c>
      <c r="C6" s="177"/>
      <c r="D6" s="188"/>
      <c r="E6" s="190"/>
      <c r="F6" s="190"/>
      <c r="G6" s="190"/>
      <c r="H6" s="190"/>
      <c r="I6" s="189"/>
      <c r="J6" s="189"/>
      <c r="K6" s="189"/>
      <c r="L6" s="190"/>
      <c r="M6" s="191"/>
    </row>
    <row r="7" spans="1:13" ht="15" customHeight="1">
      <c r="A7" s="49"/>
      <c r="B7" s="187" t="s">
        <v>218</v>
      </c>
      <c r="C7" s="179">
        <v>2.2129411764705882</v>
      </c>
      <c r="D7" s="50">
        <v>5.4973255529671618E-2</v>
      </c>
      <c r="E7" s="180">
        <v>2.102994665411245</v>
      </c>
      <c r="F7" s="180">
        <v>2.3228876875299314</v>
      </c>
      <c r="G7" s="180">
        <v>2.0480214098815734</v>
      </c>
      <c r="H7" s="180">
        <v>2.3778609430596029</v>
      </c>
      <c r="I7" s="52">
        <v>2.4841715683264688E-2</v>
      </c>
      <c r="J7" s="51">
        <v>4.9683431366529376E-2</v>
      </c>
      <c r="K7" s="53">
        <v>7.4525147049794072E-2</v>
      </c>
      <c r="L7" s="180">
        <v>2.1022941176470589</v>
      </c>
      <c r="M7" s="180">
        <v>2.3235882352941175</v>
      </c>
    </row>
    <row r="8" spans="1:13" ht="15" customHeight="1">
      <c r="A8" s="49"/>
      <c r="B8" s="40" t="s">
        <v>214</v>
      </c>
      <c r="C8" s="177"/>
      <c r="D8" s="188"/>
      <c r="E8" s="190"/>
      <c r="F8" s="190"/>
      <c r="G8" s="190"/>
      <c r="H8" s="190"/>
      <c r="I8" s="189"/>
      <c r="J8" s="189"/>
      <c r="K8" s="189"/>
      <c r="L8" s="190"/>
      <c r="M8" s="191"/>
    </row>
    <row r="9" spans="1:13" ht="15" customHeight="1">
      <c r="A9" s="49"/>
      <c r="B9" s="187" t="s">
        <v>218</v>
      </c>
      <c r="C9" s="179">
        <v>2.2713194444444444</v>
      </c>
      <c r="D9" s="50">
        <v>6.6873398654299379E-2</v>
      </c>
      <c r="E9" s="180">
        <v>2.1375726471358458</v>
      </c>
      <c r="F9" s="180">
        <v>2.4050662417530431</v>
      </c>
      <c r="G9" s="180">
        <v>2.0706992484815463</v>
      </c>
      <c r="H9" s="180">
        <v>2.4719396404073426</v>
      </c>
      <c r="I9" s="52">
        <v>2.9442533421650138E-2</v>
      </c>
      <c r="J9" s="51">
        <v>5.8885066843300277E-2</v>
      </c>
      <c r="K9" s="53">
        <v>8.8327600264950415E-2</v>
      </c>
      <c r="L9" s="180">
        <v>2.1577534722222222</v>
      </c>
      <c r="M9" s="180">
        <v>2.3848854166666666</v>
      </c>
    </row>
    <row r="10" spans="1:13" ht="15" customHeight="1">
      <c r="A10" s="49"/>
      <c r="B10" s="40" t="s">
        <v>215</v>
      </c>
      <c r="C10" s="177"/>
      <c r="D10" s="188"/>
      <c r="E10" s="190"/>
      <c r="F10" s="190"/>
      <c r="G10" s="190"/>
      <c r="H10" s="190"/>
      <c r="I10" s="189"/>
      <c r="J10" s="189"/>
      <c r="K10" s="189"/>
      <c r="L10" s="190"/>
      <c r="M10" s="191"/>
    </row>
    <row r="11" spans="1:13" ht="15" customHeight="1">
      <c r="A11" s="49"/>
      <c r="B11" s="187" t="s">
        <v>218</v>
      </c>
      <c r="C11" s="179">
        <v>2.0792052083333337</v>
      </c>
      <c r="D11" s="50">
        <v>0.11769700561394003</v>
      </c>
      <c r="E11" s="180">
        <v>1.8438111971054536</v>
      </c>
      <c r="F11" s="180">
        <v>2.3145992195612139</v>
      </c>
      <c r="G11" s="180">
        <v>1.7261141914915137</v>
      </c>
      <c r="H11" s="180">
        <v>2.4322962251751536</v>
      </c>
      <c r="I11" s="52">
        <v>5.6606728928062164E-2</v>
      </c>
      <c r="J11" s="51">
        <v>0.11321345785612433</v>
      </c>
      <c r="K11" s="53">
        <v>0.16982018678418648</v>
      </c>
      <c r="L11" s="180">
        <v>1.9752449479166669</v>
      </c>
      <c r="M11" s="180">
        <v>2.1831654687500004</v>
      </c>
    </row>
    <row r="12" spans="1:13" ht="15" customHeight="1">
      <c r="A12" s="49"/>
      <c r="B12" s="40" t="s">
        <v>207</v>
      </c>
      <c r="C12" s="177"/>
      <c r="D12" s="188"/>
      <c r="E12" s="190"/>
      <c r="F12" s="190"/>
      <c r="G12" s="190"/>
      <c r="H12" s="190"/>
      <c r="I12" s="189"/>
      <c r="J12" s="189"/>
      <c r="K12" s="189"/>
      <c r="L12" s="190"/>
      <c r="M12" s="191"/>
    </row>
    <row r="13" spans="1:13" ht="15" customHeight="1">
      <c r="A13" s="49"/>
      <c r="B13" s="187" t="s">
        <v>219</v>
      </c>
      <c r="C13" s="243">
        <v>0.83039374358974372</v>
      </c>
      <c r="D13" s="50">
        <v>3.4811401792693493E-2</v>
      </c>
      <c r="E13" s="50">
        <v>0.76077094000435663</v>
      </c>
      <c r="F13" s="50">
        <v>0.90001654717513069</v>
      </c>
      <c r="G13" s="50">
        <v>0.72595953821166315</v>
      </c>
      <c r="H13" s="50">
        <v>0.93482794896782417</v>
      </c>
      <c r="I13" s="52">
        <v>4.1921560779354911E-2</v>
      </c>
      <c r="J13" s="51">
        <v>8.3843121558709821E-2</v>
      </c>
      <c r="K13" s="53">
        <v>0.12576468233806473</v>
      </c>
      <c r="L13" s="50">
        <v>0.78887405641025643</v>
      </c>
      <c r="M13" s="50">
        <v>0.87191343076923078</v>
      </c>
    </row>
    <row r="14" spans="1:13" ht="15" customHeight="1">
      <c r="A14" s="49"/>
      <c r="B14" s="40" t="s">
        <v>137</v>
      </c>
      <c r="C14" s="177"/>
      <c r="D14" s="188"/>
      <c r="E14" s="190"/>
      <c r="F14" s="190"/>
      <c r="G14" s="190"/>
      <c r="H14" s="190"/>
      <c r="I14" s="189"/>
      <c r="J14" s="189"/>
      <c r="K14" s="189"/>
      <c r="L14" s="190"/>
      <c r="M14" s="191"/>
    </row>
    <row r="15" spans="1:13" s="48" customFormat="1" ht="15" customHeight="1">
      <c r="A15" s="49"/>
      <c r="B15" s="187" t="s">
        <v>219</v>
      </c>
      <c r="C15" s="243">
        <v>0.85590578919521032</v>
      </c>
      <c r="D15" s="50">
        <v>1.7457932682253617E-2</v>
      </c>
      <c r="E15" s="50">
        <v>0.82098992383070313</v>
      </c>
      <c r="F15" s="50">
        <v>0.89082165455971751</v>
      </c>
      <c r="G15" s="50">
        <v>0.80353199114844942</v>
      </c>
      <c r="H15" s="50">
        <v>0.90827958724197122</v>
      </c>
      <c r="I15" s="52">
        <v>2.039702605431485E-2</v>
      </c>
      <c r="J15" s="51">
        <v>4.07940521086297E-2</v>
      </c>
      <c r="K15" s="53">
        <v>6.119107816294455E-2</v>
      </c>
      <c r="L15" s="50">
        <v>0.8131104997354498</v>
      </c>
      <c r="M15" s="50">
        <v>0.89870107865497084</v>
      </c>
    </row>
    <row r="16" spans="1:13" ht="15" customHeight="1">
      <c r="A16" s="49"/>
      <c r="B16" s="40" t="s">
        <v>185</v>
      </c>
      <c r="C16" s="177"/>
      <c r="D16" s="188"/>
      <c r="E16" s="190"/>
      <c r="F16" s="190"/>
      <c r="G16" s="190"/>
      <c r="H16" s="190"/>
      <c r="I16" s="189"/>
      <c r="J16" s="189"/>
      <c r="K16" s="189"/>
      <c r="L16" s="190"/>
      <c r="M16" s="191"/>
    </row>
    <row r="17" spans="1:13" ht="15" customHeight="1">
      <c r="A17" s="49"/>
      <c r="B17" s="187" t="s">
        <v>220</v>
      </c>
      <c r="C17" s="243">
        <v>0.23900150105484766</v>
      </c>
      <c r="D17" s="50">
        <v>4.1248785000655958E-2</v>
      </c>
      <c r="E17" s="50">
        <v>0.15650393105353574</v>
      </c>
      <c r="F17" s="50">
        <v>0.3214990710561596</v>
      </c>
      <c r="G17" s="50">
        <v>0.11525514605287979</v>
      </c>
      <c r="H17" s="50">
        <v>0.36274785605681553</v>
      </c>
      <c r="I17" s="52">
        <v>0.17258797463029285</v>
      </c>
      <c r="J17" s="51">
        <v>0.3451759492605857</v>
      </c>
      <c r="K17" s="53">
        <v>0.51776392389087855</v>
      </c>
      <c r="L17" s="50">
        <v>0.22705142600210526</v>
      </c>
      <c r="M17" s="50">
        <v>0.25095157610759006</v>
      </c>
    </row>
    <row r="18" spans="1:13" ht="15" customHeight="1">
      <c r="A18" s="49"/>
      <c r="B18" s="187" t="s">
        <v>139</v>
      </c>
      <c r="C18" s="179">
        <v>7.4725660790040314</v>
      </c>
      <c r="D18" s="50">
        <v>0.21227677616267221</v>
      </c>
      <c r="E18" s="180">
        <v>7.0480125266786873</v>
      </c>
      <c r="F18" s="180">
        <v>7.8971196313293754</v>
      </c>
      <c r="G18" s="180">
        <v>6.8357357505160152</v>
      </c>
      <c r="H18" s="180">
        <v>8.1093964074920475</v>
      </c>
      <c r="I18" s="52">
        <v>2.8407480632270991E-2</v>
      </c>
      <c r="J18" s="51">
        <v>5.6814961264541983E-2</v>
      </c>
      <c r="K18" s="53">
        <v>8.5222441896812967E-2</v>
      </c>
      <c r="L18" s="180">
        <v>7.0989377750538294</v>
      </c>
      <c r="M18" s="180">
        <v>7.8461943829542333</v>
      </c>
    </row>
    <row r="19" spans="1:13" ht="15" customHeight="1">
      <c r="A19" s="49"/>
      <c r="B19" s="187" t="s">
        <v>221</v>
      </c>
      <c r="C19" s="246">
        <v>286.77797024724606</v>
      </c>
      <c r="D19" s="247">
        <v>8.5598915960491091</v>
      </c>
      <c r="E19" s="247">
        <v>269.65818705514783</v>
      </c>
      <c r="F19" s="247">
        <v>303.89775343934429</v>
      </c>
      <c r="G19" s="247">
        <v>261.09829545909872</v>
      </c>
      <c r="H19" s="247">
        <v>312.4576450353934</v>
      </c>
      <c r="I19" s="52">
        <v>2.9848497737358228E-2</v>
      </c>
      <c r="J19" s="51">
        <v>5.9696995474716456E-2</v>
      </c>
      <c r="K19" s="53">
        <v>8.9545493212074681E-2</v>
      </c>
      <c r="L19" s="247">
        <v>272.43907173488378</v>
      </c>
      <c r="M19" s="247">
        <v>301.11686875960834</v>
      </c>
    </row>
    <row r="20" spans="1:13" ht="15" customHeight="1">
      <c r="A20" s="49"/>
      <c r="B20" s="187" t="s">
        <v>140</v>
      </c>
      <c r="C20" s="246">
        <v>734.63049785018859</v>
      </c>
      <c r="D20" s="247">
        <v>17.945094553695757</v>
      </c>
      <c r="E20" s="247">
        <v>698.74030874279708</v>
      </c>
      <c r="F20" s="247">
        <v>770.5206869575801</v>
      </c>
      <c r="G20" s="247">
        <v>680.79521418910133</v>
      </c>
      <c r="H20" s="247">
        <v>788.46578151127585</v>
      </c>
      <c r="I20" s="52">
        <v>2.4427374858803176E-2</v>
      </c>
      <c r="J20" s="51">
        <v>4.8854749717606352E-2</v>
      </c>
      <c r="K20" s="53">
        <v>7.3282124576409535E-2</v>
      </c>
      <c r="L20" s="247">
        <v>697.89897295767912</v>
      </c>
      <c r="M20" s="247">
        <v>771.36202274269806</v>
      </c>
    </row>
    <row r="21" spans="1:13" ht="15" customHeight="1">
      <c r="A21" s="49"/>
      <c r="B21" s="187" t="s">
        <v>141</v>
      </c>
      <c r="C21" s="179">
        <v>2.4230361101772786</v>
      </c>
      <c r="D21" s="50">
        <v>9.1379750872572496E-2</v>
      </c>
      <c r="E21" s="180">
        <v>2.2402766084321337</v>
      </c>
      <c r="F21" s="180">
        <v>2.6057956119224235</v>
      </c>
      <c r="G21" s="180">
        <v>2.1488968575595613</v>
      </c>
      <c r="H21" s="180">
        <v>2.6971753627949959</v>
      </c>
      <c r="I21" s="52">
        <v>3.7712913352284626E-2</v>
      </c>
      <c r="J21" s="51">
        <v>7.5425826704569252E-2</v>
      </c>
      <c r="K21" s="53">
        <v>0.11313874005685387</v>
      </c>
      <c r="L21" s="180">
        <v>2.3018843046684148</v>
      </c>
      <c r="M21" s="180">
        <v>2.5441879156861424</v>
      </c>
    </row>
    <row r="22" spans="1:13" ht="15" customHeight="1">
      <c r="A22" s="49"/>
      <c r="B22" s="187" t="s">
        <v>222</v>
      </c>
      <c r="C22" s="179">
        <v>0.39174230401695365</v>
      </c>
      <c r="D22" s="50">
        <v>2.7513443359056953E-2</v>
      </c>
      <c r="E22" s="180">
        <v>0.33671541729883975</v>
      </c>
      <c r="F22" s="180">
        <v>0.44676919073506755</v>
      </c>
      <c r="G22" s="180">
        <v>0.30920197393978277</v>
      </c>
      <c r="H22" s="180">
        <v>0.47428263409412452</v>
      </c>
      <c r="I22" s="52">
        <v>7.0233526164859228E-2</v>
      </c>
      <c r="J22" s="51">
        <v>0.14046705232971846</v>
      </c>
      <c r="K22" s="53">
        <v>0.21070057849457768</v>
      </c>
      <c r="L22" s="180">
        <v>0.37215518881610599</v>
      </c>
      <c r="M22" s="180">
        <v>0.41132941921780131</v>
      </c>
    </row>
    <row r="23" spans="1:13" ht="15" customHeight="1">
      <c r="A23" s="49"/>
      <c r="B23" s="187" t="s">
        <v>142</v>
      </c>
      <c r="C23" s="243">
        <v>0.44383020089440084</v>
      </c>
      <c r="D23" s="50">
        <v>9.2781252268714382E-3</v>
      </c>
      <c r="E23" s="50">
        <v>0.42527395044065797</v>
      </c>
      <c r="F23" s="50">
        <v>0.46238645134814371</v>
      </c>
      <c r="G23" s="50">
        <v>0.41599582521378653</v>
      </c>
      <c r="H23" s="50">
        <v>0.47166457657501515</v>
      </c>
      <c r="I23" s="52">
        <v>2.0904673021741829E-2</v>
      </c>
      <c r="J23" s="51">
        <v>4.1809346043483658E-2</v>
      </c>
      <c r="K23" s="53">
        <v>6.2714019065225488E-2</v>
      </c>
      <c r="L23" s="50">
        <v>0.42163869084968081</v>
      </c>
      <c r="M23" s="50">
        <v>0.46602171093912087</v>
      </c>
    </row>
    <row r="24" spans="1:13" ht="15" customHeight="1">
      <c r="A24" s="49"/>
      <c r="B24" s="187" t="s">
        <v>223</v>
      </c>
      <c r="C24" s="243">
        <v>6.1666666666666668E-2</v>
      </c>
      <c r="D24" s="50">
        <v>1.7982717854589009E-2</v>
      </c>
      <c r="E24" s="50">
        <v>2.5701230957488649E-2</v>
      </c>
      <c r="F24" s="50">
        <v>9.7632102375844687E-2</v>
      </c>
      <c r="G24" s="50">
        <v>7.7185131028996365E-3</v>
      </c>
      <c r="H24" s="50">
        <v>0.11561482023043371</v>
      </c>
      <c r="I24" s="52">
        <v>0.29161164088522717</v>
      </c>
      <c r="J24" s="51">
        <v>0.58322328177045435</v>
      </c>
      <c r="K24" s="53">
        <v>0.87483492265568152</v>
      </c>
      <c r="L24" s="50">
        <v>5.8583333333333334E-2</v>
      </c>
      <c r="M24" s="50">
        <v>6.4750000000000002E-2</v>
      </c>
    </row>
    <row r="25" spans="1:13" ht="15" customHeight="1">
      <c r="A25" s="49"/>
      <c r="B25" s="187" t="s">
        <v>143</v>
      </c>
      <c r="C25" s="246">
        <v>81.528603133190259</v>
      </c>
      <c r="D25" s="248">
        <v>4.3344055998687505</v>
      </c>
      <c r="E25" s="247">
        <v>72.859791933452755</v>
      </c>
      <c r="F25" s="247">
        <v>90.197414332927764</v>
      </c>
      <c r="G25" s="247">
        <v>68.525386333584009</v>
      </c>
      <c r="H25" s="247">
        <v>94.531819932796509</v>
      </c>
      <c r="I25" s="52">
        <v>5.3164232346625546E-2</v>
      </c>
      <c r="J25" s="51">
        <v>0.10632846469325109</v>
      </c>
      <c r="K25" s="53">
        <v>0.15949269703987665</v>
      </c>
      <c r="L25" s="247">
        <v>77.452172976530747</v>
      </c>
      <c r="M25" s="247">
        <v>85.605033289849771</v>
      </c>
    </row>
    <row r="26" spans="1:13" ht="15" customHeight="1">
      <c r="A26" s="49"/>
      <c r="B26" s="187" t="s">
        <v>167</v>
      </c>
      <c r="C26" s="252">
        <v>15.182770202073161</v>
      </c>
      <c r="D26" s="180">
        <v>0.3556344687574336</v>
      </c>
      <c r="E26" s="248">
        <v>14.471501264558293</v>
      </c>
      <c r="F26" s="248">
        <v>15.894039139588029</v>
      </c>
      <c r="G26" s="248">
        <v>14.11586679580086</v>
      </c>
      <c r="H26" s="248">
        <v>16.249673608345461</v>
      </c>
      <c r="I26" s="52">
        <v>2.3423556045712446E-2</v>
      </c>
      <c r="J26" s="51">
        <v>4.6847112091424892E-2</v>
      </c>
      <c r="K26" s="53">
        <v>7.0270668137137338E-2</v>
      </c>
      <c r="L26" s="248">
        <v>14.423631691969504</v>
      </c>
      <c r="M26" s="248">
        <v>15.941908712176819</v>
      </c>
    </row>
    <row r="27" spans="1:13" ht="15" customHeight="1">
      <c r="A27" s="49"/>
      <c r="B27" s="187" t="s">
        <v>144</v>
      </c>
      <c r="C27" s="246">
        <v>126.16473414946958</v>
      </c>
      <c r="D27" s="247">
        <v>3.5986621897277296</v>
      </c>
      <c r="E27" s="247">
        <v>118.96740977001411</v>
      </c>
      <c r="F27" s="247">
        <v>133.36205852892505</v>
      </c>
      <c r="G27" s="247">
        <v>115.3687475802864</v>
      </c>
      <c r="H27" s="247">
        <v>136.96072071865277</v>
      </c>
      <c r="I27" s="52">
        <v>2.8523518984824484E-2</v>
      </c>
      <c r="J27" s="51">
        <v>5.7047037969648967E-2</v>
      </c>
      <c r="K27" s="53">
        <v>8.5570556954473451E-2</v>
      </c>
      <c r="L27" s="247">
        <v>119.8564974419961</v>
      </c>
      <c r="M27" s="247">
        <v>132.47297085694305</v>
      </c>
    </row>
    <row r="28" spans="1:13" ht="15" customHeight="1">
      <c r="A28" s="49"/>
      <c r="B28" s="187" t="s">
        <v>168</v>
      </c>
      <c r="C28" s="252">
        <v>11.279062477246915</v>
      </c>
      <c r="D28" s="180">
        <v>0.37712719437615844</v>
      </c>
      <c r="E28" s="248">
        <v>10.524808088494598</v>
      </c>
      <c r="F28" s="248">
        <v>12.033316865999232</v>
      </c>
      <c r="G28" s="248">
        <v>10.147680894118441</v>
      </c>
      <c r="H28" s="248">
        <v>12.41044406037539</v>
      </c>
      <c r="I28" s="52">
        <v>3.3436040906496572E-2</v>
      </c>
      <c r="J28" s="51">
        <v>6.6872081812993145E-2</v>
      </c>
      <c r="K28" s="53">
        <v>0.10030812271948972</v>
      </c>
      <c r="L28" s="248">
        <v>10.71510935338457</v>
      </c>
      <c r="M28" s="248">
        <v>11.843015601109261</v>
      </c>
    </row>
    <row r="29" spans="1:13" ht="15" customHeight="1">
      <c r="A29" s="49"/>
      <c r="B29" s="187" t="s">
        <v>224</v>
      </c>
      <c r="C29" s="252">
        <v>35.959284942544919</v>
      </c>
      <c r="D29" s="180">
        <v>1.305503890022093</v>
      </c>
      <c r="E29" s="248">
        <v>33.348277162500736</v>
      </c>
      <c r="F29" s="248">
        <v>38.570292722589102</v>
      </c>
      <c r="G29" s="248">
        <v>32.042773272478641</v>
      </c>
      <c r="H29" s="248">
        <v>39.875796612611197</v>
      </c>
      <c r="I29" s="52">
        <v>3.6305057014009122E-2</v>
      </c>
      <c r="J29" s="51">
        <v>7.2610114028018244E-2</v>
      </c>
      <c r="K29" s="53">
        <v>0.10891517104202736</v>
      </c>
      <c r="L29" s="248">
        <v>34.161320695417672</v>
      </c>
      <c r="M29" s="248">
        <v>37.757249189672166</v>
      </c>
    </row>
    <row r="30" spans="1:13" ht="15" customHeight="1">
      <c r="A30" s="49"/>
      <c r="B30" s="187" t="s">
        <v>145</v>
      </c>
      <c r="C30" s="179">
        <v>3.2784791574558008</v>
      </c>
      <c r="D30" s="50">
        <v>0.24504595507490901</v>
      </c>
      <c r="E30" s="180">
        <v>2.788387247305983</v>
      </c>
      <c r="F30" s="180">
        <v>3.7685710676056186</v>
      </c>
      <c r="G30" s="180">
        <v>2.5433412922310739</v>
      </c>
      <c r="H30" s="180">
        <v>4.0136170226805277</v>
      </c>
      <c r="I30" s="52">
        <v>7.4743789210199557E-2</v>
      </c>
      <c r="J30" s="51">
        <v>0.14948757842039911</v>
      </c>
      <c r="K30" s="53">
        <v>0.22423136763059867</v>
      </c>
      <c r="L30" s="180">
        <v>3.1145551995830107</v>
      </c>
      <c r="M30" s="180">
        <v>3.4424031153285908</v>
      </c>
    </row>
    <row r="31" spans="1:13" ht="15" customHeight="1">
      <c r="A31" s="49"/>
      <c r="B31" s="187" t="s">
        <v>225</v>
      </c>
      <c r="C31" s="179">
        <v>1.6420426169355971</v>
      </c>
      <c r="D31" s="50">
        <v>0.15264238051403736</v>
      </c>
      <c r="E31" s="180">
        <v>1.3367578559075224</v>
      </c>
      <c r="F31" s="180">
        <v>1.9473273779636717</v>
      </c>
      <c r="G31" s="180">
        <v>1.1841154753934848</v>
      </c>
      <c r="H31" s="180">
        <v>2.0999697584777093</v>
      </c>
      <c r="I31" s="52">
        <v>9.2958842200393507E-2</v>
      </c>
      <c r="J31" s="51">
        <v>0.18591768440078701</v>
      </c>
      <c r="K31" s="53">
        <v>0.27887652660118051</v>
      </c>
      <c r="L31" s="180">
        <v>1.5599404860888173</v>
      </c>
      <c r="M31" s="180">
        <v>1.7241447477823768</v>
      </c>
    </row>
    <row r="32" spans="1:13" ht="15" customHeight="1">
      <c r="A32" s="49"/>
      <c r="B32" s="187" t="s">
        <v>146</v>
      </c>
      <c r="C32" s="179">
        <v>1.228209552616363</v>
      </c>
      <c r="D32" s="50">
        <v>7.8382541973427269E-2</v>
      </c>
      <c r="E32" s="180">
        <v>1.0714444686695084</v>
      </c>
      <c r="F32" s="180">
        <v>1.3849746365632176</v>
      </c>
      <c r="G32" s="180">
        <v>0.99306192669608118</v>
      </c>
      <c r="H32" s="180">
        <v>1.4633571785366448</v>
      </c>
      <c r="I32" s="52">
        <v>6.3818541230569972E-2</v>
      </c>
      <c r="J32" s="51">
        <v>0.12763708246113994</v>
      </c>
      <c r="K32" s="53">
        <v>0.19145562369170993</v>
      </c>
      <c r="L32" s="180">
        <v>1.1667990749855448</v>
      </c>
      <c r="M32" s="180">
        <v>1.2896200302471812</v>
      </c>
    </row>
    <row r="33" spans="1:13" ht="15" customHeight="1">
      <c r="A33" s="49"/>
      <c r="B33" s="187" t="s">
        <v>147</v>
      </c>
      <c r="C33" s="179">
        <v>4.1900666386829215</v>
      </c>
      <c r="D33" s="50">
        <v>0.10155046663922745</v>
      </c>
      <c r="E33" s="180">
        <v>3.9869657054044665</v>
      </c>
      <c r="F33" s="180">
        <v>4.3931675719613761</v>
      </c>
      <c r="G33" s="180">
        <v>3.8854152387652392</v>
      </c>
      <c r="H33" s="180">
        <v>4.4947180386006043</v>
      </c>
      <c r="I33" s="52">
        <v>2.4236002764659651E-2</v>
      </c>
      <c r="J33" s="51">
        <v>4.8472005529319302E-2</v>
      </c>
      <c r="K33" s="53">
        <v>7.2708008293978957E-2</v>
      </c>
      <c r="L33" s="180">
        <v>3.9805633067487753</v>
      </c>
      <c r="M33" s="180">
        <v>4.3995699706170672</v>
      </c>
    </row>
    <row r="34" spans="1:13" ht="15" customHeight="1">
      <c r="A34" s="49"/>
      <c r="B34" s="187" t="s">
        <v>148</v>
      </c>
      <c r="C34" s="252">
        <v>20.031434137766436</v>
      </c>
      <c r="D34" s="180">
        <v>1.1630380944597176</v>
      </c>
      <c r="E34" s="248">
        <v>17.705357948847002</v>
      </c>
      <c r="F34" s="248">
        <v>22.357510326685869</v>
      </c>
      <c r="G34" s="248">
        <v>16.542319854387284</v>
      </c>
      <c r="H34" s="248">
        <v>23.520548421145588</v>
      </c>
      <c r="I34" s="52">
        <v>5.8060650398813626E-2</v>
      </c>
      <c r="J34" s="51">
        <v>0.11612130079762725</v>
      </c>
      <c r="K34" s="53">
        <v>0.17418195119644087</v>
      </c>
      <c r="L34" s="248">
        <v>19.029862430878115</v>
      </c>
      <c r="M34" s="248">
        <v>21.033005844654756</v>
      </c>
    </row>
    <row r="35" spans="1:13" ht="15" customHeight="1">
      <c r="A35" s="49"/>
      <c r="B35" s="187" t="s">
        <v>149</v>
      </c>
      <c r="C35" s="179">
        <v>4.6104671892717946</v>
      </c>
      <c r="D35" s="50">
        <v>0.32052519152682252</v>
      </c>
      <c r="E35" s="180">
        <v>3.9694168062181494</v>
      </c>
      <c r="F35" s="180">
        <v>5.2515175723254393</v>
      </c>
      <c r="G35" s="180">
        <v>3.6488916146913271</v>
      </c>
      <c r="H35" s="180">
        <v>5.572042763852262</v>
      </c>
      <c r="I35" s="52">
        <v>6.9521195655108489E-2</v>
      </c>
      <c r="J35" s="51">
        <v>0.13904239131021698</v>
      </c>
      <c r="K35" s="53">
        <v>0.20856358696532545</v>
      </c>
      <c r="L35" s="180">
        <v>4.3799438298082052</v>
      </c>
      <c r="M35" s="180">
        <v>4.8409905487353839</v>
      </c>
    </row>
    <row r="36" spans="1:13" ht="15" customHeight="1">
      <c r="A36" s="49"/>
      <c r="B36" s="187" t="s">
        <v>150</v>
      </c>
      <c r="C36" s="179">
        <v>3.8536607252061597</v>
      </c>
      <c r="D36" s="50">
        <v>0.26047701560754183</v>
      </c>
      <c r="E36" s="180">
        <v>3.3327066939910761</v>
      </c>
      <c r="F36" s="180">
        <v>4.3746147564212432</v>
      </c>
      <c r="G36" s="180">
        <v>3.0722296783835343</v>
      </c>
      <c r="H36" s="180">
        <v>4.635091772028785</v>
      </c>
      <c r="I36" s="52">
        <v>6.7592098573650922E-2</v>
      </c>
      <c r="J36" s="51">
        <v>0.13518419714730184</v>
      </c>
      <c r="K36" s="53">
        <v>0.20277629572095277</v>
      </c>
      <c r="L36" s="180">
        <v>3.6609776889458518</v>
      </c>
      <c r="M36" s="180">
        <v>4.0463437614664679</v>
      </c>
    </row>
    <row r="37" spans="1:13" ht="15" customHeight="1">
      <c r="A37" s="49"/>
      <c r="B37" s="187" t="s">
        <v>151</v>
      </c>
      <c r="C37" s="179">
        <v>0.59231464322534289</v>
      </c>
      <c r="D37" s="50">
        <v>5.3111316160108071E-2</v>
      </c>
      <c r="E37" s="180">
        <v>0.48609201090512677</v>
      </c>
      <c r="F37" s="180">
        <v>0.698537275545559</v>
      </c>
      <c r="G37" s="180">
        <v>0.43298069474501866</v>
      </c>
      <c r="H37" s="180">
        <v>0.75164859170566711</v>
      </c>
      <c r="I37" s="52">
        <v>8.9667403579455587E-2</v>
      </c>
      <c r="J37" s="51">
        <v>0.17933480715891117</v>
      </c>
      <c r="K37" s="53">
        <v>0.26900221073836678</v>
      </c>
      <c r="L37" s="180">
        <v>0.56269891106407577</v>
      </c>
      <c r="M37" s="180">
        <v>0.62193037538661</v>
      </c>
    </row>
    <row r="38" spans="1:13" ht="15" customHeight="1">
      <c r="A38" s="49"/>
      <c r="B38" s="187" t="s">
        <v>169</v>
      </c>
      <c r="C38" s="243">
        <v>6.9351851851851845E-2</v>
      </c>
      <c r="D38" s="50">
        <v>4.750997541360341E-3</v>
      </c>
      <c r="E38" s="50">
        <v>5.9849856769131161E-2</v>
      </c>
      <c r="F38" s="50">
        <v>7.8853846934572522E-2</v>
      </c>
      <c r="G38" s="50">
        <v>5.5098859227770823E-2</v>
      </c>
      <c r="H38" s="50">
        <v>8.360484447593286E-2</v>
      </c>
      <c r="I38" s="52">
        <v>6.8505705536303987E-2</v>
      </c>
      <c r="J38" s="51">
        <v>0.13701141107260797</v>
      </c>
      <c r="K38" s="53">
        <v>0.20551711660891198</v>
      </c>
      <c r="L38" s="50">
        <v>6.5884259259259254E-2</v>
      </c>
      <c r="M38" s="50">
        <v>7.2819444444444437E-2</v>
      </c>
    </row>
    <row r="39" spans="1:13" ht="15" customHeight="1">
      <c r="A39" s="49"/>
      <c r="B39" s="187" t="s">
        <v>152</v>
      </c>
      <c r="C39" s="179">
        <v>2.9679370463201709</v>
      </c>
      <c r="D39" s="50">
        <v>7.0874837622402723E-2</v>
      </c>
      <c r="E39" s="180">
        <v>2.8261873710753656</v>
      </c>
      <c r="F39" s="180">
        <v>3.1096867215649762</v>
      </c>
      <c r="G39" s="180">
        <v>2.7553125334529627</v>
      </c>
      <c r="H39" s="180">
        <v>3.180561559187379</v>
      </c>
      <c r="I39" s="52">
        <v>2.3880168789387788E-2</v>
      </c>
      <c r="J39" s="51">
        <v>4.7760337578775576E-2</v>
      </c>
      <c r="K39" s="53">
        <v>7.1640506368163367E-2</v>
      </c>
      <c r="L39" s="180">
        <v>2.8195401940041624</v>
      </c>
      <c r="M39" s="180">
        <v>3.1163338986361793</v>
      </c>
    </row>
    <row r="40" spans="1:13" ht="15" customHeight="1">
      <c r="A40" s="49"/>
      <c r="B40" s="187" t="s">
        <v>153</v>
      </c>
      <c r="C40" s="252">
        <v>42.051071553209191</v>
      </c>
      <c r="D40" s="180">
        <v>1.7054312277616706</v>
      </c>
      <c r="E40" s="248">
        <v>38.640209097685847</v>
      </c>
      <c r="F40" s="248">
        <v>45.461934008732534</v>
      </c>
      <c r="G40" s="248">
        <v>36.934777869924176</v>
      </c>
      <c r="H40" s="248">
        <v>47.167365236494206</v>
      </c>
      <c r="I40" s="52">
        <v>4.0556189527862767E-2</v>
      </c>
      <c r="J40" s="51">
        <v>8.1112379055725534E-2</v>
      </c>
      <c r="K40" s="53">
        <v>0.12166856858358829</v>
      </c>
      <c r="L40" s="248">
        <v>39.948517975548732</v>
      </c>
      <c r="M40" s="248">
        <v>44.153625130869649</v>
      </c>
    </row>
    <row r="41" spans="1:13" ht="15" customHeight="1">
      <c r="A41" s="49"/>
      <c r="B41" s="187" t="s">
        <v>170</v>
      </c>
      <c r="C41" s="246">
        <v>50.523926847914552</v>
      </c>
      <c r="D41" s="248">
        <v>2.2937843471008899</v>
      </c>
      <c r="E41" s="247">
        <v>45.936358153712774</v>
      </c>
      <c r="F41" s="247">
        <v>55.11149554211633</v>
      </c>
      <c r="G41" s="247">
        <v>43.642573806611885</v>
      </c>
      <c r="H41" s="247">
        <v>57.405279889217219</v>
      </c>
      <c r="I41" s="52">
        <v>4.539996176476075E-2</v>
      </c>
      <c r="J41" s="51">
        <v>9.0799923529521501E-2</v>
      </c>
      <c r="K41" s="53">
        <v>0.13619988529428226</v>
      </c>
      <c r="L41" s="247">
        <v>47.997730505518824</v>
      </c>
      <c r="M41" s="247">
        <v>53.050123190310281</v>
      </c>
    </row>
    <row r="42" spans="1:13" ht="15" customHeight="1">
      <c r="A42" s="49"/>
      <c r="B42" s="187" t="s">
        <v>154</v>
      </c>
      <c r="C42" s="179">
        <v>0.27254923395667274</v>
      </c>
      <c r="D42" s="50">
        <v>2.608921412075528E-2</v>
      </c>
      <c r="E42" s="180">
        <v>0.22037080571516218</v>
      </c>
      <c r="F42" s="180">
        <v>0.32472766219818328</v>
      </c>
      <c r="G42" s="180">
        <v>0.19428159159440689</v>
      </c>
      <c r="H42" s="180">
        <v>0.3508168763189386</v>
      </c>
      <c r="I42" s="52">
        <v>9.5722940556503974E-2</v>
      </c>
      <c r="J42" s="51">
        <v>0.19144588111300795</v>
      </c>
      <c r="K42" s="53">
        <v>0.28716882166951191</v>
      </c>
      <c r="L42" s="180">
        <v>0.25892177225883911</v>
      </c>
      <c r="M42" s="180">
        <v>0.28617669565450637</v>
      </c>
    </row>
    <row r="43" spans="1:13" ht="15" customHeight="1">
      <c r="A43" s="49"/>
      <c r="B43" s="187" t="s">
        <v>155</v>
      </c>
      <c r="C43" s="179">
        <v>1.5062665983175951</v>
      </c>
      <c r="D43" s="50">
        <v>5.4432199929415705E-2</v>
      </c>
      <c r="E43" s="180">
        <v>1.3974021984587637</v>
      </c>
      <c r="F43" s="180">
        <v>1.6151309981764266</v>
      </c>
      <c r="G43" s="180">
        <v>1.342969998529348</v>
      </c>
      <c r="H43" s="180">
        <v>1.6695631981058423</v>
      </c>
      <c r="I43" s="52">
        <v>3.6137161900962979E-2</v>
      </c>
      <c r="J43" s="51">
        <v>7.2274323801925958E-2</v>
      </c>
      <c r="K43" s="53">
        <v>0.10841148570288894</v>
      </c>
      <c r="L43" s="180">
        <v>1.4309532684017154</v>
      </c>
      <c r="M43" s="180">
        <v>1.5815799282334748</v>
      </c>
    </row>
    <row r="44" spans="1:13" ht="15" customHeight="1">
      <c r="A44" s="49"/>
      <c r="B44" s="187" t="s">
        <v>156</v>
      </c>
      <c r="C44" s="243">
        <v>6.2503838209543888E-2</v>
      </c>
      <c r="D44" s="50">
        <v>1.7763618365833702E-3</v>
      </c>
      <c r="E44" s="50">
        <v>5.895111453637715E-2</v>
      </c>
      <c r="F44" s="50">
        <v>6.6056561882710627E-2</v>
      </c>
      <c r="G44" s="50">
        <v>5.7174752699793774E-2</v>
      </c>
      <c r="H44" s="50">
        <v>6.7832923719294003E-2</v>
      </c>
      <c r="I44" s="52">
        <v>2.8420044071983609E-2</v>
      </c>
      <c r="J44" s="51">
        <v>5.6840088143967217E-2</v>
      </c>
      <c r="K44" s="53">
        <v>8.5260132215950829E-2</v>
      </c>
      <c r="L44" s="50">
        <v>5.9378646299066695E-2</v>
      </c>
      <c r="M44" s="50">
        <v>6.5629030120021081E-2</v>
      </c>
    </row>
    <row r="45" spans="1:13" ht="15" customHeight="1">
      <c r="A45" s="49"/>
      <c r="B45" s="187" t="s">
        <v>171</v>
      </c>
      <c r="C45" s="179">
        <v>0.95874999999999999</v>
      </c>
      <c r="D45" s="50">
        <v>7.6588482074834374E-2</v>
      </c>
      <c r="E45" s="180">
        <v>0.80557303585033124</v>
      </c>
      <c r="F45" s="180">
        <v>1.1119269641496687</v>
      </c>
      <c r="G45" s="180">
        <v>0.72898455377549687</v>
      </c>
      <c r="H45" s="180">
        <v>1.1885154462245031</v>
      </c>
      <c r="I45" s="52">
        <v>7.9883684041548234E-2</v>
      </c>
      <c r="J45" s="51">
        <v>0.15976736808309647</v>
      </c>
      <c r="K45" s="53">
        <v>0.23965105212464471</v>
      </c>
      <c r="L45" s="180">
        <v>0.91081250000000002</v>
      </c>
      <c r="M45" s="180">
        <v>1.0066875</v>
      </c>
    </row>
    <row r="46" spans="1:13" ht="15" customHeight="1">
      <c r="A46" s="49"/>
      <c r="B46" s="187" t="s">
        <v>172</v>
      </c>
      <c r="C46" s="243">
        <v>0.52001054916666667</v>
      </c>
      <c r="D46" s="50">
        <v>1.4958013775914117E-2</v>
      </c>
      <c r="E46" s="50">
        <v>0.49009452161483846</v>
      </c>
      <c r="F46" s="50">
        <v>0.54992657671849487</v>
      </c>
      <c r="G46" s="50">
        <v>0.4751365078389243</v>
      </c>
      <c r="H46" s="50">
        <v>0.56488459049440898</v>
      </c>
      <c r="I46" s="52">
        <v>2.8764827559527025E-2</v>
      </c>
      <c r="J46" s="51">
        <v>5.752965511905405E-2</v>
      </c>
      <c r="K46" s="53">
        <v>8.6294482678581072E-2</v>
      </c>
      <c r="L46" s="50">
        <v>0.49401002170833336</v>
      </c>
      <c r="M46" s="50">
        <v>0.54601107662500004</v>
      </c>
    </row>
    <row r="47" spans="1:13" ht="15" customHeight="1">
      <c r="A47" s="49"/>
      <c r="B47" s="187" t="s">
        <v>173</v>
      </c>
      <c r="C47" s="252">
        <v>13.499320977060956</v>
      </c>
      <c r="D47" s="180">
        <v>0.87552701784207287</v>
      </c>
      <c r="E47" s="248">
        <v>11.74826694137681</v>
      </c>
      <c r="F47" s="248">
        <v>15.250375012745101</v>
      </c>
      <c r="G47" s="248">
        <v>10.872739923534738</v>
      </c>
      <c r="H47" s="248">
        <v>16.125902030587174</v>
      </c>
      <c r="I47" s="52">
        <v>6.4857115356382236E-2</v>
      </c>
      <c r="J47" s="51">
        <v>0.12971423071276447</v>
      </c>
      <c r="K47" s="53">
        <v>0.19457134606914672</v>
      </c>
      <c r="L47" s="248">
        <v>12.824354928207908</v>
      </c>
      <c r="M47" s="248">
        <v>14.174287025914003</v>
      </c>
    </row>
    <row r="48" spans="1:13" s="48" customFormat="1" ht="15" customHeight="1">
      <c r="A48" s="49"/>
      <c r="B48" s="187" t="s">
        <v>157</v>
      </c>
      <c r="C48" s="252">
        <v>36.309130125288974</v>
      </c>
      <c r="D48" s="180">
        <v>1.5026349997130459</v>
      </c>
      <c r="E48" s="248">
        <v>33.303860125862883</v>
      </c>
      <c r="F48" s="248">
        <v>39.314400124715064</v>
      </c>
      <c r="G48" s="248">
        <v>31.801225126149838</v>
      </c>
      <c r="H48" s="248">
        <v>40.817035124428109</v>
      </c>
      <c r="I48" s="52">
        <v>4.1384494603093631E-2</v>
      </c>
      <c r="J48" s="51">
        <v>8.2768989206187263E-2</v>
      </c>
      <c r="K48" s="53">
        <v>0.1241534838092809</v>
      </c>
      <c r="L48" s="248">
        <v>34.493673619024527</v>
      </c>
      <c r="M48" s="248">
        <v>38.12458663155342</v>
      </c>
    </row>
    <row r="49" spans="1:13" ht="15" customHeight="1">
      <c r="A49" s="49"/>
      <c r="B49" s="187" t="s">
        <v>174</v>
      </c>
      <c r="C49" s="246">
        <v>57.712174505735064</v>
      </c>
      <c r="D49" s="248">
        <v>1.698265941463845</v>
      </c>
      <c r="E49" s="247">
        <v>54.315642622807374</v>
      </c>
      <c r="F49" s="247">
        <v>61.108706388662753</v>
      </c>
      <c r="G49" s="247">
        <v>52.617376681343529</v>
      </c>
      <c r="H49" s="247">
        <v>62.806972330126598</v>
      </c>
      <c r="I49" s="52">
        <v>2.9426476406552351E-2</v>
      </c>
      <c r="J49" s="51">
        <v>5.8852952813104702E-2</v>
      </c>
      <c r="K49" s="53">
        <v>8.8279429219657049E-2</v>
      </c>
      <c r="L49" s="247">
        <v>54.826565780448313</v>
      </c>
      <c r="M49" s="247">
        <v>60.597783231021815</v>
      </c>
    </row>
    <row r="50" spans="1:13" ht="15" customHeight="1">
      <c r="A50" s="49"/>
      <c r="B50" s="187" t="s">
        <v>175</v>
      </c>
      <c r="C50" s="243">
        <v>6.1562294176385562E-2</v>
      </c>
      <c r="D50" s="50">
        <v>1.9288986555569634E-3</v>
      </c>
      <c r="E50" s="50">
        <v>5.7704496865271633E-2</v>
      </c>
      <c r="F50" s="50">
        <v>6.5420091487499485E-2</v>
      </c>
      <c r="G50" s="50">
        <v>5.5775598209714672E-2</v>
      </c>
      <c r="H50" s="50">
        <v>6.7348990143056453E-2</v>
      </c>
      <c r="I50" s="52">
        <v>3.1332468702845416E-2</v>
      </c>
      <c r="J50" s="51">
        <v>6.2664937405690832E-2</v>
      </c>
      <c r="K50" s="53">
        <v>9.3997406108536241E-2</v>
      </c>
      <c r="L50" s="50">
        <v>5.8484179467566282E-2</v>
      </c>
      <c r="M50" s="50">
        <v>6.4640408885204836E-2</v>
      </c>
    </row>
    <row r="51" spans="1:13" ht="15" customHeight="1">
      <c r="A51" s="49"/>
      <c r="B51" s="187" t="s">
        <v>176</v>
      </c>
      <c r="C51" s="252">
        <v>24.084848018661994</v>
      </c>
      <c r="D51" s="180">
        <v>1.4916218070282148</v>
      </c>
      <c r="E51" s="248">
        <v>21.101604404605563</v>
      </c>
      <c r="F51" s="248">
        <v>27.068091632718424</v>
      </c>
      <c r="G51" s="248">
        <v>19.60998259757735</v>
      </c>
      <c r="H51" s="248">
        <v>28.559713439746638</v>
      </c>
      <c r="I51" s="52">
        <v>6.1931958460873036E-2</v>
      </c>
      <c r="J51" s="51">
        <v>0.12386391692174607</v>
      </c>
      <c r="K51" s="53">
        <v>0.1857958753826191</v>
      </c>
      <c r="L51" s="248">
        <v>22.880605617728893</v>
      </c>
      <c r="M51" s="248">
        <v>25.289090419595095</v>
      </c>
    </row>
    <row r="52" spans="1:13" ht="15" customHeight="1">
      <c r="A52" s="49"/>
      <c r="B52" s="187" t="s">
        <v>158</v>
      </c>
      <c r="C52" s="179">
        <v>9.5609196324737304</v>
      </c>
      <c r="D52" s="50">
        <v>0.66924886629257463</v>
      </c>
      <c r="E52" s="180">
        <v>8.2224218998885803</v>
      </c>
      <c r="F52" s="180">
        <v>10.899417365058881</v>
      </c>
      <c r="G52" s="180">
        <v>7.553173033596007</v>
      </c>
      <c r="H52" s="180">
        <v>11.568666231351454</v>
      </c>
      <c r="I52" s="52">
        <v>6.9998377982329871E-2</v>
      </c>
      <c r="J52" s="51">
        <v>0.13999675596465974</v>
      </c>
      <c r="K52" s="53">
        <v>0.2099951339469896</v>
      </c>
      <c r="L52" s="180">
        <v>9.0828736508500434</v>
      </c>
      <c r="M52" s="180">
        <v>10.038965614097418</v>
      </c>
    </row>
    <row r="53" spans="1:13" ht="15" customHeight="1">
      <c r="A53" s="49"/>
      <c r="B53" s="187" t="s">
        <v>159</v>
      </c>
      <c r="C53" s="246">
        <v>176.23001403755558</v>
      </c>
      <c r="D53" s="247">
        <v>7.6151393102873728</v>
      </c>
      <c r="E53" s="247">
        <v>160.99973541698083</v>
      </c>
      <c r="F53" s="247">
        <v>191.46029265813033</v>
      </c>
      <c r="G53" s="247">
        <v>153.38459610669346</v>
      </c>
      <c r="H53" s="247">
        <v>199.07543196841769</v>
      </c>
      <c r="I53" s="52">
        <v>4.3211364147451893E-2</v>
      </c>
      <c r="J53" s="51">
        <v>8.6422728294903786E-2</v>
      </c>
      <c r="K53" s="53">
        <v>0.12963409244235569</v>
      </c>
      <c r="L53" s="247">
        <v>167.4185133356778</v>
      </c>
      <c r="M53" s="247">
        <v>185.04151473943335</v>
      </c>
    </row>
    <row r="54" spans="1:13" ht="15" customHeight="1">
      <c r="A54" s="49"/>
      <c r="B54" s="187" t="s">
        <v>226</v>
      </c>
      <c r="C54" s="243" t="s">
        <v>216</v>
      </c>
      <c r="D54" s="50" t="s">
        <v>94</v>
      </c>
      <c r="E54" s="50" t="s">
        <v>94</v>
      </c>
      <c r="F54" s="50" t="s">
        <v>94</v>
      </c>
      <c r="G54" s="50" t="s">
        <v>94</v>
      </c>
      <c r="H54" s="50" t="s">
        <v>94</v>
      </c>
      <c r="I54" s="52" t="s">
        <v>94</v>
      </c>
      <c r="J54" s="51" t="s">
        <v>94</v>
      </c>
      <c r="K54" s="53" t="s">
        <v>94</v>
      </c>
      <c r="L54" s="50" t="s">
        <v>94</v>
      </c>
      <c r="M54" s="50" t="s">
        <v>94</v>
      </c>
    </row>
    <row r="55" spans="1:13" ht="15" customHeight="1">
      <c r="A55" s="49"/>
      <c r="B55" s="187" t="s">
        <v>227</v>
      </c>
      <c r="C55" s="243">
        <v>0.55474055174861114</v>
      </c>
      <c r="D55" s="50">
        <v>1.0323897212923138E-2</v>
      </c>
      <c r="E55" s="50">
        <v>0.53409275732276484</v>
      </c>
      <c r="F55" s="50">
        <v>0.57538834617445744</v>
      </c>
      <c r="G55" s="50">
        <v>0.52376886010984169</v>
      </c>
      <c r="H55" s="50">
        <v>0.58571224338738059</v>
      </c>
      <c r="I55" s="52">
        <v>1.8610316445013677E-2</v>
      </c>
      <c r="J55" s="51">
        <v>3.7220632890027354E-2</v>
      </c>
      <c r="K55" s="53">
        <v>5.5830949335041027E-2</v>
      </c>
      <c r="L55" s="50">
        <v>0.52700352416118057</v>
      </c>
      <c r="M55" s="50">
        <v>0.58247757933604172</v>
      </c>
    </row>
    <row r="56" spans="1:13" ht="15" customHeight="1">
      <c r="A56" s="49"/>
      <c r="B56" s="187" t="s">
        <v>219</v>
      </c>
      <c r="C56" s="243">
        <v>0.83323106712155437</v>
      </c>
      <c r="D56" s="50">
        <v>1.9444184323587802E-2</v>
      </c>
      <c r="E56" s="50">
        <v>0.79434269847437888</v>
      </c>
      <c r="F56" s="50">
        <v>0.87211943576873008</v>
      </c>
      <c r="G56" s="50">
        <v>0.77489851415079103</v>
      </c>
      <c r="H56" s="50">
        <v>0.89156362009231782</v>
      </c>
      <c r="I56" s="52">
        <v>2.3335884955368837E-2</v>
      </c>
      <c r="J56" s="51">
        <v>4.6671769910737675E-2</v>
      </c>
      <c r="K56" s="53">
        <v>7.0007654866106508E-2</v>
      </c>
      <c r="L56" s="50">
        <v>0.79156951376547668</v>
      </c>
      <c r="M56" s="50">
        <v>0.87489262047763205</v>
      </c>
    </row>
    <row r="57" spans="1:13" ht="15" customHeight="1">
      <c r="A57" s="49"/>
      <c r="B57" s="187" t="s">
        <v>177</v>
      </c>
      <c r="C57" s="252">
        <v>14.265299560794256</v>
      </c>
      <c r="D57" s="180">
        <v>0.77555094402822</v>
      </c>
      <c r="E57" s="248">
        <v>12.714197672737816</v>
      </c>
      <c r="F57" s="248">
        <v>15.816401448850696</v>
      </c>
      <c r="G57" s="248">
        <v>11.938646728709596</v>
      </c>
      <c r="H57" s="248">
        <v>16.591952392878916</v>
      </c>
      <c r="I57" s="52">
        <v>5.4366257134879213E-2</v>
      </c>
      <c r="J57" s="51">
        <v>0.10873251426975843</v>
      </c>
      <c r="K57" s="53">
        <v>0.16309877140463763</v>
      </c>
      <c r="L57" s="248">
        <v>13.552034582754544</v>
      </c>
      <c r="M57" s="248">
        <v>14.978564538833968</v>
      </c>
    </row>
    <row r="58" spans="1:13" ht="15" customHeight="1">
      <c r="A58" s="49"/>
      <c r="B58" s="187" t="s">
        <v>228</v>
      </c>
      <c r="C58" s="179">
        <v>2.7083318637673965</v>
      </c>
      <c r="D58" s="180">
        <v>0.56965451729070415</v>
      </c>
      <c r="E58" s="180">
        <v>1.5690228291859882</v>
      </c>
      <c r="F58" s="180">
        <v>3.8476408983488048</v>
      </c>
      <c r="G58" s="180">
        <v>0.99936831189528408</v>
      </c>
      <c r="H58" s="180">
        <v>4.4172954156395088</v>
      </c>
      <c r="I58" s="52">
        <v>0.21033408974419118</v>
      </c>
      <c r="J58" s="51">
        <v>0.42066817948838237</v>
      </c>
      <c r="K58" s="53">
        <v>0.63100226923257352</v>
      </c>
      <c r="L58" s="180">
        <v>2.5729152705790268</v>
      </c>
      <c r="M58" s="180">
        <v>2.8437484569557663</v>
      </c>
    </row>
    <row r="59" spans="1:13" ht="15" customHeight="1">
      <c r="A59" s="49"/>
      <c r="B59" s="187" t="s">
        <v>160</v>
      </c>
      <c r="C59" s="179">
        <v>6.7301610509973315</v>
      </c>
      <c r="D59" s="50">
        <v>0.31356440273558306</v>
      </c>
      <c r="E59" s="180">
        <v>6.1030322455261654</v>
      </c>
      <c r="F59" s="180">
        <v>7.3572898564684976</v>
      </c>
      <c r="G59" s="180">
        <v>5.7894678427905824</v>
      </c>
      <c r="H59" s="180">
        <v>7.6708542592040807</v>
      </c>
      <c r="I59" s="52">
        <v>4.6590921132432107E-2</v>
      </c>
      <c r="J59" s="51">
        <v>9.3181842264864215E-2</v>
      </c>
      <c r="K59" s="53">
        <v>0.13977276339729633</v>
      </c>
      <c r="L59" s="180">
        <v>6.3936529984474646</v>
      </c>
      <c r="M59" s="180">
        <v>7.0666691035471985</v>
      </c>
    </row>
    <row r="60" spans="1:13" ht="15" customHeight="1">
      <c r="A60" s="49"/>
      <c r="B60" s="187" t="s">
        <v>178</v>
      </c>
      <c r="C60" s="179">
        <v>3.9981408352462675</v>
      </c>
      <c r="D60" s="50">
        <v>0.37569446101861842</v>
      </c>
      <c r="E60" s="180">
        <v>3.2467519132090308</v>
      </c>
      <c r="F60" s="180">
        <v>4.7495297572835042</v>
      </c>
      <c r="G60" s="180">
        <v>2.8710574521904122</v>
      </c>
      <c r="H60" s="180">
        <v>5.1252242183021224</v>
      </c>
      <c r="I60" s="52">
        <v>9.3967290423244268E-2</v>
      </c>
      <c r="J60" s="51">
        <v>0.18793458084648854</v>
      </c>
      <c r="K60" s="53">
        <v>0.28190187126973282</v>
      </c>
      <c r="L60" s="180">
        <v>3.7982337934839543</v>
      </c>
      <c r="M60" s="180">
        <v>4.1980478770085812</v>
      </c>
    </row>
    <row r="61" spans="1:13" ht="15" customHeight="1">
      <c r="A61" s="49"/>
      <c r="B61" s="187" t="s">
        <v>161</v>
      </c>
      <c r="C61" s="246">
        <v>90.749026697462639</v>
      </c>
      <c r="D61" s="248">
        <v>2.2524837765037775</v>
      </c>
      <c r="E61" s="247">
        <v>86.244059144455079</v>
      </c>
      <c r="F61" s="247">
        <v>95.2539942504702</v>
      </c>
      <c r="G61" s="247">
        <v>83.991575367951313</v>
      </c>
      <c r="H61" s="247">
        <v>97.506478026973966</v>
      </c>
      <c r="I61" s="52">
        <v>2.4821024075696863E-2</v>
      </c>
      <c r="J61" s="51">
        <v>4.9642048151393725E-2</v>
      </c>
      <c r="K61" s="53">
        <v>7.4463072227090588E-2</v>
      </c>
      <c r="L61" s="247">
        <v>86.211575362589514</v>
      </c>
      <c r="M61" s="247">
        <v>95.286478032335765</v>
      </c>
    </row>
    <row r="62" spans="1:13" ht="15" customHeight="1">
      <c r="A62" s="49"/>
      <c r="B62" s="187" t="s">
        <v>179</v>
      </c>
      <c r="C62" s="179">
        <v>1.0463934848057324</v>
      </c>
      <c r="D62" s="50">
        <v>7.4936870605121511E-2</v>
      </c>
      <c r="E62" s="180">
        <v>0.89651974359548936</v>
      </c>
      <c r="F62" s="180">
        <v>1.1962672260159755</v>
      </c>
      <c r="G62" s="180">
        <v>0.82158287299036781</v>
      </c>
      <c r="H62" s="180">
        <v>1.2712040966210969</v>
      </c>
      <c r="I62" s="52">
        <v>7.1614427739899275E-2</v>
      </c>
      <c r="J62" s="51">
        <v>0.14322885547979855</v>
      </c>
      <c r="K62" s="53">
        <v>0.21484328321969781</v>
      </c>
      <c r="L62" s="180">
        <v>0.99407381056544575</v>
      </c>
      <c r="M62" s="180">
        <v>1.0987131590460191</v>
      </c>
    </row>
    <row r="63" spans="1:13" ht="15" customHeight="1">
      <c r="A63" s="49"/>
      <c r="B63" s="187" t="s">
        <v>162</v>
      </c>
      <c r="C63" s="179">
        <v>0.60582461838191404</v>
      </c>
      <c r="D63" s="50">
        <v>2.6914837680865819E-2</v>
      </c>
      <c r="E63" s="180">
        <v>0.55199494302018237</v>
      </c>
      <c r="F63" s="180">
        <v>0.6596542937436457</v>
      </c>
      <c r="G63" s="180">
        <v>0.52508010533931659</v>
      </c>
      <c r="H63" s="180">
        <v>0.68656913142451148</v>
      </c>
      <c r="I63" s="52">
        <v>4.4426781058769398E-2</v>
      </c>
      <c r="J63" s="51">
        <v>8.8853562117538795E-2</v>
      </c>
      <c r="K63" s="53">
        <v>0.13328034317630819</v>
      </c>
      <c r="L63" s="180">
        <v>0.57553338746281835</v>
      </c>
      <c r="M63" s="180">
        <v>0.63611584930100973</v>
      </c>
    </row>
    <row r="64" spans="1:13" ht="15" customHeight="1">
      <c r="A64" s="49"/>
      <c r="B64" s="187" t="s">
        <v>229</v>
      </c>
      <c r="C64" s="243">
        <v>7.166666666666667E-2</v>
      </c>
      <c r="D64" s="50">
        <v>1.5399443403670499E-2</v>
      </c>
      <c r="E64" s="50">
        <v>4.0867779859325673E-2</v>
      </c>
      <c r="F64" s="50">
        <v>0.10246555347400767</v>
      </c>
      <c r="G64" s="50">
        <v>2.5468336455655174E-2</v>
      </c>
      <c r="H64" s="50">
        <v>0.11786499687767817</v>
      </c>
      <c r="I64" s="52">
        <v>0.21487595446982091</v>
      </c>
      <c r="J64" s="51">
        <v>0.42975190893964182</v>
      </c>
      <c r="K64" s="53">
        <v>0.64462786340946276</v>
      </c>
      <c r="L64" s="50">
        <v>6.8083333333333343E-2</v>
      </c>
      <c r="M64" s="50">
        <v>7.5249999999999997E-2</v>
      </c>
    </row>
    <row r="65" spans="1:13" ht="15" customHeight="1">
      <c r="A65" s="49"/>
      <c r="B65" s="187" t="s">
        <v>163</v>
      </c>
      <c r="C65" s="252">
        <v>15.869085983506071</v>
      </c>
      <c r="D65" s="180">
        <v>0.78223953439784855</v>
      </c>
      <c r="E65" s="248">
        <v>14.304606914710375</v>
      </c>
      <c r="F65" s="248">
        <v>17.43356505230177</v>
      </c>
      <c r="G65" s="248">
        <v>13.522367380312525</v>
      </c>
      <c r="H65" s="248">
        <v>18.215804586699619</v>
      </c>
      <c r="I65" s="52">
        <v>4.9293294850811735E-2</v>
      </c>
      <c r="J65" s="51">
        <v>9.858658970162347E-2</v>
      </c>
      <c r="K65" s="53">
        <v>0.1478798845524352</v>
      </c>
      <c r="L65" s="248">
        <v>15.075631684330768</v>
      </c>
      <c r="M65" s="248">
        <v>16.662540282681373</v>
      </c>
    </row>
    <row r="66" spans="1:13" ht="15" customHeight="1">
      <c r="A66" s="49"/>
      <c r="B66" s="187" t="s">
        <v>164</v>
      </c>
      <c r="C66" s="243">
        <v>0.39653757423029684</v>
      </c>
      <c r="D66" s="50">
        <v>2.2018369687119028E-2</v>
      </c>
      <c r="E66" s="50">
        <v>0.35250083485605876</v>
      </c>
      <c r="F66" s="50">
        <v>0.44057431360453492</v>
      </c>
      <c r="G66" s="50">
        <v>0.33048246516893975</v>
      </c>
      <c r="H66" s="50">
        <v>0.46259268329165393</v>
      </c>
      <c r="I66" s="52">
        <v>5.5526565748171532E-2</v>
      </c>
      <c r="J66" s="51">
        <v>0.11105313149634306</v>
      </c>
      <c r="K66" s="53">
        <v>0.1665796972445146</v>
      </c>
      <c r="L66" s="50">
        <v>0.376710695518782</v>
      </c>
      <c r="M66" s="50">
        <v>0.41636445294181168</v>
      </c>
    </row>
    <row r="67" spans="1:13" ht="15" customHeight="1">
      <c r="A67" s="49"/>
      <c r="B67" s="187" t="s">
        <v>180</v>
      </c>
      <c r="C67" s="179">
        <v>0.91422823560662514</v>
      </c>
      <c r="D67" s="50">
        <v>5.9449757240020606E-2</v>
      </c>
      <c r="E67" s="180">
        <v>0.79532872112658393</v>
      </c>
      <c r="F67" s="180">
        <v>1.0331277500866665</v>
      </c>
      <c r="G67" s="180">
        <v>0.73587896388656326</v>
      </c>
      <c r="H67" s="180">
        <v>1.092577507326687</v>
      </c>
      <c r="I67" s="52">
        <v>6.5027260069881174E-2</v>
      </c>
      <c r="J67" s="51">
        <v>0.13005452013976235</v>
      </c>
      <c r="K67" s="53">
        <v>0.19508178020964351</v>
      </c>
      <c r="L67" s="180">
        <v>0.86851682382629392</v>
      </c>
      <c r="M67" s="180">
        <v>0.95993964738695636</v>
      </c>
    </row>
    <row r="68" spans="1:13" ht="15" customHeight="1">
      <c r="A68" s="49"/>
      <c r="B68" s="187" t="s">
        <v>138</v>
      </c>
      <c r="C68" s="179">
        <v>2.9171944444444442</v>
      </c>
      <c r="D68" s="50">
        <v>0.16044458161034417</v>
      </c>
      <c r="E68" s="180">
        <v>2.5963052812237559</v>
      </c>
      <c r="F68" s="180">
        <v>3.2380836076651325</v>
      </c>
      <c r="G68" s="180">
        <v>2.4358606996134116</v>
      </c>
      <c r="H68" s="180">
        <v>3.3985281892754768</v>
      </c>
      <c r="I68" s="52">
        <v>5.4999618525908553E-2</v>
      </c>
      <c r="J68" s="51">
        <v>0.10999923705181711</v>
      </c>
      <c r="K68" s="53">
        <v>0.16499885557772564</v>
      </c>
      <c r="L68" s="180">
        <v>2.771334722222222</v>
      </c>
      <c r="M68" s="180">
        <v>3.0630541666666664</v>
      </c>
    </row>
    <row r="69" spans="1:13" ht="15" customHeight="1">
      <c r="A69" s="49"/>
      <c r="B69" s="187" t="s">
        <v>181</v>
      </c>
      <c r="C69" s="246">
        <v>104.71841307214042</v>
      </c>
      <c r="D69" s="247">
        <v>3.4338922888644108</v>
      </c>
      <c r="E69" s="247">
        <v>97.850628494411595</v>
      </c>
      <c r="F69" s="247">
        <v>111.58619764986925</v>
      </c>
      <c r="G69" s="247">
        <v>94.416736205547181</v>
      </c>
      <c r="H69" s="247">
        <v>115.02008993873366</v>
      </c>
      <c r="I69" s="52">
        <v>3.2791676154400901E-2</v>
      </c>
      <c r="J69" s="51">
        <v>6.5583352308801801E-2</v>
      </c>
      <c r="K69" s="53">
        <v>9.8375028463202702E-2</v>
      </c>
      <c r="L69" s="247">
        <v>99.482492418533397</v>
      </c>
      <c r="M69" s="247">
        <v>109.95433372574745</v>
      </c>
    </row>
    <row r="70" spans="1:13" ht="15" customHeight="1">
      <c r="A70" s="49"/>
      <c r="B70" s="187" t="s">
        <v>230</v>
      </c>
      <c r="C70" s="179">
        <v>3.1253118968303291</v>
      </c>
      <c r="D70" s="180">
        <v>0.45967614159677184</v>
      </c>
      <c r="E70" s="180">
        <v>2.2059596136367854</v>
      </c>
      <c r="F70" s="180">
        <v>4.0446641800238723</v>
      </c>
      <c r="G70" s="180">
        <v>1.7462834720400136</v>
      </c>
      <c r="H70" s="180">
        <v>4.5043403216206448</v>
      </c>
      <c r="I70" s="52">
        <v>0.14708168553128165</v>
      </c>
      <c r="J70" s="51">
        <v>0.29416337106256329</v>
      </c>
      <c r="K70" s="53">
        <v>0.44124505659384494</v>
      </c>
      <c r="L70" s="180">
        <v>2.9690463019888127</v>
      </c>
      <c r="M70" s="180">
        <v>3.2815774916718454</v>
      </c>
    </row>
    <row r="71" spans="1:13" ht="15" customHeight="1">
      <c r="A71" s="49"/>
      <c r="B71" s="187" t="s">
        <v>165</v>
      </c>
      <c r="C71" s="252">
        <v>15.985940676228863</v>
      </c>
      <c r="D71" s="180">
        <v>0.62474400420731135</v>
      </c>
      <c r="E71" s="248">
        <v>14.736452667814239</v>
      </c>
      <c r="F71" s="248">
        <v>17.235428684643484</v>
      </c>
      <c r="G71" s="248">
        <v>14.111708663606928</v>
      </c>
      <c r="H71" s="248">
        <v>17.860172688850795</v>
      </c>
      <c r="I71" s="52">
        <v>3.9080840900173448E-2</v>
      </c>
      <c r="J71" s="51">
        <v>7.8161681800346897E-2</v>
      </c>
      <c r="K71" s="53">
        <v>0.11724252270052035</v>
      </c>
      <c r="L71" s="248">
        <v>15.186643642417419</v>
      </c>
      <c r="M71" s="248">
        <v>16.785237710040306</v>
      </c>
    </row>
    <row r="72" spans="1:13" ht="15" customHeight="1">
      <c r="A72" s="49"/>
      <c r="B72" s="187" t="s">
        <v>166</v>
      </c>
      <c r="C72" s="179">
        <v>1.7086961982561626</v>
      </c>
      <c r="D72" s="180">
        <v>0.17104922622847391</v>
      </c>
      <c r="E72" s="180">
        <v>1.3665977457992149</v>
      </c>
      <c r="F72" s="180">
        <v>2.0507946507131103</v>
      </c>
      <c r="G72" s="180">
        <v>1.1955485195707409</v>
      </c>
      <c r="H72" s="180">
        <v>2.221843876941584</v>
      </c>
      <c r="I72" s="52">
        <v>0.10010511312838465</v>
      </c>
      <c r="J72" s="51">
        <v>0.20021022625676929</v>
      </c>
      <c r="K72" s="53">
        <v>0.30031533938515392</v>
      </c>
      <c r="L72" s="180">
        <v>1.6232613883433544</v>
      </c>
      <c r="M72" s="180">
        <v>1.7941310081689708</v>
      </c>
    </row>
    <row r="73" spans="1:13" ht="15" customHeight="1">
      <c r="A73" s="49"/>
      <c r="B73" s="187" t="s">
        <v>182</v>
      </c>
      <c r="C73" s="246">
        <v>105.17585633866065</v>
      </c>
      <c r="D73" s="247">
        <v>2.5190459913194174</v>
      </c>
      <c r="E73" s="247">
        <v>100.13776435602182</v>
      </c>
      <c r="F73" s="247">
        <v>110.21394832129948</v>
      </c>
      <c r="G73" s="247">
        <v>97.618718364702403</v>
      </c>
      <c r="H73" s="247">
        <v>112.7329943126189</v>
      </c>
      <c r="I73" s="52">
        <v>2.3950800868292658E-2</v>
      </c>
      <c r="J73" s="51">
        <v>4.7901601736585316E-2</v>
      </c>
      <c r="K73" s="53">
        <v>7.1852402604877977E-2</v>
      </c>
      <c r="L73" s="247">
        <v>99.917063521727613</v>
      </c>
      <c r="M73" s="247">
        <v>110.43464915559369</v>
      </c>
    </row>
    <row r="74" spans="1:13" ht="15" customHeight="1">
      <c r="A74" s="49"/>
      <c r="B74" s="187" t="s">
        <v>186</v>
      </c>
      <c r="C74" s="246">
        <v>130.21897798604925</v>
      </c>
      <c r="D74" s="247">
        <v>5.1331175225150885</v>
      </c>
      <c r="E74" s="247">
        <v>119.95274294101908</v>
      </c>
      <c r="F74" s="247">
        <v>140.48521303107944</v>
      </c>
      <c r="G74" s="247">
        <v>114.81962541850399</v>
      </c>
      <c r="H74" s="247">
        <v>145.61833055359452</v>
      </c>
      <c r="I74" s="52">
        <v>3.9419120023081539E-2</v>
      </c>
      <c r="J74" s="51">
        <v>7.8838240046163077E-2</v>
      </c>
      <c r="K74" s="53">
        <v>0.11825736006924462</v>
      </c>
      <c r="L74" s="247">
        <v>123.70802908674679</v>
      </c>
      <c r="M74" s="247">
        <v>136.72992688535172</v>
      </c>
    </row>
    <row r="75" spans="1:13" ht="15" customHeight="1">
      <c r="A75" s="49"/>
      <c r="B75" s="40" t="s">
        <v>211</v>
      </c>
      <c r="C75" s="177"/>
      <c r="D75" s="188"/>
      <c r="E75" s="190"/>
      <c r="F75" s="190"/>
      <c r="G75" s="190"/>
      <c r="H75" s="190"/>
      <c r="I75" s="189"/>
      <c r="J75" s="189"/>
      <c r="K75" s="189"/>
      <c r="L75" s="190"/>
      <c r="M75" s="191"/>
    </row>
    <row r="76" spans="1:13" ht="15" customHeight="1">
      <c r="A76" s="49"/>
      <c r="B76" s="187" t="s">
        <v>220</v>
      </c>
      <c r="C76" s="243">
        <v>0.21490310071521207</v>
      </c>
      <c r="D76" s="50">
        <v>2.0522214224386062E-2</v>
      </c>
      <c r="E76" s="50">
        <v>0.17385867226643995</v>
      </c>
      <c r="F76" s="50">
        <v>0.25594752916398422</v>
      </c>
      <c r="G76" s="50">
        <v>0.15333645804205387</v>
      </c>
      <c r="H76" s="50">
        <v>0.27646974338837027</v>
      </c>
      <c r="I76" s="52">
        <v>9.5495198329324904E-2</v>
      </c>
      <c r="J76" s="51">
        <v>0.19099039665864981</v>
      </c>
      <c r="K76" s="53">
        <v>0.28648559498797471</v>
      </c>
      <c r="L76" s="50">
        <v>0.20415794567945147</v>
      </c>
      <c r="M76" s="50">
        <v>0.22564825575097266</v>
      </c>
    </row>
    <row r="77" spans="1:13" ht="15" customHeight="1">
      <c r="A77" s="49"/>
      <c r="B77" s="187" t="s">
        <v>139</v>
      </c>
      <c r="C77" s="179">
        <v>2.5537066811120952</v>
      </c>
      <c r="D77" s="50">
        <v>0.1917393580662578</v>
      </c>
      <c r="E77" s="180">
        <v>2.1702279649795795</v>
      </c>
      <c r="F77" s="180">
        <v>2.9371853972446109</v>
      </c>
      <c r="G77" s="180">
        <v>1.9784886069133218</v>
      </c>
      <c r="H77" s="180">
        <v>3.1289247553108686</v>
      </c>
      <c r="I77" s="52">
        <v>7.5082764784387301E-2</v>
      </c>
      <c r="J77" s="51">
        <v>0.1501655295687746</v>
      </c>
      <c r="K77" s="53">
        <v>0.2252482943531619</v>
      </c>
      <c r="L77" s="180">
        <v>2.4260213470564906</v>
      </c>
      <c r="M77" s="180">
        <v>2.6813920151676998</v>
      </c>
    </row>
    <row r="78" spans="1:13" ht="15" customHeight="1">
      <c r="A78" s="49"/>
      <c r="B78" s="187" t="s">
        <v>221</v>
      </c>
      <c r="C78" s="246">
        <v>262.73637655083473</v>
      </c>
      <c r="D78" s="247">
        <v>20.769321359581646</v>
      </c>
      <c r="E78" s="247">
        <v>221.19773383167143</v>
      </c>
      <c r="F78" s="247">
        <v>304.27501926999804</v>
      </c>
      <c r="G78" s="247">
        <v>200.4284124720898</v>
      </c>
      <c r="H78" s="247">
        <v>325.04434062957966</v>
      </c>
      <c r="I78" s="52">
        <v>7.9050041080105854E-2</v>
      </c>
      <c r="J78" s="51">
        <v>0.15810008216021171</v>
      </c>
      <c r="K78" s="53">
        <v>0.23715012324031756</v>
      </c>
      <c r="L78" s="247">
        <v>249.599557723293</v>
      </c>
      <c r="M78" s="247">
        <v>275.87319537837647</v>
      </c>
    </row>
    <row r="79" spans="1:13" ht="15" customHeight="1">
      <c r="A79" s="49"/>
      <c r="B79" s="187" t="s">
        <v>140</v>
      </c>
      <c r="C79" s="246">
        <v>112.77269920624454</v>
      </c>
      <c r="D79" s="247">
        <v>3.6898268295627297</v>
      </c>
      <c r="E79" s="247">
        <v>105.39304554711907</v>
      </c>
      <c r="F79" s="247">
        <v>120.15235286537001</v>
      </c>
      <c r="G79" s="247">
        <v>101.70321871755635</v>
      </c>
      <c r="H79" s="247">
        <v>123.84217969493272</v>
      </c>
      <c r="I79" s="52">
        <v>3.2719149719158389E-2</v>
      </c>
      <c r="J79" s="51">
        <v>6.5438299438316777E-2</v>
      </c>
      <c r="K79" s="53">
        <v>9.8157449157475166E-2</v>
      </c>
      <c r="L79" s="247">
        <v>107.13406424593231</v>
      </c>
      <c r="M79" s="247">
        <v>118.41133416655677</v>
      </c>
    </row>
    <row r="80" spans="1:13" ht="15" customHeight="1">
      <c r="A80" s="49"/>
      <c r="B80" s="187" t="s">
        <v>141</v>
      </c>
      <c r="C80" s="179">
        <v>1.1861259548333334</v>
      </c>
      <c r="D80" s="180">
        <v>0.14372930137304271</v>
      </c>
      <c r="E80" s="180">
        <v>0.89866735208724791</v>
      </c>
      <c r="F80" s="180">
        <v>1.4735845575794189</v>
      </c>
      <c r="G80" s="180">
        <v>0.75493805071420528</v>
      </c>
      <c r="H80" s="180">
        <v>1.6173138589524614</v>
      </c>
      <c r="I80" s="52">
        <v>0.12117541209461065</v>
      </c>
      <c r="J80" s="51">
        <v>0.2423508241892213</v>
      </c>
      <c r="K80" s="53">
        <v>0.36352623628383196</v>
      </c>
      <c r="L80" s="180">
        <v>1.1268196570916666</v>
      </c>
      <c r="M80" s="180">
        <v>1.2454322525750001</v>
      </c>
    </row>
    <row r="81" spans="1:13" ht="15" customHeight="1">
      <c r="A81" s="49"/>
      <c r="B81" s="187" t="s">
        <v>222</v>
      </c>
      <c r="C81" s="179">
        <v>0.39078950853204314</v>
      </c>
      <c r="D81" s="50">
        <v>1.6459637755704661E-2</v>
      </c>
      <c r="E81" s="180">
        <v>0.35787023302063381</v>
      </c>
      <c r="F81" s="180">
        <v>0.42370878404345247</v>
      </c>
      <c r="G81" s="180">
        <v>0.34141059526492917</v>
      </c>
      <c r="H81" s="180">
        <v>0.44016842179915711</v>
      </c>
      <c r="I81" s="52">
        <v>4.211893460889838E-2</v>
      </c>
      <c r="J81" s="51">
        <v>8.423786921779676E-2</v>
      </c>
      <c r="K81" s="53">
        <v>0.12635680382669515</v>
      </c>
      <c r="L81" s="180">
        <v>0.37125003310544097</v>
      </c>
      <c r="M81" s="180">
        <v>0.41032898395864531</v>
      </c>
    </row>
    <row r="82" spans="1:13" ht="15" customHeight="1">
      <c r="A82" s="49"/>
      <c r="B82" s="187" t="s">
        <v>142</v>
      </c>
      <c r="C82" s="243">
        <v>0.30022850908134441</v>
      </c>
      <c r="D82" s="50">
        <v>9.0631052473942892E-3</v>
      </c>
      <c r="E82" s="50">
        <v>0.28210229858655583</v>
      </c>
      <c r="F82" s="50">
        <v>0.31835471957613298</v>
      </c>
      <c r="G82" s="50">
        <v>0.27303919333916155</v>
      </c>
      <c r="H82" s="50">
        <v>0.32741782482352727</v>
      </c>
      <c r="I82" s="52">
        <v>3.0187357207102264E-2</v>
      </c>
      <c r="J82" s="51">
        <v>6.0374714414204528E-2</v>
      </c>
      <c r="K82" s="53">
        <v>9.0562071621306792E-2</v>
      </c>
      <c r="L82" s="50">
        <v>0.28521708362727721</v>
      </c>
      <c r="M82" s="50">
        <v>0.3152399345354116</v>
      </c>
    </row>
    <row r="83" spans="1:13" ht="15" customHeight="1">
      <c r="A83" s="49"/>
      <c r="B83" s="187" t="s">
        <v>223</v>
      </c>
      <c r="C83" s="243">
        <v>5.4420280623271505E-2</v>
      </c>
      <c r="D83" s="50">
        <v>1.0656425454225724E-2</v>
      </c>
      <c r="E83" s="50">
        <v>3.3107429714820058E-2</v>
      </c>
      <c r="F83" s="50">
        <v>7.5733131531722953E-2</v>
      </c>
      <c r="G83" s="50">
        <v>2.2451004260594334E-2</v>
      </c>
      <c r="H83" s="50">
        <v>8.6389556985948676E-2</v>
      </c>
      <c r="I83" s="52">
        <v>0.19581717205752083</v>
      </c>
      <c r="J83" s="51">
        <v>0.39163434411504167</v>
      </c>
      <c r="K83" s="53">
        <v>0.58745151617256253</v>
      </c>
      <c r="L83" s="50">
        <v>5.1699266592107933E-2</v>
      </c>
      <c r="M83" s="50">
        <v>5.7141294654435078E-2</v>
      </c>
    </row>
    <row r="84" spans="1:13" ht="15" customHeight="1">
      <c r="A84" s="49"/>
      <c r="B84" s="187" t="s">
        <v>143</v>
      </c>
      <c r="C84" s="252">
        <v>46.198932756594139</v>
      </c>
      <c r="D84" s="248">
        <v>5.4253112431558579</v>
      </c>
      <c r="E84" s="248">
        <v>35.348310270282425</v>
      </c>
      <c r="F84" s="248">
        <v>57.049555242905853</v>
      </c>
      <c r="G84" s="248">
        <v>29.922999027126565</v>
      </c>
      <c r="H84" s="248">
        <v>62.474866486061714</v>
      </c>
      <c r="I84" s="52">
        <v>0.11743369206686888</v>
      </c>
      <c r="J84" s="51">
        <v>0.23486738413373776</v>
      </c>
      <c r="K84" s="53">
        <v>0.35230107620060663</v>
      </c>
      <c r="L84" s="248">
        <v>43.888986118764436</v>
      </c>
      <c r="M84" s="248">
        <v>48.508879394423843</v>
      </c>
    </row>
    <row r="85" spans="1:13" ht="15" customHeight="1">
      <c r="A85" s="49"/>
      <c r="B85" s="187" t="s">
        <v>167</v>
      </c>
      <c r="C85" s="252">
        <v>14.050073303317538</v>
      </c>
      <c r="D85" s="180">
        <v>0.92881697742868419</v>
      </c>
      <c r="E85" s="248">
        <v>12.192439348460169</v>
      </c>
      <c r="F85" s="248">
        <v>15.907707258174906</v>
      </c>
      <c r="G85" s="248">
        <v>11.263622371031484</v>
      </c>
      <c r="H85" s="248">
        <v>16.836524235603591</v>
      </c>
      <c r="I85" s="52">
        <v>6.6107625019249522E-2</v>
      </c>
      <c r="J85" s="51">
        <v>0.13221525003849904</v>
      </c>
      <c r="K85" s="53">
        <v>0.19832287505774857</v>
      </c>
      <c r="L85" s="248">
        <v>13.347569638151661</v>
      </c>
      <c r="M85" s="248">
        <v>14.752576968483414</v>
      </c>
    </row>
    <row r="86" spans="1:13" ht="15" customHeight="1">
      <c r="A86" s="49"/>
      <c r="B86" s="187" t="s">
        <v>144</v>
      </c>
      <c r="C86" s="246">
        <v>101.15074106667291</v>
      </c>
      <c r="D86" s="247">
        <v>3.2504656895835327</v>
      </c>
      <c r="E86" s="247">
        <v>94.649809687505837</v>
      </c>
      <c r="F86" s="247">
        <v>107.65167244583998</v>
      </c>
      <c r="G86" s="247">
        <v>91.399343997922301</v>
      </c>
      <c r="H86" s="247">
        <v>110.90213813542351</v>
      </c>
      <c r="I86" s="52">
        <v>3.2134867775620225E-2</v>
      </c>
      <c r="J86" s="51">
        <v>6.4269735551240451E-2</v>
      </c>
      <c r="K86" s="53">
        <v>9.6404603326860683E-2</v>
      </c>
      <c r="L86" s="247">
        <v>96.09320401333926</v>
      </c>
      <c r="M86" s="247">
        <v>106.20827812000655</v>
      </c>
    </row>
    <row r="87" spans="1:13" ht="15" customHeight="1">
      <c r="A87" s="49"/>
      <c r="B87" s="187" t="s">
        <v>168</v>
      </c>
      <c r="C87" s="179">
        <v>7.6843487754407676</v>
      </c>
      <c r="D87" s="50">
        <v>0.50916190900854141</v>
      </c>
      <c r="E87" s="180">
        <v>6.6660249574236845</v>
      </c>
      <c r="F87" s="180">
        <v>8.7026725934578497</v>
      </c>
      <c r="G87" s="180">
        <v>6.1568630484151434</v>
      </c>
      <c r="H87" s="180">
        <v>9.2118345024663917</v>
      </c>
      <c r="I87" s="52">
        <v>6.6259604279783141E-2</v>
      </c>
      <c r="J87" s="51">
        <v>0.13251920855956628</v>
      </c>
      <c r="K87" s="53">
        <v>0.19877881283934942</v>
      </c>
      <c r="L87" s="180">
        <v>7.3001313366687288</v>
      </c>
      <c r="M87" s="180">
        <v>8.0685662142128063</v>
      </c>
    </row>
    <row r="88" spans="1:13" s="48" customFormat="1" ht="15" customHeight="1">
      <c r="A88" s="49"/>
      <c r="B88" s="187" t="s">
        <v>224</v>
      </c>
      <c r="C88" s="252">
        <v>35.267691147217256</v>
      </c>
      <c r="D88" s="180">
        <v>1.2230925716068231</v>
      </c>
      <c r="E88" s="248">
        <v>32.821506004003609</v>
      </c>
      <c r="F88" s="248">
        <v>37.713876290430903</v>
      </c>
      <c r="G88" s="248">
        <v>31.598413432396786</v>
      </c>
      <c r="H88" s="248">
        <v>38.936968862037723</v>
      </c>
      <c r="I88" s="52">
        <v>3.4680256399583713E-2</v>
      </c>
      <c r="J88" s="51">
        <v>6.9360512799167426E-2</v>
      </c>
      <c r="K88" s="53">
        <v>0.10404076919875113</v>
      </c>
      <c r="L88" s="248">
        <v>33.504306589856391</v>
      </c>
      <c r="M88" s="248">
        <v>37.031075704578122</v>
      </c>
    </row>
    <row r="89" spans="1:13" ht="15" customHeight="1">
      <c r="A89" s="49"/>
      <c r="B89" s="187" t="s">
        <v>147</v>
      </c>
      <c r="C89" s="179">
        <v>3.779637224132681</v>
      </c>
      <c r="D89" s="50">
        <v>8.3252999968690566E-2</v>
      </c>
      <c r="E89" s="180">
        <v>3.6131312241952998</v>
      </c>
      <c r="F89" s="180">
        <v>3.9461432240700622</v>
      </c>
      <c r="G89" s="180">
        <v>3.5298782242266094</v>
      </c>
      <c r="H89" s="180">
        <v>4.0293962240387531</v>
      </c>
      <c r="I89" s="52">
        <v>2.2026717124364961E-2</v>
      </c>
      <c r="J89" s="51">
        <v>4.4053434248729921E-2</v>
      </c>
      <c r="K89" s="53">
        <v>6.6080151373094878E-2</v>
      </c>
      <c r="L89" s="180">
        <v>3.5906553629260469</v>
      </c>
      <c r="M89" s="180">
        <v>3.9686190853393151</v>
      </c>
    </row>
    <row r="90" spans="1:13" s="48" customFormat="1" ht="15" customHeight="1">
      <c r="A90" s="49"/>
      <c r="B90" s="187" t="s">
        <v>148</v>
      </c>
      <c r="C90" s="179">
        <v>7.8538749512599608</v>
      </c>
      <c r="D90" s="50">
        <v>0.60884520527912167</v>
      </c>
      <c r="E90" s="180">
        <v>6.6361845407017173</v>
      </c>
      <c r="F90" s="180">
        <v>9.0715653618182035</v>
      </c>
      <c r="G90" s="180">
        <v>6.0273393354225959</v>
      </c>
      <c r="H90" s="180">
        <v>9.6804105670973257</v>
      </c>
      <c r="I90" s="52">
        <v>7.7521632195257636E-2</v>
      </c>
      <c r="J90" s="51">
        <v>0.15504326439051527</v>
      </c>
      <c r="K90" s="53">
        <v>0.2325648965857729</v>
      </c>
      <c r="L90" s="180">
        <v>7.4611812036969631</v>
      </c>
      <c r="M90" s="180">
        <v>8.2465686988229585</v>
      </c>
    </row>
    <row r="91" spans="1:13" s="48" customFormat="1" ht="15" customHeight="1">
      <c r="A91" s="49"/>
      <c r="B91" s="187" t="s">
        <v>231</v>
      </c>
      <c r="C91" s="179">
        <v>0.10249999999999999</v>
      </c>
      <c r="D91" s="180">
        <v>2.0195473325900177E-2</v>
      </c>
      <c r="E91" s="180">
        <v>6.210905334819964E-2</v>
      </c>
      <c r="F91" s="180">
        <v>0.14289094665180035</v>
      </c>
      <c r="G91" s="180">
        <v>4.191358002229946E-2</v>
      </c>
      <c r="H91" s="180">
        <v>0.16308641997770051</v>
      </c>
      <c r="I91" s="52">
        <v>0.19702900805756271</v>
      </c>
      <c r="J91" s="51">
        <v>0.39405801611512542</v>
      </c>
      <c r="K91" s="53">
        <v>0.5910870241726881</v>
      </c>
      <c r="L91" s="180">
        <v>9.7374999999999989E-2</v>
      </c>
      <c r="M91" s="180">
        <v>0.107625</v>
      </c>
    </row>
    <row r="92" spans="1:13" ht="15" customHeight="1">
      <c r="A92" s="49"/>
      <c r="B92" s="187" t="s">
        <v>150</v>
      </c>
      <c r="C92" s="179">
        <v>0.5210044305021152</v>
      </c>
      <c r="D92" s="50">
        <v>3.7937490021743465E-2</v>
      </c>
      <c r="E92" s="180">
        <v>0.44512945045862828</v>
      </c>
      <c r="F92" s="180">
        <v>0.59687941054560212</v>
      </c>
      <c r="G92" s="180">
        <v>0.40719196043688477</v>
      </c>
      <c r="H92" s="180">
        <v>0.63481690056734563</v>
      </c>
      <c r="I92" s="52">
        <v>7.2816060287973786E-2</v>
      </c>
      <c r="J92" s="51">
        <v>0.14563212057594757</v>
      </c>
      <c r="K92" s="53">
        <v>0.21844818086392137</v>
      </c>
      <c r="L92" s="180">
        <v>0.49495420897700942</v>
      </c>
      <c r="M92" s="180">
        <v>0.54705465202722092</v>
      </c>
    </row>
    <row r="93" spans="1:13" ht="15" customHeight="1">
      <c r="A93" s="49"/>
      <c r="B93" s="187" t="s">
        <v>232</v>
      </c>
      <c r="C93" s="243">
        <v>3.2703703703703707E-2</v>
      </c>
      <c r="D93" s="50">
        <v>7.172961648431354E-3</v>
      </c>
      <c r="E93" s="50">
        <v>1.8357780406840999E-2</v>
      </c>
      <c r="F93" s="50">
        <v>4.7049627000566419E-2</v>
      </c>
      <c r="G93" s="50">
        <v>1.1184818758409647E-2</v>
      </c>
      <c r="H93" s="50">
        <v>5.4222588648997767E-2</v>
      </c>
      <c r="I93" s="52">
        <v>0.21933178313436755</v>
      </c>
      <c r="J93" s="51">
        <v>0.43866356626873509</v>
      </c>
      <c r="K93" s="53">
        <v>0.65799534940310267</v>
      </c>
      <c r="L93" s="50">
        <v>3.1068518518518523E-2</v>
      </c>
      <c r="M93" s="50">
        <v>3.4338888888888891E-2</v>
      </c>
    </row>
    <row r="94" spans="1:13" ht="15" customHeight="1">
      <c r="A94" s="49"/>
      <c r="B94" s="187" t="s">
        <v>169</v>
      </c>
      <c r="C94" s="243">
        <v>3.0455555555555555E-2</v>
      </c>
      <c r="D94" s="50">
        <v>1.5395441138304198E-3</v>
      </c>
      <c r="E94" s="50">
        <v>2.7376467327894716E-2</v>
      </c>
      <c r="F94" s="50">
        <v>3.3534643783216397E-2</v>
      </c>
      <c r="G94" s="50">
        <v>2.5836923214064295E-2</v>
      </c>
      <c r="H94" s="50">
        <v>3.5074187897046818E-2</v>
      </c>
      <c r="I94" s="52">
        <v>5.0550518148390289E-2</v>
      </c>
      <c r="J94" s="51">
        <v>0.10110103629678058</v>
      </c>
      <c r="K94" s="53">
        <v>0.15165155444517087</v>
      </c>
      <c r="L94" s="50">
        <v>2.8932777777777776E-2</v>
      </c>
      <c r="M94" s="50">
        <v>3.1978333333333331E-2</v>
      </c>
    </row>
    <row r="95" spans="1:13" ht="15" customHeight="1">
      <c r="A95" s="49"/>
      <c r="B95" s="187" t="s">
        <v>152</v>
      </c>
      <c r="C95" s="243">
        <v>0.87497618590591186</v>
      </c>
      <c r="D95" s="50">
        <v>5.6025405029657672E-2</v>
      </c>
      <c r="E95" s="50">
        <v>0.76292537584659648</v>
      </c>
      <c r="F95" s="50">
        <v>0.98702699596522725</v>
      </c>
      <c r="G95" s="50">
        <v>0.70689997081693878</v>
      </c>
      <c r="H95" s="50">
        <v>1.0430524009948849</v>
      </c>
      <c r="I95" s="52">
        <v>6.4030776988120458E-2</v>
      </c>
      <c r="J95" s="51">
        <v>0.12806155397624092</v>
      </c>
      <c r="K95" s="53">
        <v>0.19209233096436137</v>
      </c>
      <c r="L95" s="50">
        <v>0.8312273766106163</v>
      </c>
      <c r="M95" s="50">
        <v>0.91872499520120743</v>
      </c>
    </row>
    <row r="96" spans="1:13" ht="15" customHeight="1">
      <c r="A96" s="49"/>
      <c r="B96" s="187" t="s">
        <v>153</v>
      </c>
      <c r="C96" s="252">
        <v>24.910350235990155</v>
      </c>
      <c r="D96" s="248">
        <v>4.4769937729181279</v>
      </c>
      <c r="E96" s="248">
        <v>15.956362690153899</v>
      </c>
      <c r="F96" s="248">
        <v>33.864337781826407</v>
      </c>
      <c r="G96" s="248">
        <v>11.479368917235771</v>
      </c>
      <c r="H96" s="248">
        <v>38.341331554744542</v>
      </c>
      <c r="I96" s="52">
        <v>0.17972424034608012</v>
      </c>
      <c r="J96" s="51">
        <v>0.35944848069216023</v>
      </c>
      <c r="K96" s="53">
        <v>0.53917272103824032</v>
      </c>
      <c r="L96" s="248">
        <v>23.664832724190646</v>
      </c>
      <c r="M96" s="248">
        <v>26.155867747789664</v>
      </c>
    </row>
    <row r="97" spans="1:13" ht="15" customHeight="1">
      <c r="A97" s="49"/>
      <c r="B97" s="187" t="s">
        <v>170</v>
      </c>
      <c r="C97" s="252">
        <v>38.451865231705774</v>
      </c>
      <c r="D97" s="180">
        <v>2.2533537658724136</v>
      </c>
      <c r="E97" s="248">
        <v>33.945157699960944</v>
      </c>
      <c r="F97" s="248">
        <v>42.958572763450604</v>
      </c>
      <c r="G97" s="248">
        <v>31.691803934088533</v>
      </c>
      <c r="H97" s="248">
        <v>45.211926529323016</v>
      </c>
      <c r="I97" s="52">
        <v>5.8601936532701508E-2</v>
      </c>
      <c r="J97" s="51">
        <v>0.11720387306540302</v>
      </c>
      <c r="K97" s="53">
        <v>0.17580580959810452</v>
      </c>
      <c r="L97" s="248">
        <v>36.529271970120483</v>
      </c>
      <c r="M97" s="248">
        <v>40.374458493291066</v>
      </c>
    </row>
    <row r="98" spans="1:13" ht="15" customHeight="1">
      <c r="A98" s="49"/>
      <c r="B98" s="187" t="s">
        <v>155</v>
      </c>
      <c r="C98" s="179">
        <v>1.2957454438027727</v>
      </c>
      <c r="D98" s="50">
        <v>5.8345438659856072E-2</v>
      </c>
      <c r="E98" s="180">
        <v>1.1790545664830605</v>
      </c>
      <c r="F98" s="180">
        <v>1.4124363211224849</v>
      </c>
      <c r="G98" s="180">
        <v>1.1207091278232044</v>
      </c>
      <c r="H98" s="180">
        <v>1.4707817597823409</v>
      </c>
      <c r="I98" s="52">
        <v>4.5028472944981406E-2</v>
      </c>
      <c r="J98" s="51">
        <v>9.0056945889962811E-2</v>
      </c>
      <c r="K98" s="53">
        <v>0.13508541883494421</v>
      </c>
      <c r="L98" s="180">
        <v>1.2309581716126341</v>
      </c>
      <c r="M98" s="180">
        <v>1.3605327159929113</v>
      </c>
    </row>
    <row r="99" spans="1:13" ht="15" customHeight="1">
      <c r="A99" s="49"/>
      <c r="B99" s="187" t="s">
        <v>156</v>
      </c>
      <c r="C99" s="243">
        <v>5.5784385155364886E-2</v>
      </c>
      <c r="D99" s="50">
        <v>2.0700954799438838E-3</v>
      </c>
      <c r="E99" s="50">
        <v>5.1644194195477118E-2</v>
      </c>
      <c r="F99" s="50">
        <v>5.9924576115252655E-2</v>
      </c>
      <c r="G99" s="50">
        <v>4.9574098715533234E-2</v>
      </c>
      <c r="H99" s="50">
        <v>6.1994671595196539E-2</v>
      </c>
      <c r="I99" s="52">
        <v>3.7108869698545002E-2</v>
      </c>
      <c r="J99" s="51">
        <v>7.4217739397090005E-2</v>
      </c>
      <c r="K99" s="53">
        <v>0.11132660909563501</v>
      </c>
      <c r="L99" s="50">
        <v>5.299516589759664E-2</v>
      </c>
      <c r="M99" s="50">
        <v>5.8573604413133133E-2</v>
      </c>
    </row>
    <row r="100" spans="1:13" ht="15" customHeight="1">
      <c r="A100" s="49"/>
      <c r="B100" s="187" t="s">
        <v>171</v>
      </c>
      <c r="C100" s="179">
        <v>0.81490826695596297</v>
      </c>
      <c r="D100" s="50">
        <v>3.9137956925687216E-2</v>
      </c>
      <c r="E100" s="180">
        <v>0.73663235310458852</v>
      </c>
      <c r="F100" s="180">
        <v>0.89318418080733741</v>
      </c>
      <c r="G100" s="180">
        <v>0.6974943961789013</v>
      </c>
      <c r="H100" s="180">
        <v>0.93232213773302464</v>
      </c>
      <c r="I100" s="52">
        <v>4.8027438808400505E-2</v>
      </c>
      <c r="J100" s="51">
        <v>9.605487761680101E-2</v>
      </c>
      <c r="K100" s="53">
        <v>0.14408231642520153</v>
      </c>
      <c r="L100" s="180">
        <v>0.77416285360816484</v>
      </c>
      <c r="M100" s="180">
        <v>0.8556536803037611</v>
      </c>
    </row>
    <row r="101" spans="1:13" ht="15" customHeight="1">
      <c r="A101" s="49"/>
      <c r="B101" s="187" t="s">
        <v>172</v>
      </c>
      <c r="C101" s="243">
        <v>3.5224580692488218E-2</v>
      </c>
      <c r="D101" s="50">
        <v>5.9083131359232823E-3</v>
      </c>
      <c r="E101" s="50">
        <v>2.3407954420641655E-2</v>
      </c>
      <c r="F101" s="50">
        <v>4.7041206964334781E-2</v>
      </c>
      <c r="G101" s="50">
        <v>1.749964128471837E-2</v>
      </c>
      <c r="H101" s="50">
        <v>5.2949520100258066E-2</v>
      </c>
      <c r="I101" s="52">
        <v>0.16773267473367692</v>
      </c>
      <c r="J101" s="51">
        <v>0.33546534946735385</v>
      </c>
      <c r="K101" s="53">
        <v>0.50319802420103077</v>
      </c>
      <c r="L101" s="50">
        <v>3.3463351657863807E-2</v>
      </c>
      <c r="M101" s="50">
        <v>3.6985809727112628E-2</v>
      </c>
    </row>
    <row r="102" spans="1:13" ht="15" customHeight="1">
      <c r="A102" s="49"/>
      <c r="B102" s="187" t="s">
        <v>173</v>
      </c>
      <c r="C102" s="179">
        <v>0.38355689276806693</v>
      </c>
      <c r="D102" s="180">
        <v>8.6845803442929539E-2</v>
      </c>
      <c r="E102" s="180">
        <v>0.20986528588220785</v>
      </c>
      <c r="F102" s="180">
        <v>0.55724849965392598</v>
      </c>
      <c r="G102" s="180">
        <v>0.12301948243927829</v>
      </c>
      <c r="H102" s="180">
        <v>0.64409430309685556</v>
      </c>
      <c r="I102" s="52">
        <v>0.22642222074586557</v>
      </c>
      <c r="J102" s="51">
        <v>0.45284444149173114</v>
      </c>
      <c r="K102" s="53">
        <v>0.67926666223759669</v>
      </c>
      <c r="L102" s="180">
        <v>0.3643790481296636</v>
      </c>
      <c r="M102" s="180">
        <v>0.40273473740647026</v>
      </c>
    </row>
    <row r="103" spans="1:13" ht="15" customHeight="1">
      <c r="A103" s="49"/>
      <c r="B103" s="187" t="s">
        <v>174</v>
      </c>
      <c r="C103" s="246">
        <v>55.294389298849858</v>
      </c>
      <c r="D103" s="248">
        <v>2.2666328218617062</v>
      </c>
      <c r="E103" s="247">
        <v>50.761123655126447</v>
      </c>
      <c r="F103" s="247">
        <v>59.827654942573268</v>
      </c>
      <c r="G103" s="247">
        <v>48.494490833264742</v>
      </c>
      <c r="H103" s="247">
        <v>62.094287764434974</v>
      </c>
      <c r="I103" s="52">
        <v>4.0992094326446481E-2</v>
      </c>
      <c r="J103" s="51">
        <v>8.1984188652892961E-2</v>
      </c>
      <c r="K103" s="53">
        <v>0.12297628297933944</v>
      </c>
      <c r="L103" s="247">
        <v>52.529669833907363</v>
      </c>
      <c r="M103" s="247">
        <v>58.059108763792352</v>
      </c>
    </row>
    <row r="104" spans="1:13" ht="15" customHeight="1">
      <c r="A104" s="49"/>
      <c r="B104" s="187" t="s">
        <v>175</v>
      </c>
      <c r="C104" s="243">
        <v>5.4916338951169284E-2</v>
      </c>
      <c r="D104" s="50">
        <v>1.8035615117321781E-3</v>
      </c>
      <c r="E104" s="50">
        <v>5.1309215927704925E-2</v>
      </c>
      <c r="F104" s="50">
        <v>5.8523461974633643E-2</v>
      </c>
      <c r="G104" s="50">
        <v>4.9505654415972752E-2</v>
      </c>
      <c r="H104" s="50">
        <v>6.0327023486365816E-2</v>
      </c>
      <c r="I104" s="52">
        <v>3.2841983755251339E-2</v>
      </c>
      <c r="J104" s="51">
        <v>6.5683967510502678E-2</v>
      </c>
      <c r="K104" s="53">
        <v>9.8525951265754017E-2</v>
      </c>
      <c r="L104" s="50">
        <v>5.2170522003610817E-2</v>
      </c>
      <c r="M104" s="50">
        <v>5.7662155898727752E-2</v>
      </c>
    </row>
    <row r="105" spans="1:13" ht="15" customHeight="1">
      <c r="A105" s="49"/>
      <c r="B105" s="187" t="s">
        <v>176</v>
      </c>
      <c r="C105" s="252">
        <v>14.740808649735452</v>
      </c>
      <c r="D105" s="180">
        <v>0.99867332158581035</v>
      </c>
      <c r="E105" s="248">
        <v>12.743462006563831</v>
      </c>
      <c r="F105" s="248">
        <v>16.738155292907074</v>
      </c>
      <c r="G105" s="248">
        <v>11.744788684978023</v>
      </c>
      <c r="H105" s="248">
        <v>17.736828614492882</v>
      </c>
      <c r="I105" s="52">
        <v>6.7748883071196586E-2</v>
      </c>
      <c r="J105" s="51">
        <v>0.13549776614239317</v>
      </c>
      <c r="K105" s="53">
        <v>0.20324664921358976</v>
      </c>
      <c r="L105" s="248">
        <v>14.00376821724868</v>
      </c>
      <c r="M105" s="248">
        <v>15.477849082222225</v>
      </c>
    </row>
    <row r="106" spans="1:13" ht="15" customHeight="1">
      <c r="A106" s="49"/>
      <c r="B106" s="187" t="s">
        <v>226</v>
      </c>
      <c r="C106" s="243" t="s">
        <v>217</v>
      </c>
      <c r="D106" s="50" t="s">
        <v>94</v>
      </c>
      <c r="E106" s="50" t="s">
        <v>94</v>
      </c>
      <c r="F106" s="50" t="s">
        <v>94</v>
      </c>
      <c r="G106" s="50" t="s">
        <v>94</v>
      </c>
      <c r="H106" s="50" t="s">
        <v>94</v>
      </c>
      <c r="I106" s="52" t="s">
        <v>94</v>
      </c>
      <c r="J106" s="51" t="s">
        <v>94</v>
      </c>
      <c r="K106" s="53" t="s">
        <v>94</v>
      </c>
      <c r="L106" s="50" t="s">
        <v>94</v>
      </c>
      <c r="M106" s="50" t="s">
        <v>94</v>
      </c>
    </row>
    <row r="107" spans="1:13" ht="15" customHeight="1">
      <c r="A107" s="49"/>
      <c r="B107" s="187" t="s">
        <v>227</v>
      </c>
      <c r="C107" s="243">
        <v>0.55705902670888152</v>
      </c>
      <c r="D107" s="50">
        <v>1.8082053624313726E-2</v>
      </c>
      <c r="E107" s="50">
        <v>0.52089491946025412</v>
      </c>
      <c r="F107" s="50">
        <v>0.59322313395750892</v>
      </c>
      <c r="G107" s="50">
        <v>0.50281286583594031</v>
      </c>
      <c r="H107" s="50">
        <v>0.61130518758182273</v>
      </c>
      <c r="I107" s="52">
        <v>3.2459852111441305E-2</v>
      </c>
      <c r="J107" s="51">
        <v>6.491970422288261E-2</v>
      </c>
      <c r="K107" s="53">
        <v>9.7379556334323908E-2</v>
      </c>
      <c r="L107" s="50">
        <v>0.52920607537343745</v>
      </c>
      <c r="M107" s="50">
        <v>0.5849119780443256</v>
      </c>
    </row>
    <row r="108" spans="1:13" ht="15" customHeight="1">
      <c r="A108" s="49"/>
      <c r="B108" s="187" t="s">
        <v>219</v>
      </c>
      <c r="C108" s="243">
        <v>0.72713116532749633</v>
      </c>
      <c r="D108" s="50">
        <v>4.011461629223366E-2</v>
      </c>
      <c r="E108" s="50">
        <v>0.6469019327430291</v>
      </c>
      <c r="F108" s="50">
        <v>0.80736039791196379</v>
      </c>
      <c r="G108" s="50">
        <v>0.60678731645079531</v>
      </c>
      <c r="H108" s="50">
        <v>0.84747501420419746</v>
      </c>
      <c r="I108" s="52">
        <v>5.5168335790099478E-2</v>
      </c>
      <c r="J108" s="51">
        <v>0.11033667158019896</v>
      </c>
      <c r="K108" s="53">
        <v>0.16550500737029844</v>
      </c>
      <c r="L108" s="50">
        <v>0.69077460706112159</v>
      </c>
      <c r="M108" s="50">
        <v>0.76348772359387129</v>
      </c>
    </row>
    <row r="109" spans="1:13" ht="15" customHeight="1">
      <c r="A109" s="49"/>
      <c r="B109" s="187" t="s">
        <v>177</v>
      </c>
      <c r="C109" s="179">
        <v>6.7073796808895167</v>
      </c>
      <c r="D109" s="50">
        <v>0.50311574566014816</v>
      </c>
      <c r="E109" s="180">
        <v>5.7011481895692206</v>
      </c>
      <c r="F109" s="180">
        <v>7.7136111722098128</v>
      </c>
      <c r="G109" s="180">
        <v>5.1980324439090726</v>
      </c>
      <c r="H109" s="180">
        <v>8.2167269178699609</v>
      </c>
      <c r="I109" s="52">
        <v>7.5009283743637148E-2</v>
      </c>
      <c r="J109" s="51">
        <v>0.1500185674872743</v>
      </c>
      <c r="K109" s="53">
        <v>0.22502785123091146</v>
      </c>
      <c r="L109" s="180">
        <v>6.3720106968450407</v>
      </c>
      <c r="M109" s="180">
        <v>7.0427486649339928</v>
      </c>
    </row>
    <row r="110" spans="1:13" ht="15" customHeight="1">
      <c r="A110" s="49"/>
      <c r="B110" s="187" t="s">
        <v>228</v>
      </c>
      <c r="C110" s="179">
        <v>2.0789166666666667</v>
      </c>
      <c r="D110" s="50">
        <v>0.1786685786390787</v>
      </c>
      <c r="E110" s="180">
        <v>1.7215795093885093</v>
      </c>
      <c r="F110" s="180">
        <v>2.4362538239448241</v>
      </c>
      <c r="G110" s="180">
        <v>1.5429109307494306</v>
      </c>
      <c r="H110" s="180">
        <v>2.6149224025839031</v>
      </c>
      <c r="I110" s="52">
        <v>8.5943117155126647E-2</v>
      </c>
      <c r="J110" s="51">
        <v>0.17188623431025329</v>
      </c>
      <c r="K110" s="53">
        <v>0.25782935146537994</v>
      </c>
      <c r="L110" s="180">
        <v>1.9749708333333333</v>
      </c>
      <c r="M110" s="180">
        <v>2.1828625000000001</v>
      </c>
    </row>
    <row r="111" spans="1:13" ht="15" customHeight="1">
      <c r="A111" s="49"/>
      <c r="B111" s="187" t="s">
        <v>178</v>
      </c>
      <c r="C111" s="179">
        <v>1.3160606060606062</v>
      </c>
      <c r="D111" s="50">
        <v>8.9514567579012091E-2</v>
      </c>
      <c r="E111" s="180">
        <v>1.1370314709025819</v>
      </c>
      <c r="F111" s="180">
        <v>1.4950897412186304</v>
      </c>
      <c r="G111" s="180">
        <v>1.0475169033235698</v>
      </c>
      <c r="H111" s="180">
        <v>1.5846043087976425</v>
      </c>
      <c r="I111" s="52">
        <v>6.8017055724324177E-2</v>
      </c>
      <c r="J111" s="51">
        <v>0.13603411144864835</v>
      </c>
      <c r="K111" s="53">
        <v>0.20405116717297253</v>
      </c>
      <c r="L111" s="180">
        <v>1.2502575757575758</v>
      </c>
      <c r="M111" s="180">
        <v>1.3818636363636365</v>
      </c>
    </row>
    <row r="112" spans="1:13" ht="15" customHeight="1">
      <c r="A112" s="49"/>
      <c r="B112" s="187" t="s">
        <v>161</v>
      </c>
      <c r="C112" s="252">
        <v>29.083494495261451</v>
      </c>
      <c r="D112" s="180">
        <v>1.6150735374226366</v>
      </c>
      <c r="E112" s="248">
        <v>25.853347420416178</v>
      </c>
      <c r="F112" s="248">
        <v>32.313641570106725</v>
      </c>
      <c r="G112" s="248">
        <v>24.238273882993543</v>
      </c>
      <c r="H112" s="248">
        <v>33.928715107529364</v>
      </c>
      <c r="I112" s="52">
        <v>5.5532306741398599E-2</v>
      </c>
      <c r="J112" s="51">
        <v>0.1110646134827972</v>
      </c>
      <c r="K112" s="53">
        <v>0.16659692022419581</v>
      </c>
      <c r="L112" s="248">
        <v>27.629319770498377</v>
      </c>
      <c r="M112" s="248">
        <v>30.537669220024526</v>
      </c>
    </row>
    <row r="113" spans="1:13" ht="15" customHeight="1">
      <c r="A113" s="49"/>
      <c r="B113" s="187" t="s">
        <v>179</v>
      </c>
      <c r="C113" s="243" t="s">
        <v>110</v>
      </c>
      <c r="D113" s="50" t="s">
        <v>94</v>
      </c>
      <c r="E113" s="50" t="s">
        <v>94</v>
      </c>
      <c r="F113" s="50" t="s">
        <v>94</v>
      </c>
      <c r="G113" s="50" t="s">
        <v>94</v>
      </c>
      <c r="H113" s="50" t="s">
        <v>94</v>
      </c>
      <c r="I113" s="52" t="s">
        <v>94</v>
      </c>
      <c r="J113" s="51" t="s">
        <v>94</v>
      </c>
      <c r="K113" s="53" t="s">
        <v>94</v>
      </c>
      <c r="L113" s="50" t="s">
        <v>94</v>
      </c>
      <c r="M113" s="50" t="s">
        <v>94</v>
      </c>
    </row>
    <row r="114" spans="1:13" ht="15" customHeight="1">
      <c r="A114" s="49"/>
      <c r="B114" s="187" t="s">
        <v>163</v>
      </c>
      <c r="C114" s="252">
        <v>12.307000266599921</v>
      </c>
      <c r="D114" s="248">
        <v>1.333311018327781</v>
      </c>
      <c r="E114" s="248">
        <v>9.6403782299443588</v>
      </c>
      <c r="F114" s="248">
        <v>14.973622303255484</v>
      </c>
      <c r="G114" s="248">
        <v>8.3070672116165785</v>
      </c>
      <c r="H114" s="248">
        <v>16.306933321583266</v>
      </c>
      <c r="I114" s="52">
        <v>0.10833761188307323</v>
      </c>
      <c r="J114" s="51">
        <v>0.21667522376614645</v>
      </c>
      <c r="K114" s="53">
        <v>0.32501283564921968</v>
      </c>
      <c r="L114" s="248">
        <v>11.691650253269925</v>
      </c>
      <c r="M114" s="248">
        <v>12.922350279929917</v>
      </c>
    </row>
    <row r="115" spans="1:13" ht="15" customHeight="1">
      <c r="A115" s="49"/>
      <c r="B115" s="187" t="s">
        <v>164</v>
      </c>
      <c r="C115" s="243">
        <v>0.1103599228129271</v>
      </c>
      <c r="D115" s="50">
        <v>5.7629357539120294E-3</v>
      </c>
      <c r="E115" s="50">
        <v>9.8834051305103046E-2</v>
      </c>
      <c r="F115" s="50">
        <v>0.12188579432075115</v>
      </c>
      <c r="G115" s="50">
        <v>9.3071115551191019E-2</v>
      </c>
      <c r="H115" s="50">
        <v>0.12764873007466318</v>
      </c>
      <c r="I115" s="52">
        <v>5.2219461621778006E-2</v>
      </c>
      <c r="J115" s="51">
        <v>0.10443892324355601</v>
      </c>
      <c r="K115" s="53">
        <v>0.15665838486533401</v>
      </c>
      <c r="L115" s="50">
        <v>0.10484192667228075</v>
      </c>
      <c r="M115" s="50">
        <v>0.11587791895357345</v>
      </c>
    </row>
    <row r="116" spans="1:13" ht="15" customHeight="1">
      <c r="A116" s="49"/>
      <c r="B116" s="187" t="s">
        <v>180</v>
      </c>
      <c r="C116" s="179">
        <v>0.53317496311703672</v>
      </c>
      <c r="D116" s="50">
        <v>2.5800311802267942E-2</v>
      </c>
      <c r="E116" s="180">
        <v>0.48157433951250084</v>
      </c>
      <c r="F116" s="180">
        <v>0.58477558672157259</v>
      </c>
      <c r="G116" s="180">
        <v>0.4557740277102329</v>
      </c>
      <c r="H116" s="180">
        <v>0.61057589852384053</v>
      </c>
      <c r="I116" s="52">
        <v>4.8389953743204067E-2</v>
      </c>
      <c r="J116" s="51">
        <v>9.6779907486408134E-2</v>
      </c>
      <c r="K116" s="53">
        <v>0.1451698612296122</v>
      </c>
      <c r="L116" s="180">
        <v>0.50651621496118493</v>
      </c>
      <c r="M116" s="180">
        <v>0.5598337112728885</v>
      </c>
    </row>
    <row r="117" spans="1:13" ht="15" customHeight="1">
      <c r="A117" s="49"/>
      <c r="B117" s="187" t="s">
        <v>138</v>
      </c>
      <c r="C117" s="179">
        <v>1.4782588484703365</v>
      </c>
      <c r="D117" s="180">
        <v>0.1784999544710803</v>
      </c>
      <c r="E117" s="180">
        <v>1.1212589395281758</v>
      </c>
      <c r="F117" s="180">
        <v>1.8352587574124972</v>
      </c>
      <c r="G117" s="180">
        <v>0.94275898505709566</v>
      </c>
      <c r="H117" s="180">
        <v>2.0137587118835771</v>
      </c>
      <c r="I117" s="52">
        <v>0.1207501342919661</v>
      </c>
      <c r="J117" s="51">
        <v>0.2415002685839322</v>
      </c>
      <c r="K117" s="53">
        <v>0.36225040287589827</v>
      </c>
      <c r="L117" s="180">
        <v>1.4043459060468197</v>
      </c>
      <c r="M117" s="180">
        <v>1.5521717908938533</v>
      </c>
    </row>
    <row r="118" spans="1:13" ht="15" customHeight="1">
      <c r="A118" s="49"/>
      <c r="B118" s="187" t="s">
        <v>181</v>
      </c>
      <c r="C118" s="246">
        <v>66.233245983180495</v>
      </c>
      <c r="D118" s="248">
        <v>2.3659110505147845</v>
      </c>
      <c r="E118" s="247">
        <v>61.501423882150924</v>
      </c>
      <c r="F118" s="247">
        <v>70.96506808421006</v>
      </c>
      <c r="G118" s="247">
        <v>59.135512831636142</v>
      </c>
      <c r="H118" s="247">
        <v>73.330979134724856</v>
      </c>
      <c r="I118" s="52">
        <v>3.5720898400715441E-2</v>
      </c>
      <c r="J118" s="51">
        <v>7.1441796801430882E-2</v>
      </c>
      <c r="K118" s="53">
        <v>0.10716269520214633</v>
      </c>
      <c r="L118" s="247">
        <v>62.921583684021471</v>
      </c>
      <c r="M118" s="247">
        <v>69.54490828233952</v>
      </c>
    </row>
    <row r="119" spans="1:13" ht="15" customHeight="1">
      <c r="A119" s="49"/>
      <c r="B119" s="187" t="s">
        <v>230</v>
      </c>
      <c r="C119" s="179">
        <v>0.56491742372565235</v>
      </c>
      <c r="D119" s="180">
        <v>8.9632805970708121E-2</v>
      </c>
      <c r="E119" s="180">
        <v>0.38565181178423613</v>
      </c>
      <c r="F119" s="180">
        <v>0.74418303566706856</v>
      </c>
      <c r="G119" s="180">
        <v>0.29601900581352797</v>
      </c>
      <c r="H119" s="180">
        <v>0.83381584163777678</v>
      </c>
      <c r="I119" s="52">
        <v>0.15866532382658033</v>
      </c>
      <c r="J119" s="51">
        <v>0.31733064765316066</v>
      </c>
      <c r="K119" s="53">
        <v>0.47599597147974099</v>
      </c>
      <c r="L119" s="180">
        <v>0.53667155253936971</v>
      </c>
      <c r="M119" s="180">
        <v>0.59316329491193498</v>
      </c>
    </row>
    <row r="120" spans="1:13" ht="15" customHeight="1">
      <c r="A120" s="49"/>
      <c r="B120" s="187" t="s">
        <v>165</v>
      </c>
      <c r="C120" s="179">
        <v>8.3071378309966111</v>
      </c>
      <c r="D120" s="50">
        <v>0.76563679566850451</v>
      </c>
      <c r="E120" s="180">
        <v>6.7758642396596018</v>
      </c>
      <c r="F120" s="180">
        <v>9.8384114223336194</v>
      </c>
      <c r="G120" s="180">
        <v>6.0102274439910977</v>
      </c>
      <c r="H120" s="180">
        <v>10.604048218002124</v>
      </c>
      <c r="I120" s="52">
        <v>9.2166136068149329E-2</v>
      </c>
      <c r="J120" s="51">
        <v>0.18433227213629866</v>
      </c>
      <c r="K120" s="53">
        <v>0.27649840820444799</v>
      </c>
      <c r="L120" s="180">
        <v>7.8917809394467806</v>
      </c>
      <c r="M120" s="180">
        <v>8.7224947225464415</v>
      </c>
    </row>
    <row r="121" spans="1:13" ht="15" customHeight="1">
      <c r="A121" s="49"/>
      <c r="B121" s="187" t="s">
        <v>182</v>
      </c>
      <c r="C121" s="246">
        <v>94.224282419024192</v>
      </c>
      <c r="D121" s="248">
        <v>3.5622646092051715</v>
      </c>
      <c r="E121" s="247">
        <v>87.099753200613847</v>
      </c>
      <c r="F121" s="247">
        <v>101.34881163743454</v>
      </c>
      <c r="G121" s="247">
        <v>83.537488591408675</v>
      </c>
      <c r="H121" s="247">
        <v>104.91107624663971</v>
      </c>
      <c r="I121" s="52">
        <v>3.7806226991079092E-2</v>
      </c>
      <c r="J121" s="51">
        <v>7.5612453982158184E-2</v>
      </c>
      <c r="K121" s="53">
        <v>0.11341868097323728</v>
      </c>
      <c r="L121" s="247">
        <v>89.51306829807298</v>
      </c>
      <c r="M121" s="247">
        <v>98.935496539975404</v>
      </c>
    </row>
    <row r="122" spans="1:13" ht="15" customHeight="1">
      <c r="A122" s="49"/>
      <c r="B122" s="199" t="s">
        <v>186</v>
      </c>
      <c r="C122" s="253">
        <v>18.826886909273739</v>
      </c>
      <c r="D122" s="200">
        <v>1.6034480683811803</v>
      </c>
      <c r="E122" s="254">
        <v>15.619990772511379</v>
      </c>
      <c r="F122" s="254">
        <v>22.033783046036099</v>
      </c>
      <c r="G122" s="254">
        <v>14.016542704130199</v>
      </c>
      <c r="H122" s="254">
        <v>23.637231114417279</v>
      </c>
      <c r="I122" s="201">
        <v>8.516798746963071E-2</v>
      </c>
      <c r="J122" s="202">
        <v>0.17033597493926142</v>
      </c>
      <c r="K122" s="203">
        <v>0.25550396240889212</v>
      </c>
      <c r="L122" s="254">
        <v>17.885542563810052</v>
      </c>
      <c r="M122" s="254">
        <v>19.768231254737426</v>
      </c>
    </row>
    <row r="123" spans="1:13" ht="15" customHeight="1">
      <c r="B123" s="259" t="s">
        <v>720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2">
    <cfRule type="expression" dxfId="37" priority="71">
      <formula>IF(PG_IsBlnkRowRout*PG_IsBlnkRowRoutNext=1,TRUE,FALSE)</formula>
    </cfRule>
  </conditionalFormatting>
  <conditionalFormatting sqref="I5:K122">
    <cfRule type="cellIs" dxfId="36" priority="2" operator="greaterThan">
      <formula>1</formula>
    </cfRule>
  </conditionalFormatting>
  <hyperlinks>
    <hyperlink ref="B5" location="'Fire Assay'!$A$4" display="'Fire Assay'!$A$4" xr:uid="{2B09C8D2-8606-4394-A505-8E8950CF0184}"/>
    <hyperlink ref="B7" location="'Fire Assay (Bi)'!$A$4" display="'Fire Assay (Bi)'!$A$4" xr:uid="{FC37AA21-46BB-4B80-913F-64B305DF51EB}"/>
    <hyperlink ref="B9" location="'PA'!$A$4" display="'PA'!$A$4" xr:uid="{C74BCD6C-AC3D-4EAA-8CF8-20AD89E7AFB2}"/>
    <hyperlink ref="B11" location="'AR Digest 10-50g'!$A$4" display="'AR Digest 10-50g'!$A$4" xr:uid="{B6C5ECFD-95EF-44F0-B2C7-E7D4DBA96E88}"/>
    <hyperlink ref="B13" location="'PF ICP'!$A$706" display="'PF ICP'!$A$706" xr:uid="{5BC7AE3C-A296-426B-A92D-171D54B75DD3}"/>
    <hyperlink ref="B15" location="'Fusion XRF'!$A$116" display="'Fusion XRF'!$A$116" xr:uid="{D7B92DF0-0751-41B9-9861-2FEDCC9E50CF}"/>
    <hyperlink ref="B17" location="'4-Acid'!$A$4" display="'4-Acid'!$A$4" xr:uid="{22F5D054-EC4B-48B2-AC55-6DA5D1BCD3D1}"/>
    <hyperlink ref="B18" location="'4-Acid'!$A$22" display="'4-Acid'!$A$22" xr:uid="{AABC2CFA-BECB-450A-8F97-A7A06E2C2BDC}"/>
    <hyperlink ref="B19" location="'4-Acid'!$A$40" display="'4-Acid'!$A$40" xr:uid="{4B5531BD-9CBE-48FB-BB62-5D261B41C4B7}"/>
    <hyperlink ref="B20" location="'4-Acid'!$A$58" display="'4-Acid'!$A$58" xr:uid="{26B4EE05-A242-47D9-B8C1-8F8534362B51}"/>
    <hyperlink ref="B21" location="'4-Acid'!$A$76" display="'4-Acid'!$A$76" xr:uid="{B9051CFC-B2FE-4504-8A4B-C2B33A3FFCCF}"/>
    <hyperlink ref="B22" location="'4-Acid'!$A$94" display="'4-Acid'!$A$94" xr:uid="{C381C228-D718-4829-9F20-F01EDDCA1A05}"/>
    <hyperlink ref="B23" location="'4-Acid'!$A$113" display="'4-Acid'!$A$113" xr:uid="{62AC5F51-5DB2-4469-8461-A3939156660C}"/>
    <hyperlink ref="B24" location="'4-Acid'!$A$131" display="'4-Acid'!$A$131" xr:uid="{73B9CDF3-F2BB-4551-BB7F-13E9378790CE}"/>
    <hyperlink ref="B25" location="'4-Acid'!$A$149" display="'4-Acid'!$A$149" xr:uid="{C050C25D-B2B8-497E-8382-AA10014C0B66}"/>
    <hyperlink ref="B26" location="'4-Acid'!$A$167" display="'4-Acid'!$A$167" xr:uid="{4F1CAA38-D6F9-4DFB-8051-3EB4D137EC9E}"/>
    <hyperlink ref="B27" location="'4-Acid'!$A$186" display="'4-Acid'!$A$186" xr:uid="{21DED96C-D560-4394-BA73-776669118072}"/>
    <hyperlink ref="B28" location="'4-Acid'!$A$204" display="'4-Acid'!$A$204" xr:uid="{AA5B443D-0207-42BE-923B-26D710E539B2}"/>
    <hyperlink ref="B29" location="'4-Acid'!$A$222" display="'4-Acid'!$A$222" xr:uid="{3F43519A-85BB-47EB-91FD-5F0116314CCD}"/>
    <hyperlink ref="B30" location="'4-Acid'!$A$240" display="'4-Acid'!$A$240" xr:uid="{78F2DCF9-B8A0-4EA5-80ED-EBC8730929D6}"/>
    <hyperlink ref="B31" location="'4-Acid'!$A$258" display="'4-Acid'!$A$258" xr:uid="{F37D1E12-43D0-484B-A94B-FA8823BF4DAF}"/>
    <hyperlink ref="B32" location="'4-Acid'!$A$276" display="'4-Acid'!$A$276" xr:uid="{CCD44A5C-598C-46F9-BBA6-8507B1A1850E}"/>
    <hyperlink ref="B33" location="'4-Acid'!$A$294" display="'4-Acid'!$A$294" xr:uid="{5F16645D-32BB-43AC-9A1D-F3A434910075}"/>
    <hyperlink ref="B34" location="'4-Acid'!$A$312" display="'4-Acid'!$A$312" xr:uid="{E907FCB5-0D9F-42BD-87B4-CFEA7E464B71}"/>
    <hyperlink ref="B35" location="'4-Acid'!$A$330" display="'4-Acid'!$A$330" xr:uid="{75D17E03-6F63-4561-936D-787FB4308E37}"/>
    <hyperlink ref="B36" location="'4-Acid'!$A$366" display="'4-Acid'!$A$366" xr:uid="{A98AC314-60AD-4939-83C3-B6D513C7FC06}"/>
    <hyperlink ref="B37" location="'4-Acid'!$A$402" display="'4-Acid'!$A$402" xr:uid="{B6EF60FF-81A5-4399-9A0A-5FDF9B94CA16}"/>
    <hyperlink ref="B38" location="'4-Acid'!$A$420" display="'4-Acid'!$A$420" xr:uid="{13D5022B-104D-4B28-9CF5-6CBA2F209168}"/>
    <hyperlink ref="B39" location="'4-Acid'!$A$438" display="'4-Acid'!$A$438" xr:uid="{984FE191-3665-49CB-9D57-D4AE119E1F47}"/>
    <hyperlink ref="B40" location="'4-Acid'!$A$456" display="'4-Acid'!$A$456" xr:uid="{030E9601-CA65-426A-B79D-B2136DA8BD36}"/>
    <hyperlink ref="B41" location="'4-Acid'!$A$474" display="'4-Acid'!$A$474" xr:uid="{8F91CB46-98A0-4E76-89CB-9EC5234A2AA7}"/>
    <hyperlink ref="B42" location="'4-Acid'!$A$492" display="'4-Acid'!$A$492" xr:uid="{5C812CC6-46B9-4AC8-B495-ACBA1DEB6E49}"/>
    <hyperlink ref="B43" location="'4-Acid'!$A$510" display="'4-Acid'!$A$510" xr:uid="{0CFDD42C-1E3F-4E48-952C-55F883A1195B}"/>
    <hyperlink ref="B44" location="'4-Acid'!$A$528" display="'4-Acid'!$A$528" xr:uid="{566FE06C-BDBC-4BAA-A240-447BBE8352D5}"/>
    <hyperlink ref="B45" location="'4-Acid'!$A$546" display="'4-Acid'!$A$546" xr:uid="{5881C605-4432-4310-969D-DAAF152E44FD}"/>
    <hyperlink ref="B46" location="'4-Acid'!$A$565" display="'4-Acid'!$A$565" xr:uid="{78DDDBDC-B7B6-4296-B475-E6A2AC349F8C}"/>
    <hyperlink ref="B47" location="'4-Acid'!$A$583" display="'4-Acid'!$A$583" xr:uid="{34E46FD6-A27F-415C-945E-A5B91ADFB951}"/>
    <hyperlink ref="B48" location="'4-Acid'!$A$601" display="'4-Acid'!$A$601" xr:uid="{A32A1F0A-F2CF-41BB-AA0C-EB047EC966AB}"/>
    <hyperlink ref="B49" location="'4-Acid'!$A$619" display="'4-Acid'!$A$619" xr:uid="{8B88A837-4D14-4736-B626-072051234DB2}"/>
    <hyperlink ref="B50" location="'4-Acid'!$A$637" display="'4-Acid'!$A$637" xr:uid="{8C7803A8-F774-4037-9479-C5272F32B4EE}"/>
    <hyperlink ref="B51" location="'4-Acid'!$A$655" display="'4-Acid'!$A$655" xr:uid="{BE40D9A1-E09D-4CC6-B81A-27263F26FCB4}"/>
    <hyperlink ref="B52" location="'4-Acid'!$A$673" display="'4-Acid'!$A$673" xr:uid="{6BF17CF9-11A8-46B6-821B-6D753F2F0B99}"/>
    <hyperlink ref="B53" location="'4-Acid'!$A$691" display="'4-Acid'!$A$691" xr:uid="{41FE6D75-CB74-4822-A51F-2AD8D9AB7398}"/>
    <hyperlink ref="B54" location="'4-Acid'!$A$709" display="'4-Acid'!$A$709" xr:uid="{F2262421-0E05-4960-9632-B59F2DDEE59C}"/>
    <hyperlink ref="B55" location="'4-Acid'!$A$727" display="'4-Acid'!$A$727" xr:uid="{61C67D06-E444-42A7-B86C-FCE7B08E3585}"/>
    <hyperlink ref="B56" location="'4-Acid'!$A$745" display="'4-Acid'!$A$745" xr:uid="{7B4B263D-0AC6-4D3F-AE39-635B17DE74D3}"/>
    <hyperlink ref="B57" location="'4-Acid'!$A$763" display="'4-Acid'!$A$763" xr:uid="{A20C4202-879B-4536-91A7-3E5F08C5C1F2}"/>
    <hyperlink ref="B58" location="'4-Acid'!$A$781" display="'4-Acid'!$A$781" xr:uid="{DBDD0F99-F539-443A-B12E-C676EA32B087}"/>
    <hyperlink ref="B59" location="'4-Acid'!$A$799" display="'4-Acid'!$A$799" xr:uid="{E12EAF8B-DC4A-4538-9CFA-9980CAC8C50C}"/>
    <hyperlink ref="B60" location="'4-Acid'!$A$817" display="'4-Acid'!$A$817" xr:uid="{4FA29345-09F0-4E78-8DAF-FE75119B0997}"/>
    <hyperlink ref="B61" location="'4-Acid'!$A$836" display="'4-Acid'!$A$836" xr:uid="{2996906C-D708-4B25-982B-4287AB6CC833}"/>
    <hyperlink ref="B62" location="'4-Acid'!$A$854" display="'4-Acid'!$A$854" xr:uid="{0D13896C-8500-4B58-B143-21533C168E7F}"/>
    <hyperlink ref="B63" location="'4-Acid'!$A$872" display="'4-Acid'!$A$872" xr:uid="{B94B4005-8F71-4E8B-990C-4C19DE7FA763}"/>
    <hyperlink ref="B64" location="'4-Acid'!$A$891" display="'4-Acid'!$A$891" xr:uid="{447A1A45-B628-4BEB-A144-4F567C77D504}"/>
    <hyperlink ref="B65" location="'4-Acid'!$A$909" display="'4-Acid'!$A$909" xr:uid="{E0E2E674-3CE8-4153-AA1E-B34BE9C04A85}"/>
    <hyperlink ref="B66" location="'4-Acid'!$A$927" display="'4-Acid'!$A$927" xr:uid="{31DD381E-01BC-47DE-8247-7EB461EACD47}"/>
    <hyperlink ref="B67" location="'4-Acid'!$A$945" display="'4-Acid'!$A$945" xr:uid="{A9B30677-882E-47C0-A385-588C141E1B17}"/>
    <hyperlink ref="B68" location="'4-Acid'!$A$981" display="'4-Acid'!$A$981" xr:uid="{09FAB5A1-046E-438F-955D-46E112328693}"/>
    <hyperlink ref="B69" location="'4-Acid'!$A$999" display="'4-Acid'!$A$999" xr:uid="{9DCC99FE-8A3B-42EE-81F0-7C735E30C15A}"/>
    <hyperlink ref="B70" location="'4-Acid'!$A$1017" display="'4-Acid'!$A$1017" xr:uid="{B20A95FE-044B-4C50-B71D-8AF6A101C176}"/>
    <hyperlink ref="B71" location="'4-Acid'!$A$1035" display="'4-Acid'!$A$1035" xr:uid="{4BCD97BA-A518-4DC8-A239-FC238B1A9BEB}"/>
    <hyperlink ref="B72" location="'4-Acid'!$A$1053" display="'4-Acid'!$A$1053" xr:uid="{1D49A0B5-2052-44AF-BB81-73346FC1C1D3}"/>
    <hyperlink ref="B73" location="'4-Acid'!$A$1071" display="'4-Acid'!$A$1071" xr:uid="{A6B4D903-B564-4E98-9BF3-C117524EE90D}"/>
    <hyperlink ref="B74" location="'4-Acid'!$A$1089" display="'4-Acid'!$A$1089" xr:uid="{15F2EEE8-5291-4FBF-AB8F-2D644BC7269A}"/>
    <hyperlink ref="B76" location="'Aqua Regia'!$A$4" display="'Aqua Regia'!$A$4" xr:uid="{B8B36228-74F2-420A-84E0-1B8880EE58FB}"/>
    <hyperlink ref="B77" location="'Aqua Regia'!$A$23" display="'Aqua Regia'!$A$23" xr:uid="{95454AB6-3366-47C2-946B-9391352D6A11}"/>
    <hyperlink ref="B78" location="'Aqua Regia'!$A$41" display="'Aqua Regia'!$A$41" xr:uid="{3899F602-0FB4-4189-BD73-CD90BD498A3A}"/>
    <hyperlink ref="B79" location="'Aqua Regia'!$A$77" display="'Aqua Regia'!$A$77" xr:uid="{234E4C53-B4DE-4C18-91AC-408FD9039199}"/>
    <hyperlink ref="B80" location="'Aqua Regia'!$A$95" display="'Aqua Regia'!$A$95" xr:uid="{FC767683-8CF5-498C-B6BE-78A8337BA8D8}"/>
    <hyperlink ref="B81" location="'Aqua Regia'!$A$114" display="'Aqua Regia'!$A$114" xr:uid="{47E6506F-22B2-41B8-896E-17DDCEF7EE7A}"/>
    <hyperlink ref="B82" location="'Aqua Regia'!$A$132" display="'Aqua Regia'!$A$132" xr:uid="{C47B2F2B-7F51-4123-ADE1-D69007FE474A}"/>
    <hyperlink ref="B83" location="'Aqua Regia'!$A$150" display="'Aqua Regia'!$A$150" xr:uid="{892EB026-5F2F-4E0F-ABA4-808D84D2B919}"/>
    <hyperlink ref="B84" location="'Aqua Regia'!$A$168" display="'Aqua Regia'!$A$168" xr:uid="{6539F52B-2184-411D-A551-4E7936448BD9}"/>
    <hyperlink ref="B85" location="'Aqua Regia'!$A$186" display="'Aqua Regia'!$A$186" xr:uid="{858BCF76-30DD-4142-B56D-AE472C2403E6}"/>
    <hyperlink ref="B86" location="'Aqua Regia'!$A$204" display="'Aqua Regia'!$A$204" xr:uid="{8FC7D799-BAFF-4571-AB9D-4F45B3130869}"/>
    <hyperlink ref="B87" location="'Aqua Regia'!$A$222" display="'Aqua Regia'!$A$222" xr:uid="{A486203D-9A86-4EF8-93AA-EAAFC0F1443E}"/>
    <hyperlink ref="B88" location="'Aqua Regia'!$A$240" display="'Aqua Regia'!$A$240" xr:uid="{F90CF4F8-F744-41A9-8B48-835312491C2D}"/>
    <hyperlink ref="B89" location="'Aqua Regia'!$A$312" display="'Aqua Regia'!$A$312" xr:uid="{AECAF3AF-3D20-4341-A015-F824FFAAED47}"/>
    <hyperlink ref="B90" location="'Aqua Regia'!$A$330" display="'Aqua Regia'!$A$330" xr:uid="{4F51BBAE-E7F0-4344-AD8E-D4026F222AB0}"/>
    <hyperlink ref="B91" location="'Aqua Regia'!$A$367" display="'Aqua Regia'!$A$367" xr:uid="{0ECAD094-843E-4316-B65C-E5C40564442A}"/>
    <hyperlink ref="B92" location="'Aqua Regia'!$A$386" display="'Aqua Regia'!$A$386" xr:uid="{75B582DD-D135-43E6-A69F-F28E87155365}"/>
    <hyperlink ref="B93" location="'Aqua Regia'!$A$405" display="'Aqua Regia'!$A$405" xr:uid="{A236DCE7-080F-4B9C-BF30-56BB1DC3172E}"/>
    <hyperlink ref="B94" location="'Aqua Regia'!$A$441" display="'Aqua Regia'!$A$441" xr:uid="{3CB9DC53-A29C-4DC6-B9A7-6239F4C37A13}"/>
    <hyperlink ref="B95" location="'Aqua Regia'!$A$459" display="'Aqua Regia'!$A$459" xr:uid="{CE3B575E-8539-4B33-9C43-4E899B57BDF5}"/>
    <hyperlink ref="B96" location="'Aqua Regia'!$A$477" display="'Aqua Regia'!$A$477" xr:uid="{E3BD94CF-C38F-4805-AD08-07E66904D701}"/>
    <hyperlink ref="B97" location="'Aqua Regia'!$A$495" display="'Aqua Regia'!$A$495" xr:uid="{8215AAA5-C3B4-40E3-AD0C-4B51FADBABCD}"/>
    <hyperlink ref="B98" location="'Aqua Regia'!$A$531" display="'Aqua Regia'!$A$531" xr:uid="{FE33E869-4351-4EBD-8AB7-29E7EBF4EDF0}"/>
    <hyperlink ref="B99" location="'Aqua Regia'!$A$549" display="'Aqua Regia'!$A$549" xr:uid="{681857C5-13EA-4D41-9DB9-A8F0497FEC26}"/>
    <hyperlink ref="B100" location="'Aqua Regia'!$A$567" display="'Aqua Regia'!$A$567" xr:uid="{B71D5977-37E1-4DAE-9ECC-B4AAAC7608AE}"/>
    <hyperlink ref="B101" location="'Aqua Regia'!$A$586" display="'Aqua Regia'!$A$586" xr:uid="{D8AB74A6-9B4E-43CC-A8EA-89B7AED9CF11}"/>
    <hyperlink ref="B102" location="'Aqua Regia'!$A$604" display="'Aqua Regia'!$A$604" xr:uid="{1AED381E-5833-4B5C-A772-103F7198434F}"/>
    <hyperlink ref="B103" location="'Aqua Regia'!$A$641" display="'Aqua Regia'!$A$641" xr:uid="{55B56BE6-B423-46BF-9D82-398D80C87E86}"/>
    <hyperlink ref="B104" location="'Aqua Regia'!$A$659" display="'Aqua Regia'!$A$659" xr:uid="{E6D34DCB-86DA-46FF-B753-36DDF3DFD5E7}"/>
    <hyperlink ref="B105" location="'Aqua Regia'!$A$677" display="'Aqua Regia'!$A$677" xr:uid="{92929C2E-79FE-4BC4-91C2-76D65DA2997A}"/>
    <hyperlink ref="B106" location="'Aqua Regia'!$A$732" display="'Aqua Regia'!$A$732" xr:uid="{183966A4-FFC0-4695-9504-0C831419AE27}"/>
    <hyperlink ref="B107" location="'Aqua Regia'!$A$750" display="'Aqua Regia'!$A$750" xr:uid="{3DF2E34F-DD97-4292-B4DC-6C0B5DD24C35}"/>
    <hyperlink ref="B108" location="'Aqua Regia'!$A$768" display="'Aqua Regia'!$A$768" xr:uid="{10004691-7F80-43CB-8286-8EAB2C5DC35B}"/>
    <hyperlink ref="B109" location="'Aqua Regia'!$A$786" display="'Aqua Regia'!$A$786" xr:uid="{F7AD5E15-2D32-4A65-ADA6-6A85B53C6C94}"/>
    <hyperlink ref="B110" location="'Aqua Regia'!$A$805" display="'Aqua Regia'!$A$805" xr:uid="{6559A277-A77A-4CCD-98CF-5E33AF3428D5}"/>
    <hyperlink ref="B111" location="'Aqua Regia'!$A$842" display="'Aqua Regia'!$A$842" xr:uid="{B1DA2F37-3BF6-48B6-BC2C-FC1802FAAE0C}"/>
    <hyperlink ref="B112" location="'Aqua Regia'!$A$860" display="'Aqua Regia'!$A$860" xr:uid="{B293849D-75C9-43D8-BFDE-FE52A5BAB941}"/>
    <hyperlink ref="B113" location="'Aqua Regia'!$A$878" display="'Aqua Regia'!$A$878" xr:uid="{A2A00582-9200-4C05-8E3A-E1974CFE05E0}"/>
    <hyperlink ref="B114" location="'Aqua Regia'!$A$932" display="'Aqua Regia'!$A$932" xr:uid="{90850750-A01C-4E98-B12C-9EF6983D8A45}"/>
    <hyperlink ref="B115" location="'Aqua Regia'!$A$950" display="'Aqua Regia'!$A$950" xr:uid="{2E3C8DA9-2F4C-4728-9F70-A104409E5F08}"/>
    <hyperlink ref="B116" location="'Aqua Regia'!$A$969" display="'Aqua Regia'!$A$969" xr:uid="{87CB66F9-AA60-4F7C-BAD8-F03E332A926A}"/>
    <hyperlink ref="B117" location="'Aqua Regia'!$A$1005" display="'Aqua Regia'!$A$1005" xr:uid="{41B6688A-FA60-4A28-ADAD-88AF9AD133C9}"/>
    <hyperlink ref="B118" location="'Aqua Regia'!$A$1023" display="'Aqua Regia'!$A$1023" xr:uid="{CD7C232E-2A41-4FCB-8473-395DF8CBEFE2}"/>
    <hyperlink ref="B119" location="'Aqua Regia'!$A$1041" display="'Aqua Regia'!$A$1041" xr:uid="{C042436F-B1AB-4711-A559-C9EF4DD9D99A}"/>
    <hyperlink ref="B120" location="'Aqua Regia'!$A$1060" display="'Aqua Regia'!$A$1060" xr:uid="{0964FF04-8186-4FBE-9B87-E27F6F537525}"/>
    <hyperlink ref="B121" location="'Aqua Regia'!$A$1096" display="'Aqua Regia'!$A$1096" xr:uid="{04EDBC90-6C99-4CA3-8DB2-20201FD70EF7}"/>
    <hyperlink ref="B122" location="'Aqua Regia'!$A$1114" display="'Aqua Regia'!$A$1114" xr:uid="{316FD3CD-785E-48F4-975B-C78B37C6E1F3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9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716</v>
      </c>
      <c r="C1" s="34"/>
    </row>
    <row r="2" spans="2:10" ht="27.95" customHeight="1">
      <c r="B2" s="41" t="s">
        <v>83</v>
      </c>
      <c r="C2" s="41" t="s">
        <v>84</v>
      </c>
    </row>
    <row r="3" spans="2:10" ht="15" customHeight="1">
      <c r="B3" s="42" t="s">
        <v>90</v>
      </c>
      <c r="C3" s="42" t="s">
        <v>91</v>
      </c>
    </row>
    <row r="4" spans="2:10" ht="15" customHeight="1">
      <c r="B4" s="43" t="s">
        <v>94</v>
      </c>
      <c r="C4" s="43" t="s">
        <v>134</v>
      </c>
    </row>
    <row r="5" spans="2:10" ht="15" customHeight="1">
      <c r="B5" s="43" t="s">
        <v>88</v>
      </c>
      <c r="C5" s="43" t="s">
        <v>89</v>
      </c>
    </row>
    <row r="6" spans="2:10" ht="15" customHeight="1">
      <c r="B6" s="43" t="s">
        <v>92</v>
      </c>
      <c r="C6" s="43" t="s">
        <v>87</v>
      </c>
    </row>
    <row r="7" spans="2:10" ht="15" customHeight="1">
      <c r="B7" s="43" t="s">
        <v>86</v>
      </c>
      <c r="C7" s="85" t="s">
        <v>135</v>
      </c>
    </row>
    <row r="8" spans="2:10" ht="15" customHeight="1" thickBot="1">
      <c r="B8" s="43" t="s">
        <v>85</v>
      </c>
      <c r="C8" s="85" t="s">
        <v>136</v>
      </c>
    </row>
    <row r="9" spans="2:10" ht="15" customHeight="1">
      <c r="B9" s="70" t="s">
        <v>133</v>
      </c>
      <c r="C9" s="158"/>
    </row>
    <row r="10" spans="2:10" ht="15" customHeight="1">
      <c r="B10" s="43" t="s">
        <v>308</v>
      </c>
      <c r="C10" s="43" t="s">
        <v>339</v>
      </c>
    </row>
    <row r="11" spans="2:10" ht="15" customHeight="1">
      <c r="B11" s="43" t="s">
        <v>118</v>
      </c>
      <c r="C11" s="43" t="s">
        <v>340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309</v>
      </c>
      <c r="C12" s="43" t="s">
        <v>341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307</v>
      </c>
      <c r="C13" s="43" t="s">
        <v>342</v>
      </c>
    </row>
    <row r="14" spans="2:10" ht="15" customHeight="1">
      <c r="B14" s="43" t="s">
        <v>289</v>
      </c>
      <c r="C14" s="43" t="s">
        <v>343</v>
      </c>
    </row>
    <row r="15" spans="2:10" ht="15" customHeight="1">
      <c r="B15" s="43" t="s">
        <v>288</v>
      </c>
      <c r="C15" s="43" t="s">
        <v>344</v>
      </c>
    </row>
    <row r="16" spans="2:10" ht="15" customHeight="1">
      <c r="B16" s="43" t="s">
        <v>311</v>
      </c>
      <c r="C16" s="43" t="s">
        <v>345</v>
      </c>
    </row>
    <row r="17" spans="2:3" ht="15" customHeight="1">
      <c r="B17" s="43" t="s">
        <v>325</v>
      </c>
      <c r="C17" s="43" t="s">
        <v>346</v>
      </c>
    </row>
    <row r="18" spans="2:3" ht="15" customHeight="1">
      <c r="B18" s="43" t="s">
        <v>99</v>
      </c>
      <c r="C18" s="43" t="s">
        <v>347</v>
      </c>
    </row>
    <row r="19" spans="2:3" ht="15" customHeight="1">
      <c r="B19" s="43" t="s">
        <v>262</v>
      </c>
      <c r="C19" s="43" t="s">
        <v>348</v>
      </c>
    </row>
    <row r="20" spans="2:3" ht="15" customHeight="1">
      <c r="B20" s="43" t="s">
        <v>263</v>
      </c>
      <c r="C20" s="43" t="s">
        <v>349</v>
      </c>
    </row>
    <row r="21" spans="2:3" ht="15" customHeight="1">
      <c r="B21" s="43" t="s">
        <v>261</v>
      </c>
      <c r="C21" s="43" t="s">
        <v>350</v>
      </c>
    </row>
    <row r="22" spans="2:3" ht="15" customHeight="1">
      <c r="B22" s="43" t="s">
        <v>117</v>
      </c>
      <c r="C22" s="43" t="s">
        <v>351</v>
      </c>
    </row>
    <row r="23" spans="2:3" ht="15" customHeight="1">
      <c r="B23" s="43" t="s">
        <v>100</v>
      </c>
      <c r="C23" s="43" t="s">
        <v>352</v>
      </c>
    </row>
    <row r="24" spans="2:3" ht="15" customHeight="1">
      <c r="B24" s="43" t="s">
        <v>306</v>
      </c>
      <c r="C24" s="43" t="s">
        <v>353</v>
      </c>
    </row>
    <row r="25" spans="2:3" ht="15" customHeight="1">
      <c r="B25" s="43" t="s">
        <v>300</v>
      </c>
      <c r="C25" s="43" t="s">
        <v>354</v>
      </c>
    </row>
    <row r="26" spans="2:3" ht="15" customHeight="1">
      <c r="B26" s="43" t="s">
        <v>286</v>
      </c>
      <c r="C26" s="43" t="s">
        <v>355</v>
      </c>
    </row>
    <row r="27" spans="2:3" ht="15" customHeight="1">
      <c r="B27" s="43" t="s">
        <v>101</v>
      </c>
      <c r="C27" s="43" t="s">
        <v>356</v>
      </c>
    </row>
    <row r="28" spans="2:3" ht="15" customHeight="1">
      <c r="B28" s="43" t="s">
        <v>102</v>
      </c>
      <c r="C28" s="43" t="s">
        <v>357</v>
      </c>
    </row>
    <row r="29" spans="2:3" ht="15" customHeight="1">
      <c r="B29" s="43" t="s">
        <v>294</v>
      </c>
      <c r="C29" s="43" t="s">
        <v>358</v>
      </c>
    </row>
    <row r="30" spans="2:3" ht="15" customHeight="1">
      <c r="B30" s="44" t="s">
        <v>103</v>
      </c>
      <c r="C30" s="44" t="s">
        <v>359</v>
      </c>
    </row>
    <row r="31" spans="2:3" ht="15" customHeight="1">
      <c r="B31" s="58"/>
      <c r="C31" s="59"/>
    </row>
    <row r="32" spans="2:3" ht="15">
      <c r="B32" s="60" t="s">
        <v>127</v>
      </c>
      <c r="C32" s="61" t="s">
        <v>122</v>
      </c>
    </row>
    <row r="33" spans="2:3">
      <c r="B33" s="62"/>
      <c r="C33" s="61"/>
    </row>
    <row r="34" spans="2:3">
      <c r="B34" s="63" t="s">
        <v>126</v>
      </c>
      <c r="C34" s="64" t="s">
        <v>125</v>
      </c>
    </row>
    <row r="35" spans="2:3">
      <c r="B35" s="62"/>
      <c r="C35" s="61"/>
    </row>
    <row r="36" spans="2:3">
      <c r="B36" s="65" t="s">
        <v>123</v>
      </c>
      <c r="C36" s="64" t="s">
        <v>124</v>
      </c>
    </row>
    <row r="37" spans="2:3">
      <c r="B37" s="66"/>
      <c r="C37" s="67"/>
    </row>
    <row r="38" spans="2:3">
      <c r="B38"/>
      <c r="C38"/>
    </row>
    <row r="39" spans="2:3">
      <c r="B39"/>
      <c r="C39"/>
    </row>
  </sheetData>
  <sortState xmlns:xlrd2="http://schemas.microsoft.com/office/spreadsheetml/2017/richdata2" ref="B3:C7">
    <sortCondition ref="B3:B7"/>
  </sortState>
  <conditionalFormatting sqref="B3:C31">
    <cfRule type="expression" dxfId="35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42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715</v>
      </c>
      <c r="C1" s="34"/>
    </row>
    <row r="2" spans="2:9" ht="27.95" customHeight="1">
      <c r="B2" s="69" t="s">
        <v>128</v>
      </c>
      <c r="C2" s="41" t="s">
        <v>129</v>
      </c>
    </row>
    <row r="3" spans="2:9" ht="15" customHeight="1">
      <c r="B3" s="155"/>
      <c r="C3" s="42" t="s">
        <v>360</v>
      </c>
    </row>
    <row r="4" spans="2:9" ht="15" customHeight="1">
      <c r="B4" s="156"/>
      <c r="C4" s="43" t="s">
        <v>361</v>
      </c>
    </row>
    <row r="5" spans="2:9" ht="15" customHeight="1">
      <c r="B5" s="156"/>
      <c r="C5" s="43" t="s">
        <v>130</v>
      </c>
    </row>
    <row r="6" spans="2:9" ht="15" customHeight="1">
      <c r="B6" s="156"/>
      <c r="C6" s="43" t="s">
        <v>362</v>
      </c>
    </row>
    <row r="7" spans="2:9" ht="15" customHeight="1">
      <c r="B7" s="156"/>
      <c r="C7" s="43" t="s">
        <v>363</v>
      </c>
    </row>
    <row r="8" spans="2:9" ht="15" customHeight="1">
      <c r="B8" s="156"/>
      <c r="C8" s="43" t="s">
        <v>131</v>
      </c>
    </row>
    <row r="9" spans="2:9" ht="15" customHeight="1">
      <c r="B9" s="156"/>
      <c r="C9" s="43" t="s">
        <v>364</v>
      </c>
      <c r="D9" s="5"/>
      <c r="E9" s="5"/>
      <c r="G9" s="5"/>
      <c r="H9" s="5"/>
      <c r="I9" s="5"/>
    </row>
    <row r="10" spans="2:9" ht="15" customHeight="1">
      <c r="B10" s="156"/>
      <c r="C10" s="43" t="s">
        <v>365</v>
      </c>
      <c r="D10" s="5"/>
      <c r="E10" s="5"/>
      <c r="G10" s="5"/>
      <c r="H10" s="5"/>
      <c r="I10" s="5"/>
    </row>
    <row r="11" spans="2:9" ht="15" customHeight="1">
      <c r="B11" s="156"/>
      <c r="C11" s="43" t="s">
        <v>366</v>
      </c>
    </row>
    <row r="12" spans="2:9" ht="15" customHeight="1">
      <c r="B12" s="156"/>
      <c r="C12" s="43" t="s">
        <v>367</v>
      </c>
    </row>
    <row r="13" spans="2:9" ht="15" customHeight="1">
      <c r="B13" s="156"/>
      <c r="C13" s="43" t="s">
        <v>368</v>
      </c>
    </row>
    <row r="14" spans="2:9" ht="15" customHeight="1">
      <c r="B14" s="156"/>
      <c r="C14" s="43" t="s">
        <v>132</v>
      </c>
    </row>
    <row r="15" spans="2:9" ht="15" customHeight="1">
      <c r="B15" s="156"/>
      <c r="C15" s="43" t="s">
        <v>369</v>
      </c>
    </row>
    <row r="16" spans="2:9" ht="15" customHeight="1">
      <c r="B16" s="156"/>
      <c r="C16" s="43" t="s">
        <v>370</v>
      </c>
    </row>
    <row r="17" spans="2:3" ht="15" customHeight="1">
      <c r="B17" s="156"/>
      <c r="C17" s="43" t="s">
        <v>371</v>
      </c>
    </row>
    <row r="18" spans="2:3" ht="15" customHeight="1">
      <c r="B18" s="156"/>
      <c r="C18" s="43" t="s">
        <v>372</v>
      </c>
    </row>
    <row r="19" spans="2:3" ht="15" customHeight="1">
      <c r="B19" s="156"/>
      <c r="C19" s="43" t="s">
        <v>373</v>
      </c>
    </row>
    <row r="20" spans="2:3" ht="15" customHeight="1">
      <c r="B20" s="156"/>
      <c r="C20" s="43" t="s">
        <v>374</v>
      </c>
    </row>
    <row r="21" spans="2:3" ht="15" customHeight="1">
      <c r="B21" s="156"/>
      <c r="C21" s="43" t="s">
        <v>375</v>
      </c>
    </row>
    <row r="22" spans="2:3" ht="15" customHeight="1">
      <c r="B22" s="156"/>
      <c r="C22" s="43" t="s">
        <v>376</v>
      </c>
    </row>
    <row r="23" spans="2:3" ht="15" customHeight="1">
      <c r="B23" s="156"/>
      <c r="C23" s="43" t="s">
        <v>377</v>
      </c>
    </row>
    <row r="24" spans="2:3" ht="15" customHeight="1">
      <c r="B24" s="156"/>
      <c r="C24" s="43" t="s">
        <v>378</v>
      </c>
    </row>
    <row r="25" spans="2:3" ht="15" customHeight="1">
      <c r="B25" s="156"/>
      <c r="C25" s="43" t="s">
        <v>379</v>
      </c>
    </row>
    <row r="26" spans="2:3" ht="15" customHeight="1">
      <c r="B26" s="156"/>
      <c r="C26" s="43" t="s">
        <v>380</v>
      </c>
    </row>
    <row r="27" spans="2:3" ht="15" customHeight="1">
      <c r="B27" s="156"/>
      <c r="C27" s="43" t="s">
        <v>381</v>
      </c>
    </row>
    <row r="28" spans="2:3" ht="15" customHeight="1">
      <c r="B28" s="156"/>
      <c r="C28" s="43" t="s">
        <v>382</v>
      </c>
    </row>
    <row r="29" spans="2:3" ht="15" customHeight="1">
      <c r="B29" s="156"/>
      <c r="C29" s="43" t="s">
        <v>383</v>
      </c>
    </row>
    <row r="30" spans="2:3" ht="15" customHeight="1">
      <c r="B30" s="156"/>
      <c r="C30" s="43" t="s">
        <v>384</v>
      </c>
    </row>
    <row r="31" spans="2:3" ht="15" customHeight="1">
      <c r="B31" s="156"/>
      <c r="C31" s="43" t="s">
        <v>385</v>
      </c>
    </row>
    <row r="32" spans="2:3" ht="15" customHeight="1">
      <c r="B32" s="156"/>
      <c r="C32" s="43" t="s">
        <v>386</v>
      </c>
    </row>
    <row r="33" spans="2:3" ht="15" customHeight="1">
      <c r="B33" s="156"/>
      <c r="C33" s="43" t="s">
        <v>387</v>
      </c>
    </row>
    <row r="34" spans="2:3" ht="15" customHeight="1">
      <c r="B34" s="156"/>
      <c r="C34" s="43" t="s">
        <v>388</v>
      </c>
    </row>
    <row r="35" spans="2:3" ht="15" customHeight="1">
      <c r="B35" s="156"/>
      <c r="C35" s="43" t="s">
        <v>389</v>
      </c>
    </row>
    <row r="36" spans="2:3" ht="15" customHeight="1">
      <c r="B36" s="156"/>
      <c r="C36" s="43" t="s">
        <v>390</v>
      </c>
    </row>
    <row r="37" spans="2:3" ht="15" customHeight="1">
      <c r="B37" s="156"/>
      <c r="C37" s="43" t="s">
        <v>391</v>
      </c>
    </row>
    <row r="38" spans="2:3" ht="15" customHeight="1">
      <c r="B38" s="156"/>
      <c r="C38" s="43" t="s">
        <v>392</v>
      </c>
    </row>
    <row r="39" spans="2:3" ht="15" customHeight="1">
      <c r="B39" s="156"/>
      <c r="C39" s="43" t="s">
        <v>393</v>
      </c>
    </row>
    <row r="40" spans="2:3" ht="15" customHeight="1">
      <c r="B40" s="156"/>
      <c r="C40" s="43" t="s">
        <v>394</v>
      </c>
    </row>
    <row r="41" spans="2:3" ht="15" customHeight="1">
      <c r="B41" s="156"/>
      <c r="C41" s="43" t="s">
        <v>395</v>
      </c>
    </row>
    <row r="42" spans="2:3" ht="15" customHeight="1">
      <c r="B42" s="157"/>
      <c r="C42" s="44" t="s">
        <v>396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8"/>
      <c r="B1" s="141" t="s">
        <v>721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40"/>
    </row>
    <row r="2" spans="1:14" ht="36.75" customHeight="1" thickBot="1">
      <c r="A2" s="133" t="s">
        <v>201</v>
      </c>
      <c r="B2" s="134" t="s">
        <v>200</v>
      </c>
      <c r="C2" s="135" t="s">
        <v>199</v>
      </c>
      <c r="D2" s="134" t="s">
        <v>114</v>
      </c>
      <c r="E2" s="134" t="s">
        <v>202</v>
      </c>
      <c r="F2" s="136" t="s">
        <v>198</v>
      </c>
      <c r="G2" s="134" t="s">
        <v>197</v>
      </c>
      <c r="H2" s="137" t="s">
        <v>196</v>
      </c>
      <c r="I2" s="146" t="s">
        <v>204</v>
      </c>
      <c r="J2" s="92" t="s">
        <v>205</v>
      </c>
      <c r="K2" s="93"/>
      <c r="L2" s="93"/>
      <c r="M2" s="93"/>
      <c r="N2" s="94"/>
    </row>
    <row r="3" spans="1:14" ht="18" customHeight="1">
      <c r="A3" s="95">
        <v>2</v>
      </c>
      <c r="B3" s="96">
        <v>1</v>
      </c>
      <c r="C3" s="97" t="s">
        <v>206</v>
      </c>
      <c r="D3" s="96">
        <v>1</v>
      </c>
      <c r="E3" s="96">
        <v>12</v>
      </c>
      <c r="F3" s="96">
        <v>9</v>
      </c>
      <c r="G3" s="96">
        <v>290522</v>
      </c>
      <c r="H3" s="98">
        <v>8.6990999999999999E-2</v>
      </c>
      <c r="I3" s="99">
        <v>2.4559258095189778</v>
      </c>
      <c r="J3" s="100">
        <f>IF(ISNUMBER($I3),(($I3-$I$23)*$I$27)+$I$23,"-     ")</f>
        <v>2.3665315772762354</v>
      </c>
      <c r="K3" s="101"/>
      <c r="L3" s="101"/>
      <c r="M3" s="97"/>
      <c r="N3" s="102"/>
    </row>
    <row r="4" spans="1:14" ht="18" customHeight="1">
      <c r="A4" s="103">
        <v>2</v>
      </c>
      <c r="B4" s="104">
        <v>1</v>
      </c>
      <c r="C4" s="91" t="s">
        <v>206</v>
      </c>
      <c r="D4" s="104">
        <v>1</v>
      </c>
      <c r="E4" s="104">
        <v>1</v>
      </c>
      <c r="F4" s="104">
        <v>1</v>
      </c>
      <c r="G4" s="104">
        <v>290523</v>
      </c>
      <c r="H4" s="105">
        <v>8.7340000000000001E-2</v>
      </c>
      <c r="I4" s="106">
        <v>2.4311253154051187</v>
      </c>
      <c r="J4" s="107">
        <f t="shared" ref="J4:J21" si="0">IF(ISNUMBER($I4),(($I4-$I$23)*$I$27)+$I$23,"-     ")</f>
        <v>2.3652054247203984</v>
      </c>
      <c r="K4" s="108"/>
      <c r="L4" s="108"/>
      <c r="M4" s="108"/>
      <c r="N4" s="109"/>
    </row>
    <row r="5" spans="1:14" ht="18" customHeight="1">
      <c r="A5" s="103">
        <v>2</v>
      </c>
      <c r="B5" s="104">
        <v>1</v>
      </c>
      <c r="C5" s="91" t="s">
        <v>206</v>
      </c>
      <c r="D5" s="104">
        <v>1</v>
      </c>
      <c r="E5" s="104">
        <v>6</v>
      </c>
      <c r="F5" s="104">
        <v>2</v>
      </c>
      <c r="G5" s="104">
        <v>290524</v>
      </c>
      <c r="H5" s="105">
        <v>8.6387000000000005E-2</v>
      </c>
      <c r="I5" s="106">
        <v>2.3546323510869342</v>
      </c>
      <c r="J5" s="107">
        <f t="shared" si="0"/>
        <v>2.3611151295969059</v>
      </c>
      <c r="K5" s="108"/>
      <c r="L5" s="108"/>
      <c r="M5" s="108"/>
      <c r="N5" s="109"/>
    </row>
    <row r="6" spans="1:14" ht="18" customHeight="1">
      <c r="A6" s="103">
        <v>2</v>
      </c>
      <c r="B6" s="104">
        <v>1</v>
      </c>
      <c r="C6" s="91" t="s">
        <v>206</v>
      </c>
      <c r="D6" s="104">
        <v>1</v>
      </c>
      <c r="E6" s="104">
        <v>8</v>
      </c>
      <c r="F6" s="104">
        <v>8</v>
      </c>
      <c r="G6" s="104">
        <v>290525</v>
      </c>
      <c r="H6" s="105">
        <v>8.5110000000000005E-2</v>
      </c>
      <c r="I6" s="106">
        <v>2.3288814209620519</v>
      </c>
      <c r="J6" s="107">
        <f t="shared" si="0"/>
        <v>2.3597381545397353</v>
      </c>
      <c r="K6" s="108"/>
      <c r="L6" s="108"/>
      <c r="M6" s="108"/>
      <c r="N6" s="109"/>
    </row>
    <row r="7" spans="1:14" ht="18" customHeight="1">
      <c r="A7" s="103">
        <v>2</v>
      </c>
      <c r="B7" s="104">
        <v>1</v>
      </c>
      <c r="C7" s="91" t="s">
        <v>206</v>
      </c>
      <c r="D7" s="104">
        <v>1</v>
      </c>
      <c r="E7" s="104">
        <v>7</v>
      </c>
      <c r="F7" s="104">
        <v>8</v>
      </c>
      <c r="G7" s="104">
        <v>290526</v>
      </c>
      <c r="H7" s="105">
        <v>8.4157999999999997E-2</v>
      </c>
      <c r="I7" s="106">
        <v>2.3647612660129029</v>
      </c>
      <c r="J7" s="107">
        <f t="shared" si="0"/>
        <v>2.3616567513224758</v>
      </c>
      <c r="K7" s="108"/>
      <c r="L7" s="108"/>
      <c r="M7" s="108"/>
      <c r="N7" s="109"/>
    </row>
    <row r="8" spans="1:14" ht="18" customHeight="1">
      <c r="A8" s="103">
        <v>2</v>
      </c>
      <c r="B8" s="104">
        <v>1</v>
      </c>
      <c r="C8" s="91" t="s">
        <v>206</v>
      </c>
      <c r="D8" s="104">
        <v>1</v>
      </c>
      <c r="E8" s="104">
        <v>17</v>
      </c>
      <c r="F8" s="104">
        <v>5</v>
      </c>
      <c r="G8" s="104">
        <v>290527</v>
      </c>
      <c r="H8" s="105">
        <v>8.3867999999999998E-2</v>
      </c>
      <c r="I8" s="106">
        <v>2.3603930720900315</v>
      </c>
      <c r="J8" s="107">
        <f t="shared" si="0"/>
        <v>2.3614231716402077</v>
      </c>
      <c r="K8" s="108"/>
      <c r="L8" s="108"/>
      <c r="M8" s="108"/>
      <c r="N8" s="109"/>
    </row>
    <row r="9" spans="1:14" ht="18" customHeight="1">
      <c r="A9" s="103">
        <v>2</v>
      </c>
      <c r="B9" s="104">
        <v>1</v>
      </c>
      <c r="C9" s="91" t="s">
        <v>206</v>
      </c>
      <c r="D9" s="104">
        <v>1</v>
      </c>
      <c r="E9" s="104">
        <v>13</v>
      </c>
      <c r="F9" s="104">
        <v>4</v>
      </c>
      <c r="G9" s="104">
        <v>290528</v>
      </c>
      <c r="H9" s="105">
        <v>8.7970000000000007E-2</v>
      </c>
      <c r="I9" s="106">
        <v>2.3341192811348601</v>
      </c>
      <c r="J9" s="107">
        <f t="shared" si="0"/>
        <v>2.3600182377357957</v>
      </c>
      <c r="K9" s="108"/>
      <c r="L9" s="108"/>
      <c r="M9" s="108"/>
      <c r="N9" s="109"/>
    </row>
    <row r="10" spans="1:14" ht="18" customHeight="1">
      <c r="A10" s="103">
        <v>2</v>
      </c>
      <c r="B10" s="104">
        <v>1</v>
      </c>
      <c r="C10" s="91" t="s">
        <v>206</v>
      </c>
      <c r="D10" s="104">
        <v>1</v>
      </c>
      <c r="E10" s="104">
        <v>9</v>
      </c>
      <c r="F10" s="104">
        <v>3</v>
      </c>
      <c r="G10" s="104">
        <v>290529</v>
      </c>
      <c r="H10" s="105">
        <v>8.7554999999999994E-2</v>
      </c>
      <c r="I10" s="106">
        <v>2.2342207422185223</v>
      </c>
      <c r="J10" s="107">
        <f t="shared" si="0"/>
        <v>2.3546763803477901</v>
      </c>
      <c r="K10" s="108"/>
      <c r="L10" s="108"/>
      <c r="M10" s="108"/>
      <c r="N10" s="109"/>
    </row>
    <row r="11" spans="1:14" ht="18" customHeight="1">
      <c r="A11" s="103">
        <v>2</v>
      </c>
      <c r="B11" s="104">
        <v>1</v>
      </c>
      <c r="C11" s="91" t="s">
        <v>206</v>
      </c>
      <c r="D11" s="104">
        <v>1</v>
      </c>
      <c r="E11" s="104">
        <v>15</v>
      </c>
      <c r="F11" s="104">
        <v>10</v>
      </c>
      <c r="G11" s="104">
        <v>290530</v>
      </c>
      <c r="H11" s="105">
        <v>8.5545999999999997E-2</v>
      </c>
      <c r="I11" s="106">
        <v>2.350189252152731</v>
      </c>
      <c r="J11" s="107">
        <f t="shared" si="0"/>
        <v>2.3608775445318511</v>
      </c>
      <c r="K11" s="108"/>
      <c r="L11" s="108"/>
      <c r="M11" s="108"/>
      <c r="N11" s="109"/>
    </row>
    <row r="12" spans="1:14" ht="18" customHeight="1">
      <c r="A12" s="103">
        <v>2</v>
      </c>
      <c r="B12" s="104">
        <v>1</v>
      </c>
      <c r="C12" s="91" t="s">
        <v>206</v>
      </c>
      <c r="D12" s="104">
        <v>1</v>
      </c>
      <c r="E12" s="104">
        <v>16</v>
      </c>
      <c r="F12" s="104">
        <v>10</v>
      </c>
      <c r="G12" s="104">
        <v>290531</v>
      </c>
      <c r="H12" s="105">
        <v>8.7029999999999996E-2</v>
      </c>
      <c r="I12" s="106">
        <v>2.3239436706786405</v>
      </c>
      <c r="J12" s="107">
        <f t="shared" si="0"/>
        <v>2.3594741190681687</v>
      </c>
      <c r="K12" s="108"/>
      <c r="L12" s="108"/>
      <c r="M12" s="108"/>
      <c r="N12" s="109"/>
    </row>
    <row r="13" spans="1:14" ht="18" customHeight="1">
      <c r="A13" s="103">
        <v>2</v>
      </c>
      <c r="B13" s="104">
        <v>1</v>
      </c>
      <c r="C13" s="91" t="s">
        <v>206</v>
      </c>
      <c r="D13" s="104">
        <v>1</v>
      </c>
      <c r="E13" s="104">
        <v>20</v>
      </c>
      <c r="F13" s="104">
        <v>11</v>
      </c>
      <c r="G13" s="104">
        <v>290532</v>
      </c>
      <c r="H13" s="105">
        <v>8.2182000000000005E-2</v>
      </c>
      <c r="I13" s="106">
        <v>2.3922281525556595</v>
      </c>
      <c r="J13" s="107">
        <f t="shared" si="0"/>
        <v>2.3631254834220194</v>
      </c>
      <c r="K13" s="108"/>
      <c r="L13" s="108"/>
      <c r="M13" s="108"/>
      <c r="N13" s="109"/>
    </row>
    <row r="14" spans="1:14" ht="18" customHeight="1">
      <c r="A14" s="103">
        <v>2</v>
      </c>
      <c r="B14" s="104">
        <v>1</v>
      </c>
      <c r="C14" s="91" t="s">
        <v>206</v>
      </c>
      <c r="D14" s="104">
        <v>1</v>
      </c>
      <c r="E14" s="104">
        <v>14</v>
      </c>
      <c r="F14" s="104">
        <v>4</v>
      </c>
      <c r="G14" s="104">
        <v>290533</v>
      </c>
      <c r="H14" s="105">
        <v>8.2608000000000001E-2</v>
      </c>
      <c r="I14" s="106">
        <v>2.4265307837130923</v>
      </c>
      <c r="J14" s="107">
        <f t="shared" si="0"/>
        <v>2.3649597421175326</v>
      </c>
      <c r="K14" s="108"/>
      <c r="L14" s="108"/>
      <c r="M14" s="108"/>
      <c r="N14" s="109"/>
    </row>
    <row r="15" spans="1:14" ht="18" customHeight="1">
      <c r="A15" s="103">
        <v>2</v>
      </c>
      <c r="B15" s="104">
        <v>1</v>
      </c>
      <c r="C15" s="91" t="s">
        <v>206</v>
      </c>
      <c r="D15" s="104">
        <v>1</v>
      </c>
      <c r="E15" s="104">
        <v>18</v>
      </c>
      <c r="F15" s="104">
        <v>5</v>
      </c>
      <c r="G15" s="104">
        <v>290534</v>
      </c>
      <c r="H15" s="105">
        <v>8.3409999999999998E-2</v>
      </c>
      <c r="I15" s="106">
        <v>2.3675385267762632</v>
      </c>
      <c r="J15" s="107">
        <f t="shared" si="0"/>
        <v>2.3618052593095604</v>
      </c>
      <c r="K15" s="108"/>
      <c r="L15" s="108"/>
      <c r="M15" s="108"/>
      <c r="N15" s="109"/>
    </row>
    <row r="16" spans="1:14" ht="18" customHeight="1">
      <c r="A16" s="103">
        <v>2</v>
      </c>
      <c r="B16" s="104">
        <v>1</v>
      </c>
      <c r="C16" s="91" t="s">
        <v>206</v>
      </c>
      <c r="D16" s="104">
        <v>1</v>
      </c>
      <c r="E16" s="104">
        <v>11</v>
      </c>
      <c r="F16" s="104">
        <v>9</v>
      </c>
      <c r="G16" s="104">
        <v>290535</v>
      </c>
      <c r="H16" s="105">
        <v>8.7691000000000005E-2</v>
      </c>
      <c r="I16" s="106">
        <v>2.3648826002054046</v>
      </c>
      <c r="J16" s="107">
        <f t="shared" si="0"/>
        <v>2.3616632394048809</v>
      </c>
      <c r="K16" s="108"/>
      <c r="L16" s="108"/>
      <c r="M16" s="108"/>
      <c r="N16" s="109"/>
    </row>
    <row r="17" spans="1:14" ht="18" customHeight="1">
      <c r="A17" s="103">
        <v>2</v>
      </c>
      <c r="B17" s="104">
        <v>1</v>
      </c>
      <c r="C17" s="91" t="s">
        <v>206</v>
      </c>
      <c r="D17" s="104">
        <v>1</v>
      </c>
      <c r="E17" s="104">
        <v>2</v>
      </c>
      <c r="F17" s="104">
        <v>1</v>
      </c>
      <c r="G17" s="104">
        <v>290536</v>
      </c>
      <c r="H17" s="105">
        <v>8.5980000000000001E-2</v>
      </c>
      <c r="I17" s="106">
        <v>2.3686635838582837</v>
      </c>
      <c r="J17" s="107">
        <f t="shared" si="0"/>
        <v>2.361865419293387</v>
      </c>
      <c r="K17" s="108"/>
      <c r="L17" s="108"/>
      <c r="M17" s="108"/>
      <c r="N17" s="109"/>
    </row>
    <row r="18" spans="1:14" ht="18" customHeight="1">
      <c r="A18" s="103">
        <v>2</v>
      </c>
      <c r="B18" s="104">
        <v>1</v>
      </c>
      <c r="C18" s="91" t="s">
        <v>206</v>
      </c>
      <c r="D18" s="104">
        <v>1</v>
      </c>
      <c r="E18" s="104">
        <v>19</v>
      </c>
      <c r="F18" s="104">
        <v>11</v>
      </c>
      <c r="G18" s="104">
        <v>290537</v>
      </c>
      <c r="H18" s="105">
        <v>8.7079000000000004E-2</v>
      </c>
      <c r="I18" s="106">
        <v>2.4121878313150731</v>
      </c>
      <c r="J18" s="107">
        <f t="shared" si="0"/>
        <v>2.364192783891073</v>
      </c>
      <c r="K18" s="108"/>
      <c r="L18" s="108"/>
      <c r="M18" s="108"/>
      <c r="N18" s="109"/>
    </row>
    <row r="19" spans="1:14" ht="18" customHeight="1">
      <c r="A19" s="103">
        <v>2</v>
      </c>
      <c r="B19" s="104">
        <v>1</v>
      </c>
      <c r="C19" s="91" t="s">
        <v>206</v>
      </c>
      <c r="D19" s="104">
        <v>1</v>
      </c>
      <c r="E19" s="104">
        <v>10</v>
      </c>
      <c r="F19" s="104">
        <v>3</v>
      </c>
      <c r="G19" s="104">
        <v>290538</v>
      </c>
      <c r="H19" s="105">
        <v>8.6651000000000006E-2</v>
      </c>
      <c r="I19" s="106">
        <v>2.4287569539861065</v>
      </c>
      <c r="J19" s="107">
        <f t="shared" si="0"/>
        <v>2.3650787817376195</v>
      </c>
      <c r="K19" s="108"/>
      <c r="L19" s="108"/>
      <c r="M19" s="108"/>
      <c r="N19" s="109"/>
    </row>
    <row r="20" spans="1:14" ht="18" customHeight="1">
      <c r="A20" s="103">
        <v>2</v>
      </c>
      <c r="B20" s="104">
        <v>1</v>
      </c>
      <c r="C20" s="91" t="s">
        <v>206</v>
      </c>
      <c r="D20" s="104">
        <v>1</v>
      </c>
      <c r="E20" s="104">
        <v>3</v>
      </c>
      <c r="F20" s="104">
        <v>7</v>
      </c>
      <c r="G20" s="104">
        <v>290539</v>
      </c>
      <c r="H20" s="105">
        <v>8.5664000000000004E-2</v>
      </c>
      <c r="I20" s="106">
        <v>2.2540338829309006</v>
      </c>
      <c r="J20" s="107">
        <f t="shared" si="0"/>
        <v>2.355735845013061</v>
      </c>
      <c r="K20" s="108"/>
      <c r="L20" s="108"/>
      <c r="M20" s="108"/>
      <c r="N20" s="109"/>
    </row>
    <row r="21" spans="1:14" ht="18" customHeight="1">
      <c r="A21" s="103">
        <v>2</v>
      </c>
      <c r="B21" s="104">
        <v>1</v>
      </c>
      <c r="C21" s="91" t="s">
        <v>206</v>
      </c>
      <c r="D21" s="104">
        <v>1</v>
      </c>
      <c r="E21" s="104">
        <v>4</v>
      </c>
      <c r="F21" s="104">
        <v>7</v>
      </c>
      <c r="G21" s="104">
        <v>290540</v>
      </c>
      <c r="H21" s="105">
        <v>8.523E-2</v>
      </c>
      <c r="I21" s="106">
        <v>2.3803831834671092</v>
      </c>
      <c r="J21" s="107">
        <f t="shared" si="0"/>
        <v>2.3624920994273908</v>
      </c>
      <c r="K21" s="108"/>
      <c r="L21" s="108"/>
      <c r="M21" s="108"/>
      <c r="N21" s="109"/>
    </row>
    <row r="22" spans="1:14" ht="18" customHeight="1" thickBot="1">
      <c r="A22" s="103">
        <v>2</v>
      </c>
      <c r="B22" s="104">
        <v>1</v>
      </c>
      <c r="C22" s="91" t="s">
        <v>206</v>
      </c>
      <c r="D22" s="104">
        <v>1</v>
      </c>
      <c r="E22" s="104">
        <v>5</v>
      </c>
      <c r="F22" s="104">
        <v>2</v>
      </c>
      <c r="G22" s="104">
        <v>290541</v>
      </c>
      <c r="H22" s="105">
        <v>8.7155999999999997E-2</v>
      </c>
      <c r="I22" s="106">
        <v>2.2962296355629181</v>
      </c>
      <c r="J22" s="107">
        <f>IF(ISNUMBER($I22),(($I22-$I$23)*$I$27)+$I$23,"-     ")</f>
        <v>2.357992171235495</v>
      </c>
      <c r="K22" s="108"/>
      <c r="L22" s="108"/>
      <c r="M22" s="108"/>
      <c r="N22" s="109"/>
    </row>
    <row r="23" spans="1:14" ht="18" customHeight="1">
      <c r="A23" s="142" t="s">
        <v>195</v>
      </c>
      <c r="B23" s="126"/>
      <c r="C23" s="127"/>
      <c r="D23" s="126"/>
      <c r="E23" s="126"/>
      <c r="F23" s="128"/>
      <c r="G23" s="126"/>
      <c r="H23" s="129">
        <f>AVERAGE(H$3:H$22)</f>
        <v>8.578029999999999E-2</v>
      </c>
      <c r="I23" s="110">
        <f>AVERAGE(I$3:I$22)</f>
        <v>2.3614813657815792</v>
      </c>
      <c r="J23" s="111">
        <f>AVERAGE(J$3:J$22)</f>
        <v>2.3614813657815792</v>
      </c>
      <c r="K23" s="127"/>
      <c r="L23" s="127"/>
      <c r="M23" s="127"/>
      <c r="N23" s="130"/>
    </row>
    <row r="24" spans="1:14" ht="18" customHeight="1">
      <c r="A24" s="143" t="s">
        <v>194</v>
      </c>
      <c r="B24" s="125"/>
      <c r="C24" s="124"/>
      <c r="D24" s="125"/>
      <c r="E24" s="125"/>
      <c r="F24" s="125"/>
      <c r="G24" s="125"/>
      <c r="H24" s="131"/>
      <c r="I24" s="112">
        <f>MEDIAN(I$3:I$22)</f>
        <v>2.3648219331091536</v>
      </c>
      <c r="J24" s="113">
        <f>MEDIAN(J$3:J$22)</f>
        <v>2.3616599953636781</v>
      </c>
      <c r="K24" s="124"/>
      <c r="L24" s="124"/>
      <c r="M24" s="124"/>
      <c r="N24" s="132"/>
    </row>
    <row r="25" spans="1:14" ht="18" customHeight="1">
      <c r="A25" s="143" t="s">
        <v>193</v>
      </c>
      <c r="B25" s="125"/>
      <c r="C25" s="124"/>
      <c r="D25" s="125"/>
      <c r="E25" s="125"/>
      <c r="F25" s="125"/>
      <c r="G25" s="125"/>
      <c r="H25" s="131"/>
      <c r="I25" s="112">
        <f>STDEV(I$3:I$22)</f>
        <v>5.7080733725875951E-2</v>
      </c>
      <c r="J25" s="113">
        <f>STDEV(J$3:J$22)</f>
        <v>3.0522682561122142E-3</v>
      </c>
      <c r="K25" s="124"/>
      <c r="L25" s="124"/>
      <c r="M25" s="124"/>
      <c r="N25" s="132"/>
    </row>
    <row r="26" spans="1:14" ht="18" customHeight="1" thickBot="1">
      <c r="A26" s="143" t="s">
        <v>192</v>
      </c>
      <c r="B26" s="125"/>
      <c r="C26" s="124"/>
      <c r="D26" s="125"/>
      <c r="E26" s="125"/>
      <c r="F26" s="125"/>
      <c r="G26" s="125"/>
      <c r="H26" s="131"/>
      <c r="I26" s="114">
        <f>I25/I23</f>
        <v>2.4171579142223697E-2</v>
      </c>
      <c r="J26" s="115">
        <f>J25/J23</f>
        <v>1.2925226937380492E-3</v>
      </c>
      <c r="K26" s="124"/>
      <c r="L26" s="124"/>
      <c r="M26" s="124"/>
      <c r="N26" s="132"/>
    </row>
    <row r="27" spans="1:14" ht="18" customHeight="1" thickBot="1">
      <c r="A27" s="144" t="s">
        <v>191</v>
      </c>
      <c r="B27" s="116"/>
      <c r="C27" s="117"/>
      <c r="D27" s="116"/>
      <c r="E27" s="116"/>
      <c r="F27" s="116"/>
      <c r="G27" s="116"/>
      <c r="H27" s="118"/>
      <c r="I27" s="145">
        <f>SQRT(I26*I26*H23/$C$31)/I26</f>
        <v>5.3472827990796716E-2</v>
      </c>
      <c r="J27" s="119"/>
      <c r="K27" s="119"/>
      <c r="L27" s="119"/>
      <c r="M27" s="119"/>
      <c r="N27" s="120"/>
    </row>
    <row r="28" spans="1:14" ht="18" customHeight="1">
      <c r="H28" s="121"/>
    </row>
    <row r="29" spans="1:14" ht="18" customHeight="1">
      <c r="H29" s="121"/>
    </row>
    <row r="30" spans="1:14" ht="18" customHeight="1">
      <c r="A30" s="122" t="s">
        <v>190</v>
      </c>
      <c r="B30" s="123" t="s">
        <v>203</v>
      </c>
      <c r="H30" s="121"/>
    </row>
    <row r="31" spans="1:14" ht="18" customHeight="1">
      <c r="A31" s="91" t="s">
        <v>189</v>
      </c>
      <c r="C31" s="125">
        <v>30</v>
      </c>
      <c r="D31" s="124" t="s">
        <v>188</v>
      </c>
      <c r="H31" s="121"/>
    </row>
    <row r="32" spans="1:14" ht="18" customHeight="1">
      <c r="H32" s="121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Hamidreza.Dehnad,
Printed: 2025-12-08 15:06.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A4DD5-FBCA-40A2-BAEE-4129790B81FC}">
  <sheetPr codeName="Sheet6"/>
  <dimension ref="A1:BN101"/>
  <sheetViews>
    <sheetView zoomScale="80" zoomScaleNormal="8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9" width="11.28515625" style="2" bestFit="1" customWidth="1"/>
    <col min="30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466</v>
      </c>
      <c r="BM1" s="28" t="s">
        <v>67</v>
      </c>
    </row>
    <row r="2" spans="1:66" ht="15">
      <c r="A2" s="25" t="s">
        <v>98</v>
      </c>
      <c r="B2" s="18" t="s">
        <v>114</v>
      </c>
      <c r="C2" s="15" t="s">
        <v>115</v>
      </c>
      <c r="D2" s="14" t="s">
        <v>233</v>
      </c>
      <c r="E2" s="16" t="s">
        <v>233</v>
      </c>
      <c r="F2" s="17" t="s">
        <v>233</v>
      </c>
      <c r="G2" s="17" t="s">
        <v>233</v>
      </c>
      <c r="H2" s="17" t="s">
        <v>233</v>
      </c>
      <c r="I2" s="17" t="s">
        <v>233</v>
      </c>
      <c r="J2" s="17" t="s">
        <v>233</v>
      </c>
      <c r="K2" s="17" t="s">
        <v>233</v>
      </c>
      <c r="L2" s="17" t="s">
        <v>233</v>
      </c>
      <c r="M2" s="17" t="s">
        <v>233</v>
      </c>
      <c r="N2" s="17" t="s">
        <v>233</v>
      </c>
      <c r="O2" s="17" t="s">
        <v>233</v>
      </c>
      <c r="P2" s="17" t="s">
        <v>233</v>
      </c>
      <c r="Q2" s="17" t="s">
        <v>233</v>
      </c>
      <c r="R2" s="17" t="s">
        <v>233</v>
      </c>
      <c r="S2" s="17" t="s">
        <v>233</v>
      </c>
      <c r="T2" s="17" t="s">
        <v>233</v>
      </c>
      <c r="U2" s="17" t="s">
        <v>233</v>
      </c>
      <c r="V2" s="17" t="s">
        <v>233</v>
      </c>
      <c r="W2" s="17" t="s">
        <v>233</v>
      </c>
      <c r="X2" s="17" t="s">
        <v>233</v>
      </c>
      <c r="Y2" s="17" t="s">
        <v>233</v>
      </c>
      <c r="Z2" s="17" t="s">
        <v>233</v>
      </c>
      <c r="AA2" s="17" t="s">
        <v>233</v>
      </c>
      <c r="AB2" s="17" t="s">
        <v>233</v>
      </c>
      <c r="AC2" s="17" t="s">
        <v>233</v>
      </c>
      <c r="AD2" s="152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234</v>
      </c>
      <c r="C3" s="9" t="s">
        <v>234</v>
      </c>
      <c r="D3" s="149" t="s">
        <v>235</v>
      </c>
      <c r="E3" s="150" t="s">
        <v>236</v>
      </c>
      <c r="F3" s="151" t="s">
        <v>237</v>
      </c>
      <c r="G3" s="151" t="s">
        <v>238</v>
      </c>
      <c r="H3" s="151" t="s">
        <v>239</v>
      </c>
      <c r="I3" s="151" t="s">
        <v>240</v>
      </c>
      <c r="J3" s="151" t="s">
        <v>241</v>
      </c>
      <c r="K3" s="151" t="s">
        <v>242</v>
      </c>
      <c r="L3" s="151" t="s">
        <v>243</v>
      </c>
      <c r="M3" s="151" t="s">
        <v>244</v>
      </c>
      <c r="N3" s="151" t="s">
        <v>245</v>
      </c>
      <c r="O3" s="151" t="s">
        <v>246</v>
      </c>
      <c r="P3" s="151" t="s">
        <v>247</v>
      </c>
      <c r="Q3" s="151" t="s">
        <v>248</v>
      </c>
      <c r="R3" s="151" t="s">
        <v>249</v>
      </c>
      <c r="S3" s="151" t="s">
        <v>250</v>
      </c>
      <c r="T3" s="151" t="s">
        <v>251</v>
      </c>
      <c r="U3" s="151" t="s">
        <v>252</v>
      </c>
      <c r="V3" s="151" t="s">
        <v>253</v>
      </c>
      <c r="W3" s="151" t="s">
        <v>254</v>
      </c>
      <c r="X3" s="151" t="s">
        <v>255</v>
      </c>
      <c r="Y3" s="151" t="s">
        <v>256</v>
      </c>
      <c r="Z3" s="151" t="s">
        <v>257</v>
      </c>
      <c r="AA3" s="151" t="s">
        <v>258</v>
      </c>
      <c r="AB3" s="151" t="s">
        <v>259</v>
      </c>
      <c r="AC3" s="151" t="s">
        <v>260</v>
      </c>
      <c r="AD3" s="152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117</v>
      </c>
      <c r="E4" s="10" t="s">
        <v>261</v>
      </c>
      <c r="F4" s="11" t="s">
        <v>262</v>
      </c>
      <c r="G4" s="11" t="s">
        <v>262</v>
      </c>
      <c r="H4" s="11" t="s">
        <v>262</v>
      </c>
      <c r="I4" s="11" t="s">
        <v>262</v>
      </c>
      <c r="J4" s="11" t="s">
        <v>263</v>
      </c>
      <c r="K4" s="11" t="s">
        <v>262</v>
      </c>
      <c r="L4" s="11" t="s">
        <v>262</v>
      </c>
      <c r="M4" s="11" t="s">
        <v>261</v>
      </c>
      <c r="N4" s="11" t="s">
        <v>262</v>
      </c>
      <c r="O4" s="11" t="s">
        <v>262</v>
      </c>
      <c r="P4" s="11" t="s">
        <v>261</v>
      </c>
      <c r="Q4" s="11" t="s">
        <v>262</v>
      </c>
      <c r="R4" s="11" t="s">
        <v>262</v>
      </c>
      <c r="S4" s="11" t="s">
        <v>262</v>
      </c>
      <c r="T4" s="11" t="s">
        <v>262</v>
      </c>
      <c r="U4" s="11" t="s">
        <v>262</v>
      </c>
      <c r="V4" s="11" t="s">
        <v>261</v>
      </c>
      <c r="W4" s="11" t="s">
        <v>261</v>
      </c>
      <c r="X4" s="11" t="s">
        <v>262</v>
      </c>
      <c r="Y4" s="11" t="s">
        <v>261</v>
      </c>
      <c r="Z4" s="11" t="s">
        <v>262</v>
      </c>
      <c r="AA4" s="11" t="s">
        <v>261</v>
      </c>
      <c r="AB4" s="11" t="s">
        <v>262</v>
      </c>
      <c r="AC4" s="11" t="s">
        <v>262</v>
      </c>
      <c r="AD4" s="152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264</v>
      </c>
      <c r="E5" s="26" t="s">
        <v>120</v>
      </c>
      <c r="F5" s="26" t="s">
        <v>119</v>
      </c>
      <c r="G5" s="26" t="s">
        <v>265</v>
      </c>
      <c r="H5" s="26" t="s">
        <v>119</v>
      </c>
      <c r="I5" s="26" t="s">
        <v>119</v>
      </c>
      <c r="J5" s="26" t="s">
        <v>119</v>
      </c>
      <c r="K5" s="26" t="s">
        <v>265</v>
      </c>
      <c r="L5" s="26" t="s">
        <v>266</v>
      </c>
      <c r="M5" s="26" t="s">
        <v>119</v>
      </c>
      <c r="N5" s="26" t="s">
        <v>119</v>
      </c>
      <c r="O5" s="26" t="s">
        <v>119</v>
      </c>
      <c r="P5" s="26" t="s">
        <v>119</v>
      </c>
      <c r="Q5" s="26" t="s">
        <v>119</v>
      </c>
      <c r="R5" s="26" t="s">
        <v>265</v>
      </c>
      <c r="S5" s="26" t="s">
        <v>266</v>
      </c>
      <c r="T5" s="26" t="s">
        <v>265</v>
      </c>
      <c r="U5" s="26" t="s">
        <v>119</v>
      </c>
      <c r="V5" s="26" t="s">
        <v>265</v>
      </c>
      <c r="W5" s="26" t="s">
        <v>119</v>
      </c>
      <c r="X5" s="26" t="s">
        <v>119</v>
      </c>
      <c r="Y5" s="26" t="s">
        <v>119</v>
      </c>
      <c r="Z5" s="26" t="s">
        <v>119</v>
      </c>
      <c r="AA5" s="26" t="s">
        <v>119</v>
      </c>
      <c r="AB5" s="26" t="s">
        <v>120</v>
      </c>
      <c r="AC5" s="26" t="s">
        <v>119</v>
      </c>
      <c r="AD5" s="152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2.4311253154051187</v>
      </c>
      <c r="E6" s="22">
        <v>2.3410000000000002</v>
      </c>
      <c r="F6" s="22">
        <v>2.1139999999999999</v>
      </c>
      <c r="G6" s="22">
        <v>2.2309999999999999</v>
      </c>
      <c r="H6" s="22">
        <v>2.097</v>
      </c>
      <c r="I6" s="22">
        <v>2.2336188998214288</v>
      </c>
      <c r="J6" s="22">
        <v>2.2599999999999998</v>
      </c>
      <c r="K6" s="22">
        <v>2.4900000000000002</v>
      </c>
      <c r="L6" s="22">
        <v>2.3199999999999998</v>
      </c>
      <c r="M6" s="22">
        <v>2.2400000000000002</v>
      </c>
      <c r="N6" s="22">
        <v>2.2400000000000002</v>
      </c>
      <c r="O6" s="22">
        <v>2.2200000000000002</v>
      </c>
      <c r="P6" s="22">
        <v>2.27</v>
      </c>
      <c r="Q6" s="22">
        <v>2.2381499999999996</v>
      </c>
      <c r="R6" s="22">
        <v>2.14</v>
      </c>
      <c r="S6" s="147">
        <v>2.5692435768910573</v>
      </c>
      <c r="T6" s="22">
        <v>2.17</v>
      </c>
      <c r="U6" s="22">
        <v>2.202</v>
      </c>
      <c r="V6" s="22">
        <v>2.2850000000000001</v>
      </c>
      <c r="W6" s="22">
        <v>2.3199999999999998</v>
      </c>
      <c r="X6" s="22">
        <v>2.0670000000000002</v>
      </c>
      <c r="Y6" s="22">
        <v>2.1399999999999997</v>
      </c>
      <c r="Z6" s="22">
        <v>2.2330000000000001</v>
      </c>
      <c r="AA6" s="22">
        <v>2.3330000000000002</v>
      </c>
      <c r="AB6" s="22">
        <v>2.1800000000000002</v>
      </c>
      <c r="AC6" s="22">
        <v>2.2113</v>
      </c>
      <c r="AD6" s="152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2.3686635838582837</v>
      </c>
      <c r="E7" s="11">
        <v>2.3460000000000001</v>
      </c>
      <c r="F7" s="11">
        <v>2.109</v>
      </c>
      <c r="G7" s="11">
        <v>2.3050000000000002</v>
      </c>
      <c r="H7" s="11">
        <v>2.056</v>
      </c>
      <c r="I7" s="11">
        <v>2.2342953570748301</v>
      </c>
      <c r="J7" s="11">
        <v>2.0499999999999998</v>
      </c>
      <c r="K7" s="11">
        <v>2.38</v>
      </c>
      <c r="L7" s="11">
        <v>2.31</v>
      </c>
      <c r="M7" s="11">
        <v>2.23</v>
      </c>
      <c r="N7" s="11">
        <v>2.29</v>
      </c>
      <c r="O7" s="11">
        <v>2.27</v>
      </c>
      <c r="P7" s="11">
        <v>2.23</v>
      </c>
      <c r="Q7" s="11">
        <v>2.2425000000000002</v>
      </c>
      <c r="R7" s="11">
        <v>2.2333333333333334</v>
      </c>
      <c r="S7" s="148">
        <v>2.5030000000000001</v>
      </c>
      <c r="T7" s="11">
        <v>2.06</v>
      </c>
      <c r="U7" s="11">
        <v>2.234</v>
      </c>
      <c r="V7" s="11">
        <v>2.2530000000000001</v>
      </c>
      <c r="W7" s="11">
        <v>2.33</v>
      </c>
      <c r="X7" s="11">
        <v>2.044</v>
      </c>
      <c r="Y7" s="11">
        <v>2.16</v>
      </c>
      <c r="Z7" s="11">
        <v>2.2320000000000002</v>
      </c>
      <c r="AA7" s="11">
        <v>2.3780000000000001</v>
      </c>
      <c r="AB7" s="11">
        <v>2.19</v>
      </c>
      <c r="AC7" s="11">
        <v>2.2113</v>
      </c>
      <c r="AD7" s="152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2.2540338829309006</v>
      </c>
      <c r="E8" s="11">
        <v>2.371</v>
      </c>
      <c r="F8" s="11">
        <v>2.117</v>
      </c>
      <c r="G8" s="11">
        <v>2.214</v>
      </c>
      <c r="H8" s="11">
        <v>2.1339999999999999</v>
      </c>
      <c r="I8" s="11">
        <v>2.2345641083333332</v>
      </c>
      <c r="J8" s="11">
        <v>2.1</v>
      </c>
      <c r="K8" s="11">
        <v>2.48</v>
      </c>
      <c r="L8" s="11">
        <v>2.31</v>
      </c>
      <c r="M8" s="11">
        <v>2.2599999999999998</v>
      </c>
      <c r="N8" s="11">
        <v>2.2799999999999998</v>
      </c>
      <c r="O8" s="11">
        <v>2.27</v>
      </c>
      <c r="P8" s="11">
        <v>2.27</v>
      </c>
      <c r="Q8" s="11">
        <v>2.331925</v>
      </c>
      <c r="R8" s="11">
        <v>2.1733333333333333</v>
      </c>
      <c r="S8" s="148">
        <v>2.4419938950152624</v>
      </c>
      <c r="T8" s="11">
        <v>2.1</v>
      </c>
      <c r="U8" s="11">
        <v>2.2549999999999999</v>
      </c>
      <c r="V8" s="11">
        <v>2.27</v>
      </c>
      <c r="W8" s="11">
        <v>2.2799999999999998</v>
      </c>
      <c r="X8" s="11">
        <v>2.1219999999999999</v>
      </c>
      <c r="Y8" s="11">
        <v>2.2800000000000002</v>
      </c>
      <c r="Z8" s="11">
        <v>2.294</v>
      </c>
      <c r="AA8" s="11">
        <v>2.367</v>
      </c>
      <c r="AB8" s="11">
        <v>2.15</v>
      </c>
      <c r="AC8" s="11">
        <v>2.1967400000000001</v>
      </c>
      <c r="AD8" s="152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2.3803831834671092</v>
      </c>
      <c r="E9" s="11">
        <v>2.36</v>
      </c>
      <c r="F9" s="11">
        <v>2.14</v>
      </c>
      <c r="G9" s="11">
        <v>2.2010000000000001</v>
      </c>
      <c r="H9" s="11">
        <v>2.0760000000000001</v>
      </c>
      <c r="I9" s="11">
        <v>2.2017168224999999</v>
      </c>
      <c r="J9" s="11">
        <v>2.33</v>
      </c>
      <c r="K9" s="11">
        <v>2.48</v>
      </c>
      <c r="L9" s="11">
        <v>2.2999999999999998</v>
      </c>
      <c r="M9" s="11">
        <v>2.2200000000000002</v>
      </c>
      <c r="N9" s="11">
        <v>2.25</v>
      </c>
      <c r="O9" s="11">
        <v>2.2400000000000002</v>
      </c>
      <c r="P9" s="11">
        <v>2.2200000000000002</v>
      </c>
      <c r="Q9" s="11">
        <v>2.3489249999999999</v>
      </c>
      <c r="R9" s="11">
        <v>2.15</v>
      </c>
      <c r="S9" s="148">
        <v>2.5266666666666668</v>
      </c>
      <c r="T9" s="11">
        <v>2.1800000000000002</v>
      </c>
      <c r="U9" s="11">
        <v>2.2510000000000003</v>
      </c>
      <c r="V9" s="11">
        <v>2.198</v>
      </c>
      <c r="W9" s="11">
        <v>2.29</v>
      </c>
      <c r="X9" s="11">
        <v>2.117</v>
      </c>
      <c r="Y9" s="11">
        <v>2.1500000000000004</v>
      </c>
      <c r="Z9" s="11">
        <v>2.2879999999999998</v>
      </c>
      <c r="AA9" s="11">
        <v>2.262</v>
      </c>
      <c r="AB9" s="11">
        <v>2.2000000000000002</v>
      </c>
      <c r="AC9" s="11">
        <v>2.1252</v>
      </c>
      <c r="AD9" s="152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2.2270528785326911</v>
      </c>
      <c r="BN9" s="28"/>
    </row>
    <row r="10" spans="1:66">
      <c r="A10" s="30"/>
      <c r="B10" s="19">
        <v>1</v>
      </c>
      <c r="C10" s="9">
        <v>5</v>
      </c>
      <c r="D10" s="10">
        <v>2.2962296355629181</v>
      </c>
      <c r="E10" s="11">
        <v>2.2719999999999998</v>
      </c>
      <c r="F10" s="11">
        <v>2.11</v>
      </c>
      <c r="G10" s="11">
        <v>2.3649999999999998</v>
      </c>
      <c r="H10" s="11">
        <v>2.089</v>
      </c>
      <c r="I10" s="11">
        <v>2.2002949182993197</v>
      </c>
      <c r="J10" s="11">
        <v>2.2000000000000002</v>
      </c>
      <c r="K10" s="11">
        <v>2.42</v>
      </c>
      <c r="L10" s="11">
        <v>2.31</v>
      </c>
      <c r="M10" s="11">
        <v>2.17</v>
      </c>
      <c r="N10" s="11">
        <v>2.29</v>
      </c>
      <c r="O10" s="11">
        <v>2.2799999999999998</v>
      </c>
      <c r="P10" s="11">
        <v>2.2599999999999998</v>
      </c>
      <c r="Q10" s="11">
        <v>2.3187500000000001</v>
      </c>
      <c r="R10" s="11">
        <v>2.14</v>
      </c>
      <c r="S10" s="148">
        <v>2.5664615030774542</v>
      </c>
      <c r="T10" s="11">
        <v>2.23</v>
      </c>
      <c r="U10" s="11">
        <v>2.2350000000000003</v>
      </c>
      <c r="V10" s="11">
        <v>2.0419999999999998</v>
      </c>
      <c r="W10" s="11">
        <v>2.2599999999999998</v>
      </c>
      <c r="X10" s="11">
        <v>2.0590000000000002</v>
      </c>
      <c r="Y10" s="11">
        <v>2.2199999999999998</v>
      </c>
      <c r="Z10" s="11">
        <v>2.1739999999999999</v>
      </c>
      <c r="AA10" s="11">
        <v>2.2679999999999998</v>
      </c>
      <c r="AB10" s="11">
        <v>2.19</v>
      </c>
      <c r="AC10" s="11">
        <v>2.2135799999999999</v>
      </c>
      <c r="AD10" s="152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2.3546323510869342</v>
      </c>
      <c r="E11" s="11">
        <v>2.3330000000000002</v>
      </c>
      <c r="F11" s="11">
        <v>2.1589999999999998</v>
      </c>
      <c r="G11" s="11">
        <v>2.2840000000000003</v>
      </c>
      <c r="H11" s="11">
        <v>2.1629999999999998</v>
      </c>
      <c r="I11" s="11">
        <v>2.2293127360119049</v>
      </c>
      <c r="J11" s="11">
        <v>2.0699999999999998</v>
      </c>
      <c r="K11" s="11">
        <v>2.23</v>
      </c>
      <c r="L11" s="11">
        <v>2.31</v>
      </c>
      <c r="M11" s="11">
        <v>2.16</v>
      </c>
      <c r="N11" s="11">
        <v>2.21</v>
      </c>
      <c r="O11" s="11">
        <v>2.23</v>
      </c>
      <c r="P11" s="11">
        <v>2.2599999999999998</v>
      </c>
      <c r="Q11" s="11">
        <v>2.2499750000000001</v>
      </c>
      <c r="R11" s="11">
        <v>2.09</v>
      </c>
      <c r="S11" s="148">
        <v>2.5439554807790863</v>
      </c>
      <c r="T11" s="11">
        <v>2.16</v>
      </c>
      <c r="U11" s="11">
        <v>2.2630000000000003</v>
      </c>
      <c r="V11" s="11">
        <v>2.2330000000000001</v>
      </c>
      <c r="W11" s="11">
        <v>2.2799999999999998</v>
      </c>
      <c r="X11" s="11">
        <v>2.081</v>
      </c>
      <c r="Y11" s="11">
        <v>2.2199999999999998</v>
      </c>
      <c r="Z11" s="11">
        <v>2.1890000000000001</v>
      </c>
      <c r="AA11" s="11">
        <v>2.3050000000000002</v>
      </c>
      <c r="AB11" s="11">
        <v>2.1800000000000002</v>
      </c>
      <c r="AC11" s="11">
        <v>2.0958000000000001</v>
      </c>
      <c r="AD11" s="152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2.3647612660129029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52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2.3288814209620519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52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2.2342207422185223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52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2.4287569539861065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52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2.3648826002054046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52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2.4559258095189778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52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2.3341192811348601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52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2.4265307837130923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52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2.350189252152731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52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2.3239436706786405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52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2.3603930720900315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52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2.3675385267762632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52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2.4121878313150731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52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2.3922281525556595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52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267</v>
      </c>
      <c r="C26" s="12"/>
      <c r="D26" s="23">
        <v>2.3614813657815792</v>
      </c>
      <c r="E26" s="23">
        <v>2.3371666666666666</v>
      </c>
      <c r="F26" s="23">
        <v>2.1248333333333331</v>
      </c>
      <c r="G26" s="23">
        <v>2.2666666666666671</v>
      </c>
      <c r="H26" s="23">
        <v>2.1025000000000005</v>
      </c>
      <c r="I26" s="23">
        <v>2.2223004736734695</v>
      </c>
      <c r="J26" s="23">
        <v>2.1683333333333334</v>
      </c>
      <c r="K26" s="23">
        <v>2.4133333333333336</v>
      </c>
      <c r="L26" s="23">
        <v>2.31</v>
      </c>
      <c r="M26" s="23">
        <v>2.2133333333333334</v>
      </c>
      <c r="N26" s="23">
        <v>2.2600000000000002</v>
      </c>
      <c r="O26" s="23">
        <v>2.2516666666666665</v>
      </c>
      <c r="P26" s="23">
        <v>2.2516666666666665</v>
      </c>
      <c r="Q26" s="23">
        <v>2.2883708333333335</v>
      </c>
      <c r="R26" s="23">
        <v>2.1544444444444446</v>
      </c>
      <c r="S26" s="23">
        <v>2.525220187071588</v>
      </c>
      <c r="T26" s="23">
        <v>2.15</v>
      </c>
      <c r="U26" s="23">
        <v>2.2399999999999998</v>
      </c>
      <c r="V26" s="23">
        <v>2.2135000000000002</v>
      </c>
      <c r="W26" s="23">
        <v>2.293333333333333</v>
      </c>
      <c r="X26" s="23">
        <v>2.081666666666667</v>
      </c>
      <c r="Y26" s="23">
        <v>2.1949999999999998</v>
      </c>
      <c r="Z26" s="23">
        <v>2.2349999999999999</v>
      </c>
      <c r="AA26" s="23">
        <v>2.3188333333333335</v>
      </c>
      <c r="AB26" s="23">
        <v>2.1816666666666662</v>
      </c>
      <c r="AC26" s="23">
        <v>2.1756533333333334</v>
      </c>
      <c r="AD26" s="152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268</v>
      </c>
      <c r="C27" s="29"/>
      <c r="D27" s="11">
        <v>2.3648219331091536</v>
      </c>
      <c r="E27" s="11">
        <v>2.3435000000000001</v>
      </c>
      <c r="F27" s="11">
        <v>2.1154999999999999</v>
      </c>
      <c r="G27" s="11">
        <v>2.2575000000000003</v>
      </c>
      <c r="H27" s="11">
        <v>2.093</v>
      </c>
      <c r="I27" s="11">
        <v>2.2314658179166669</v>
      </c>
      <c r="J27" s="11">
        <v>2.1500000000000004</v>
      </c>
      <c r="K27" s="11">
        <v>2.4500000000000002</v>
      </c>
      <c r="L27" s="11">
        <v>2.31</v>
      </c>
      <c r="M27" s="11">
        <v>2.2250000000000001</v>
      </c>
      <c r="N27" s="11">
        <v>2.2649999999999997</v>
      </c>
      <c r="O27" s="11">
        <v>2.2549999999999999</v>
      </c>
      <c r="P27" s="11">
        <v>2.2599999999999998</v>
      </c>
      <c r="Q27" s="11">
        <v>2.2843625000000003</v>
      </c>
      <c r="R27" s="11">
        <v>2.145</v>
      </c>
      <c r="S27" s="11">
        <v>2.5353110737228768</v>
      </c>
      <c r="T27" s="11">
        <v>2.165</v>
      </c>
      <c r="U27" s="11">
        <v>2.2430000000000003</v>
      </c>
      <c r="V27" s="11">
        <v>2.2430000000000003</v>
      </c>
      <c r="W27" s="11">
        <v>2.2850000000000001</v>
      </c>
      <c r="X27" s="11">
        <v>2.0739999999999998</v>
      </c>
      <c r="Y27" s="11">
        <v>2.19</v>
      </c>
      <c r="Z27" s="11">
        <v>2.2324999999999999</v>
      </c>
      <c r="AA27" s="11">
        <v>2.319</v>
      </c>
      <c r="AB27" s="11">
        <v>2.1850000000000001</v>
      </c>
      <c r="AC27" s="11">
        <v>2.2040199999999999</v>
      </c>
      <c r="AD27" s="152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269</v>
      </c>
      <c r="C28" s="29"/>
      <c r="D28" s="24">
        <v>5.7080733725875937E-2</v>
      </c>
      <c r="E28" s="24">
        <v>3.4706867716154839E-2</v>
      </c>
      <c r="F28" s="24">
        <v>2.0232811635229202E-2</v>
      </c>
      <c r="G28" s="24">
        <v>6.2924293136011167E-2</v>
      </c>
      <c r="H28" s="24">
        <v>3.9317934838950949E-2</v>
      </c>
      <c r="I28" s="24">
        <v>1.6610139791154954E-2</v>
      </c>
      <c r="J28" s="24">
        <v>0.11303391821336937</v>
      </c>
      <c r="K28" s="24">
        <v>9.9532239333126007E-2</v>
      </c>
      <c r="L28" s="24">
        <v>6.324555320336764E-3</v>
      </c>
      <c r="M28" s="24">
        <v>3.9832984656772381E-2</v>
      </c>
      <c r="N28" s="24">
        <v>3.2249030993194171E-2</v>
      </c>
      <c r="O28" s="24">
        <v>2.4832774042918795E-2</v>
      </c>
      <c r="P28" s="24">
        <v>2.1369760566432729E-2</v>
      </c>
      <c r="Q28" s="24">
        <v>5.0174040640222205E-2</v>
      </c>
      <c r="R28" s="24">
        <v>4.7265992786294862E-2</v>
      </c>
      <c r="S28" s="24">
        <v>4.777522565840802E-2</v>
      </c>
      <c r="T28" s="24">
        <v>6.0663003552412387E-2</v>
      </c>
      <c r="U28" s="24">
        <v>2.181742422927152E-2</v>
      </c>
      <c r="V28" s="24">
        <v>8.9328047107277667E-2</v>
      </c>
      <c r="W28" s="24">
        <v>2.6583202716502594E-2</v>
      </c>
      <c r="X28" s="24">
        <v>3.1696477196475038E-2</v>
      </c>
      <c r="Y28" s="24">
        <v>5.4313902456001095E-2</v>
      </c>
      <c r="Z28" s="24">
        <v>4.9274739979019648E-2</v>
      </c>
      <c r="AA28" s="24">
        <v>4.9044537582351347E-2</v>
      </c>
      <c r="AB28" s="24">
        <v>1.7224014243685137E-2</v>
      </c>
      <c r="AC28" s="24">
        <v>5.1665351897249905E-2</v>
      </c>
      <c r="AD28" s="204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30"/>
      <c r="B29" s="3" t="s">
        <v>86</v>
      </c>
      <c r="C29" s="29"/>
      <c r="D29" s="13">
        <v>2.4171579142223693E-2</v>
      </c>
      <c r="E29" s="13">
        <v>1.4849975490046997E-2</v>
      </c>
      <c r="F29" s="13">
        <v>9.5220699514766034E-3</v>
      </c>
      <c r="G29" s="13">
        <v>2.7760717560004922E-2</v>
      </c>
      <c r="H29" s="13">
        <v>1.8700563538145514E-2</v>
      </c>
      <c r="I29" s="13">
        <v>7.4742997123599317E-3</v>
      </c>
      <c r="J29" s="13">
        <v>5.212940117449779E-2</v>
      </c>
      <c r="K29" s="13">
        <v>4.1242640607648894E-2</v>
      </c>
      <c r="L29" s="13">
        <v>2.7379027360765213E-3</v>
      </c>
      <c r="M29" s="13">
        <v>1.7996830417216437E-2</v>
      </c>
      <c r="N29" s="13">
        <v>1.4269482740351402E-2</v>
      </c>
      <c r="O29" s="13">
        <v>1.1028619116026112E-2</v>
      </c>
      <c r="P29" s="13">
        <v>9.4906412582232702E-3</v>
      </c>
      <c r="Q29" s="13">
        <v>2.1925659910258806E-2</v>
      </c>
      <c r="R29" s="13">
        <v>2.1938831102457645E-2</v>
      </c>
      <c r="S29" s="13">
        <v>1.8919231638889804E-2</v>
      </c>
      <c r="T29" s="13">
        <v>2.8215350489494133E-2</v>
      </c>
      <c r="U29" s="13">
        <v>9.7399215309247871E-3</v>
      </c>
      <c r="V29" s="13">
        <v>4.0356018571166774E-2</v>
      </c>
      <c r="W29" s="13">
        <v>1.1591512812428458E-2</v>
      </c>
      <c r="X29" s="13">
        <v>1.522649024650522E-2</v>
      </c>
      <c r="Y29" s="13">
        <v>2.4744374695216901E-2</v>
      </c>
      <c r="Z29" s="13">
        <v>2.2046863525288434E-2</v>
      </c>
      <c r="AA29" s="13">
        <v>2.1150522927773165E-2</v>
      </c>
      <c r="AB29" s="13">
        <v>7.8948881178083144E-3</v>
      </c>
      <c r="AC29" s="13">
        <v>2.3747051566387675E-2</v>
      </c>
      <c r="AD29" s="152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270</v>
      </c>
      <c r="C30" s="29"/>
      <c r="D30" s="13">
        <v>6.0361605485298231E-2</v>
      </c>
      <c r="E30" s="13">
        <v>4.9443724123211963E-2</v>
      </c>
      <c r="F30" s="13">
        <v>-4.5899020263365231E-2</v>
      </c>
      <c r="G30" s="13">
        <v>1.7787538192661101E-2</v>
      </c>
      <c r="H30" s="13">
        <v>-5.5927221007322059E-2</v>
      </c>
      <c r="I30" s="13">
        <v>-2.133943430365548E-3</v>
      </c>
      <c r="J30" s="13">
        <v>-2.6366480008344184E-2</v>
      </c>
      <c r="K30" s="13">
        <v>8.364437889924492E-2</v>
      </c>
      <c r="L30" s="13">
        <v>3.7245241128696982E-2</v>
      </c>
      <c r="M30" s="13">
        <v>-6.1604038824605301E-3</v>
      </c>
      <c r="N30" s="13">
        <v>1.4794045433270897E-2</v>
      </c>
      <c r="O30" s="13">
        <v>1.1052179484032809E-2</v>
      </c>
      <c r="P30" s="13">
        <v>1.1052179484032809E-2</v>
      </c>
      <c r="Q30" s="13">
        <v>2.7533228057450509E-2</v>
      </c>
      <c r="R30" s="13">
        <v>-3.2602923257073702E-2</v>
      </c>
      <c r="S30" s="13">
        <v>0.13388425187970676</v>
      </c>
      <c r="T30" s="13">
        <v>-3.4598585096667245E-2</v>
      </c>
      <c r="U30" s="13">
        <v>5.8135671551000634E-3</v>
      </c>
      <c r="V30" s="13">
        <v>-6.0855665634756972E-3</v>
      </c>
      <c r="W30" s="13">
        <v>2.9761509230221472E-2</v>
      </c>
      <c r="X30" s="13">
        <v>-6.528188588041639E-2</v>
      </c>
      <c r="Y30" s="13">
        <v>-1.4392508970783591E-2</v>
      </c>
      <c r="Z30" s="13">
        <v>3.5684475855575215E-3</v>
      </c>
      <c r="AA30" s="13">
        <v>4.1211619034889013E-2</v>
      </c>
      <c r="AB30" s="13">
        <v>-2.0379494489564109E-2</v>
      </c>
      <c r="AC30" s="13">
        <v>-2.3079624958533773E-2</v>
      </c>
      <c r="AD30" s="152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271</v>
      </c>
      <c r="C31" s="47"/>
      <c r="D31" s="45" t="s">
        <v>272</v>
      </c>
      <c r="E31" s="45">
        <v>1.18</v>
      </c>
      <c r="F31" s="45">
        <v>1.27</v>
      </c>
      <c r="G31" s="45">
        <v>0.37</v>
      </c>
      <c r="H31" s="45">
        <v>1.53</v>
      </c>
      <c r="I31" s="45">
        <v>0.15</v>
      </c>
      <c r="J31" s="45">
        <v>0.77</v>
      </c>
      <c r="K31" s="45">
        <v>2.06</v>
      </c>
      <c r="L31" s="45">
        <v>0.87</v>
      </c>
      <c r="M31" s="45">
        <v>0.25</v>
      </c>
      <c r="N31" s="45">
        <v>0.28999999999999998</v>
      </c>
      <c r="O31" s="45">
        <v>0.19</v>
      </c>
      <c r="P31" s="45">
        <v>0.19</v>
      </c>
      <c r="Q31" s="45">
        <v>0.62</v>
      </c>
      <c r="R31" s="45">
        <v>0.93</v>
      </c>
      <c r="S31" s="45">
        <v>3.35</v>
      </c>
      <c r="T31" s="45">
        <v>0.98</v>
      </c>
      <c r="U31" s="45">
        <v>0.06</v>
      </c>
      <c r="V31" s="45">
        <v>0.25</v>
      </c>
      <c r="W31" s="45">
        <v>0.67</v>
      </c>
      <c r="X31" s="45">
        <v>1.77</v>
      </c>
      <c r="Y31" s="45">
        <v>0.46</v>
      </c>
      <c r="Z31" s="45">
        <v>0</v>
      </c>
      <c r="AA31" s="45">
        <v>0.97</v>
      </c>
      <c r="AB31" s="45">
        <v>0.62</v>
      </c>
      <c r="AC31" s="45">
        <v>0.69</v>
      </c>
      <c r="AD31" s="152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C25">
    <cfRule type="expression" dxfId="32" priority="3">
      <formula>AND($B6&lt;&gt;$B5,NOT(ISBLANK(INDIRECT(Anlyt_LabRefThisCol))))</formula>
    </cfRule>
  </conditionalFormatting>
  <conditionalFormatting sqref="C2:AC31">
    <cfRule type="expression" dxfId="31" priority="1" stopIfTrue="1">
      <formula>AND(ISBLANK(INDIRECT(Anlyt_LabRefLastCol)),ISBLANK(INDIRECT(Anlyt_LabRefThisCol)))</formula>
    </cfRule>
    <cfRule type="expression" dxfId="3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94286-AF82-4791-95F3-E24C6AA8114A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467</v>
      </c>
      <c r="BM1" s="28" t="s">
        <v>67</v>
      </c>
    </row>
    <row r="2" spans="1:66" ht="15">
      <c r="A2" s="25" t="s">
        <v>98</v>
      </c>
      <c r="B2" s="18" t="s">
        <v>114</v>
      </c>
      <c r="C2" s="15" t="s">
        <v>115</v>
      </c>
      <c r="D2" s="14" t="s">
        <v>233</v>
      </c>
      <c r="E2" s="16" t="s">
        <v>233</v>
      </c>
      <c r="F2" s="15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234</v>
      </c>
      <c r="C3" s="9" t="s">
        <v>234</v>
      </c>
      <c r="D3" s="149" t="s">
        <v>235</v>
      </c>
      <c r="E3" s="150" t="s">
        <v>273</v>
      </c>
      <c r="F3" s="15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117</v>
      </c>
      <c r="E4" s="10" t="s">
        <v>262</v>
      </c>
      <c r="F4" s="15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264</v>
      </c>
      <c r="E5" s="26" t="s">
        <v>265</v>
      </c>
      <c r="F5" s="152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2.4311253154051187</v>
      </c>
      <c r="E6" s="22">
        <v>2.16</v>
      </c>
      <c r="F6" s="152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2.3686635838582837</v>
      </c>
      <c r="E7" s="11">
        <v>2.2599999999999998</v>
      </c>
      <c r="F7" s="152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2.2540338829309006</v>
      </c>
      <c r="E8" s="11">
        <v>2.12</v>
      </c>
      <c r="F8" s="152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2.3803831834671092</v>
      </c>
      <c r="E9" s="11">
        <v>2.2200000000000002</v>
      </c>
      <c r="F9" s="152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2.2129411764705882</v>
      </c>
      <c r="BN9" s="28"/>
    </row>
    <row r="10" spans="1:66">
      <c r="A10" s="30"/>
      <c r="B10" s="19">
        <v>1</v>
      </c>
      <c r="C10" s="9">
        <v>5</v>
      </c>
      <c r="D10" s="10">
        <v>2.2962296355629181</v>
      </c>
      <c r="E10" s="11">
        <v>2.23</v>
      </c>
      <c r="F10" s="152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2.3546323510869342</v>
      </c>
      <c r="E11" s="153">
        <v>2.46</v>
      </c>
      <c r="F11" s="152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>
        <v>2</v>
      </c>
      <c r="C12" s="9">
        <v>7</v>
      </c>
      <c r="D12" s="10">
        <v>2.3647612660129029</v>
      </c>
      <c r="E12" s="11">
        <v>2.23</v>
      </c>
      <c r="F12" s="152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>
        <v>2</v>
      </c>
      <c r="C13" s="9">
        <v>8</v>
      </c>
      <c r="D13" s="10">
        <v>2.3288814209620519</v>
      </c>
      <c r="E13" s="11">
        <v>2.2000000000000002</v>
      </c>
      <c r="F13" s="15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>
        <v>2</v>
      </c>
      <c r="C14" s="9">
        <v>9</v>
      </c>
      <c r="D14" s="10">
        <v>2.2342207422185223</v>
      </c>
      <c r="E14" s="11">
        <v>2.2400000000000002</v>
      </c>
      <c r="F14" s="152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>
        <v>2</v>
      </c>
      <c r="C15" s="9">
        <v>10</v>
      </c>
      <c r="D15" s="10">
        <v>2.4287569539861065</v>
      </c>
      <c r="E15" s="11">
        <v>2.25</v>
      </c>
      <c r="F15" s="15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>
        <v>2</v>
      </c>
      <c r="C16" s="9">
        <v>11</v>
      </c>
      <c r="D16" s="10">
        <v>2.3648826002054046</v>
      </c>
      <c r="E16" s="11">
        <v>2.29</v>
      </c>
      <c r="F16" s="15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>
        <v>2</v>
      </c>
      <c r="C17" s="9">
        <v>12</v>
      </c>
      <c r="D17" s="10">
        <v>2.4559258095189778</v>
      </c>
      <c r="E17" s="11">
        <v>2.31</v>
      </c>
      <c r="F17" s="152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>
        <v>3</v>
      </c>
      <c r="C18" s="9">
        <v>13</v>
      </c>
      <c r="D18" s="10">
        <v>2.3341192811348601</v>
      </c>
      <c r="E18" s="11">
        <v>2.15</v>
      </c>
      <c r="F18" s="15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>
        <v>3</v>
      </c>
      <c r="C19" s="9">
        <v>14</v>
      </c>
      <c r="D19" s="10">
        <v>2.4265307837130923</v>
      </c>
      <c r="E19" s="11">
        <v>2.17</v>
      </c>
      <c r="F19" s="15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>
        <v>3</v>
      </c>
      <c r="C20" s="9">
        <v>15</v>
      </c>
      <c r="D20" s="10">
        <v>2.350189252152731</v>
      </c>
      <c r="E20" s="11">
        <v>2.16</v>
      </c>
      <c r="F20" s="15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>
        <v>3</v>
      </c>
      <c r="C21" s="9">
        <v>16</v>
      </c>
      <c r="D21" s="10">
        <v>2.3239436706786405</v>
      </c>
      <c r="E21" s="11">
        <v>2.16</v>
      </c>
      <c r="F21" s="15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>
        <v>3</v>
      </c>
      <c r="C22" s="9">
        <v>17</v>
      </c>
      <c r="D22" s="10">
        <v>2.3603930720900315</v>
      </c>
      <c r="E22" s="11">
        <v>2.19</v>
      </c>
      <c r="F22" s="152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>
        <v>3</v>
      </c>
      <c r="C23" s="9">
        <v>18</v>
      </c>
      <c r="D23" s="10">
        <v>2.3675385267762632</v>
      </c>
      <c r="E23" s="11">
        <v>2.2799999999999998</v>
      </c>
      <c r="F23" s="152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2.4121878313150731</v>
      </c>
      <c r="E24" s="11"/>
      <c r="F24" s="152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2.3922281525556595</v>
      </c>
      <c r="E25" s="11"/>
      <c r="F25" s="152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267</v>
      </c>
      <c r="C26" s="12"/>
      <c r="D26" s="23">
        <v>2.3614813657815792</v>
      </c>
      <c r="E26" s="23">
        <v>2.2266666666666657</v>
      </c>
      <c r="F26" s="152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268</v>
      </c>
      <c r="C27" s="29"/>
      <c r="D27" s="11">
        <v>2.3648219331091536</v>
      </c>
      <c r="E27" s="11">
        <v>2.2250000000000001</v>
      </c>
      <c r="F27" s="152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269</v>
      </c>
      <c r="C28" s="29"/>
      <c r="D28" s="24">
        <v>5.7080733725875937E-2</v>
      </c>
      <c r="E28" s="24">
        <v>7.8963878562587408E-2</v>
      </c>
      <c r="F28" s="204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30"/>
      <c r="B29" s="3" t="s">
        <v>86</v>
      </c>
      <c r="C29" s="29"/>
      <c r="D29" s="13">
        <v>2.4171579142223693E-2</v>
      </c>
      <c r="E29" s="13">
        <v>3.5462819713736875E-2</v>
      </c>
      <c r="F29" s="152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270</v>
      </c>
      <c r="C30" s="29"/>
      <c r="D30" s="13">
        <v>6.7123424196885884E-2</v>
      </c>
      <c r="E30" s="13">
        <v>6.2023746234267652E-3</v>
      </c>
      <c r="F30" s="152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271</v>
      </c>
      <c r="C31" s="47"/>
      <c r="D31" s="45" t="s">
        <v>272</v>
      </c>
      <c r="E31" s="45" t="s">
        <v>272</v>
      </c>
      <c r="F31" s="152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E25">
    <cfRule type="expression" dxfId="29" priority="3">
      <formula>AND($B6&lt;&gt;$B5,NOT(ISBLANK(INDIRECT(Anlyt_LabRefThisCol))))</formula>
    </cfRule>
  </conditionalFormatting>
  <conditionalFormatting sqref="C2:E31">
    <cfRule type="expression" dxfId="28" priority="1" stopIfTrue="1">
      <formula>AND(ISBLANK(INDIRECT(Anlyt_LabRefLastCol)),ISBLANK(INDIRECT(Anlyt_LabRefThisCol)))</formula>
    </cfRule>
    <cfRule type="expression" dxfId="27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EA96E-D94B-40C9-A942-E03D168BF12C}">
  <sheetPr codeName="Sheet13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6" width="11.28515625" style="2" bestFit="1" customWidth="1"/>
    <col min="17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468</v>
      </c>
      <c r="BM1" s="28" t="s">
        <v>67</v>
      </c>
    </row>
    <row r="2" spans="1:66" ht="15">
      <c r="A2" s="25" t="s">
        <v>98</v>
      </c>
      <c r="B2" s="18" t="s">
        <v>114</v>
      </c>
      <c r="C2" s="15" t="s">
        <v>115</v>
      </c>
      <c r="D2" s="14" t="s">
        <v>233</v>
      </c>
      <c r="E2" s="16" t="s">
        <v>233</v>
      </c>
      <c r="F2" s="17" t="s">
        <v>233</v>
      </c>
      <c r="G2" s="17" t="s">
        <v>233</v>
      </c>
      <c r="H2" s="17" t="s">
        <v>233</v>
      </c>
      <c r="I2" s="17" t="s">
        <v>233</v>
      </c>
      <c r="J2" s="17" t="s">
        <v>233</v>
      </c>
      <c r="K2" s="17" t="s">
        <v>233</v>
      </c>
      <c r="L2" s="17" t="s">
        <v>233</v>
      </c>
      <c r="M2" s="17" t="s">
        <v>233</v>
      </c>
      <c r="N2" s="17" t="s">
        <v>233</v>
      </c>
      <c r="O2" s="17" t="s">
        <v>233</v>
      </c>
      <c r="P2" s="17" t="s">
        <v>233</v>
      </c>
      <c r="Q2" s="152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234</v>
      </c>
      <c r="C3" s="9" t="s">
        <v>234</v>
      </c>
      <c r="D3" s="149" t="s">
        <v>235</v>
      </c>
      <c r="E3" s="150" t="s">
        <v>274</v>
      </c>
      <c r="F3" s="151" t="s">
        <v>275</v>
      </c>
      <c r="G3" s="151" t="s">
        <v>276</v>
      </c>
      <c r="H3" s="151" t="s">
        <v>277</v>
      </c>
      <c r="I3" s="151" t="s">
        <v>278</v>
      </c>
      <c r="J3" s="151" t="s">
        <v>279</v>
      </c>
      <c r="K3" s="151" t="s">
        <v>280</v>
      </c>
      <c r="L3" s="151" t="s">
        <v>281</v>
      </c>
      <c r="M3" s="151" t="s">
        <v>282</v>
      </c>
      <c r="N3" s="151" t="s">
        <v>283</v>
      </c>
      <c r="O3" s="151" t="s">
        <v>284</v>
      </c>
      <c r="P3" s="151" t="s">
        <v>285</v>
      </c>
      <c r="Q3" s="152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117</v>
      </c>
      <c r="E4" s="10" t="s">
        <v>286</v>
      </c>
      <c r="F4" s="11" t="s">
        <v>286</v>
      </c>
      <c r="G4" s="11" t="s">
        <v>286</v>
      </c>
      <c r="H4" s="11" t="s">
        <v>286</v>
      </c>
      <c r="I4" s="11" t="s">
        <v>286</v>
      </c>
      <c r="J4" s="11" t="s">
        <v>286</v>
      </c>
      <c r="K4" s="11" t="s">
        <v>286</v>
      </c>
      <c r="L4" s="11" t="s">
        <v>286</v>
      </c>
      <c r="M4" s="11" t="s">
        <v>286</v>
      </c>
      <c r="N4" s="11" t="s">
        <v>286</v>
      </c>
      <c r="O4" s="11" t="s">
        <v>286</v>
      </c>
      <c r="P4" s="11" t="s">
        <v>286</v>
      </c>
      <c r="Q4" s="152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264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152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2.4311253154051187</v>
      </c>
      <c r="E6" s="22">
        <v>2.29</v>
      </c>
      <c r="F6" s="22">
        <v>2.25</v>
      </c>
      <c r="G6" s="22">
        <v>2.3359999999999999</v>
      </c>
      <c r="H6" s="22">
        <v>2.3199999999999998</v>
      </c>
      <c r="I6" s="22">
        <v>2.2999999999999998</v>
      </c>
      <c r="J6" s="22">
        <v>2.2200000000000002</v>
      </c>
      <c r="K6" s="22">
        <v>2.4319999999999999</v>
      </c>
      <c r="L6" s="22">
        <v>2.2959999999999998</v>
      </c>
      <c r="M6" s="22">
        <v>2.27</v>
      </c>
      <c r="N6" s="22">
        <v>2.222</v>
      </c>
      <c r="O6" s="22">
        <v>2.2120000000000002</v>
      </c>
      <c r="P6" s="22">
        <v>2.286</v>
      </c>
      <c r="Q6" s="152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2.3686635838582837</v>
      </c>
      <c r="E7" s="11">
        <v>2.42</v>
      </c>
      <c r="F7" s="11">
        <v>2.1800000000000002</v>
      </c>
      <c r="G7" s="11">
        <v>2.3889999999999998</v>
      </c>
      <c r="H7" s="11">
        <v>2.2200000000000002</v>
      </c>
      <c r="I7" s="11">
        <v>2.34</v>
      </c>
      <c r="J7" s="11">
        <v>2.25</v>
      </c>
      <c r="K7" s="11">
        <v>2.3319999999999999</v>
      </c>
      <c r="L7" s="11">
        <v>2.3570000000000002</v>
      </c>
      <c r="M7" s="11">
        <v>2.37</v>
      </c>
      <c r="N7" s="11">
        <v>2.17</v>
      </c>
      <c r="O7" s="11">
        <v>2.2320000000000002</v>
      </c>
      <c r="P7" s="11">
        <v>2.2240000000000002</v>
      </c>
      <c r="Q7" s="152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2.2540338829309006</v>
      </c>
      <c r="E8" s="11">
        <v>2.23</v>
      </c>
      <c r="F8" s="11">
        <v>2.21</v>
      </c>
      <c r="G8" s="11">
        <v>2.282</v>
      </c>
      <c r="H8" s="11">
        <v>2.19</v>
      </c>
      <c r="I8" s="11">
        <v>2.1800000000000002</v>
      </c>
      <c r="J8" s="11">
        <v>2.2999999999999998</v>
      </c>
      <c r="K8" s="11">
        <v>2.4620000000000002</v>
      </c>
      <c r="L8" s="11">
        <v>2.173</v>
      </c>
      <c r="M8" s="11">
        <v>2.1970000000000001</v>
      </c>
      <c r="N8" s="11">
        <v>2.1819999999999999</v>
      </c>
      <c r="O8" s="11">
        <v>2.2669999999999999</v>
      </c>
      <c r="P8" s="11">
        <v>2.2749999999999999</v>
      </c>
      <c r="Q8" s="152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2.3803831834671092</v>
      </c>
      <c r="E9" s="11">
        <v>2.3199999999999998</v>
      </c>
      <c r="F9" s="11">
        <v>2.2200000000000002</v>
      </c>
      <c r="G9" s="11">
        <v>2.3650000000000002</v>
      </c>
      <c r="H9" s="11">
        <v>2.21</v>
      </c>
      <c r="I9" s="11">
        <v>2.2799999999999998</v>
      </c>
      <c r="J9" s="11">
        <v>2.2200000000000002</v>
      </c>
      <c r="K9" s="11">
        <v>2.306</v>
      </c>
      <c r="L9" s="11">
        <v>2.2309999999999999</v>
      </c>
      <c r="M9" s="11">
        <v>2.3380000000000001</v>
      </c>
      <c r="N9" s="11">
        <v>2.2690000000000001</v>
      </c>
      <c r="O9" s="11">
        <v>2.2200000000000002</v>
      </c>
      <c r="P9" s="11">
        <v>2.3140000000000001</v>
      </c>
      <c r="Q9" s="152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2.2713194444444444</v>
      </c>
      <c r="BN9" s="28"/>
    </row>
    <row r="10" spans="1:66">
      <c r="A10" s="30"/>
      <c r="B10" s="19">
        <v>1</v>
      </c>
      <c r="C10" s="9">
        <v>5</v>
      </c>
      <c r="D10" s="10">
        <v>2.2962296355629181</v>
      </c>
      <c r="E10" s="11">
        <v>2.29</v>
      </c>
      <c r="F10" s="11">
        <v>2.2599999999999998</v>
      </c>
      <c r="G10" s="11">
        <v>2.2509999999999999</v>
      </c>
      <c r="H10" s="11">
        <v>2.3199999999999998</v>
      </c>
      <c r="I10" s="11">
        <v>2.25</v>
      </c>
      <c r="J10" s="11">
        <v>2.3199999999999998</v>
      </c>
      <c r="K10" s="11">
        <v>2.359</v>
      </c>
      <c r="L10" s="11">
        <v>2.258</v>
      </c>
      <c r="M10" s="11">
        <v>2.2959999999999998</v>
      </c>
      <c r="N10" s="11">
        <v>2.2410000000000001</v>
      </c>
      <c r="O10" s="11">
        <v>2.133</v>
      </c>
      <c r="P10" s="11">
        <v>2.298</v>
      </c>
      <c r="Q10" s="152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19">
        <v>1</v>
      </c>
      <c r="C11" s="9">
        <v>6</v>
      </c>
      <c r="D11" s="10">
        <v>2.3546323510869342</v>
      </c>
      <c r="E11" s="11">
        <v>2.33</v>
      </c>
      <c r="F11" s="11">
        <v>2.23</v>
      </c>
      <c r="G11" s="11">
        <v>2.286</v>
      </c>
      <c r="H11" s="11">
        <v>2.27</v>
      </c>
      <c r="I11" s="11">
        <v>2.33</v>
      </c>
      <c r="J11" s="11">
        <v>2.12</v>
      </c>
      <c r="K11" s="11">
        <v>2.2730000000000001</v>
      </c>
      <c r="L11" s="11">
        <v>2.2770000000000001</v>
      </c>
      <c r="M11" s="11">
        <v>2.2229999999999999</v>
      </c>
      <c r="N11" s="11">
        <v>2.298</v>
      </c>
      <c r="O11" s="11">
        <v>2.254</v>
      </c>
      <c r="P11" s="11">
        <v>2.2090000000000001</v>
      </c>
      <c r="Q11" s="152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2.3647612660129029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52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2.3288814209620519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52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2.2342207422185223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52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2.4287569539861065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52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2.3648826002054046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52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2.4559258095189778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52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2.3341192811348601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52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2.4265307837130923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52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2.350189252152731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52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2.3239436706786405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52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2.3603930720900315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5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2.3675385267762632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52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2.4121878313150731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52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2.3922281525556595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52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267</v>
      </c>
      <c r="C26" s="12"/>
      <c r="D26" s="23">
        <v>2.3614813657815792</v>
      </c>
      <c r="E26" s="23">
        <v>2.3133333333333335</v>
      </c>
      <c r="F26" s="23">
        <v>2.2250000000000001</v>
      </c>
      <c r="G26" s="23">
        <v>2.3181666666666665</v>
      </c>
      <c r="H26" s="23">
        <v>2.2550000000000003</v>
      </c>
      <c r="I26" s="23">
        <v>2.2799999999999998</v>
      </c>
      <c r="J26" s="23">
        <v>2.2383333333333333</v>
      </c>
      <c r="K26" s="23">
        <v>2.3606666666666665</v>
      </c>
      <c r="L26" s="23">
        <v>2.2653333333333339</v>
      </c>
      <c r="M26" s="23">
        <v>2.2823333333333333</v>
      </c>
      <c r="N26" s="23">
        <v>2.2303333333333333</v>
      </c>
      <c r="O26" s="23">
        <v>2.2196666666666665</v>
      </c>
      <c r="P26" s="23">
        <v>2.2676666666666665</v>
      </c>
      <c r="Q26" s="152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268</v>
      </c>
      <c r="C27" s="29"/>
      <c r="D27" s="11">
        <v>2.3648219331091536</v>
      </c>
      <c r="E27" s="11">
        <v>2.3049999999999997</v>
      </c>
      <c r="F27" s="11">
        <v>2.2250000000000001</v>
      </c>
      <c r="G27" s="11">
        <v>2.3109999999999999</v>
      </c>
      <c r="H27" s="11">
        <v>2.2450000000000001</v>
      </c>
      <c r="I27" s="11">
        <v>2.29</v>
      </c>
      <c r="J27" s="11">
        <v>2.2350000000000003</v>
      </c>
      <c r="K27" s="11">
        <v>2.3454999999999999</v>
      </c>
      <c r="L27" s="11">
        <v>2.2675000000000001</v>
      </c>
      <c r="M27" s="11">
        <v>2.2829999999999999</v>
      </c>
      <c r="N27" s="11">
        <v>2.2315</v>
      </c>
      <c r="O27" s="11">
        <v>2.226</v>
      </c>
      <c r="P27" s="11">
        <v>2.2805</v>
      </c>
      <c r="Q27" s="152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269</v>
      </c>
      <c r="C28" s="29"/>
      <c r="D28" s="24">
        <v>5.7080733725875937E-2</v>
      </c>
      <c r="E28" s="24">
        <v>6.2822501276745282E-2</v>
      </c>
      <c r="F28" s="24">
        <v>2.8809720581775763E-2</v>
      </c>
      <c r="G28" s="24">
        <v>5.3633633726111324E-2</v>
      </c>
      <c r="H28" s="24">
        <v>5.6833088953531209E-2</v>
      </c>
      <c r="I28" s="24">
        <v>5.8991524815010417E-2</v>
      </c>
      <c r="J28" s="24">
        <v>7.1110243050257177E-2</v>
      </c>
      <c r="K28" s="24">
        <v>7.3287561473054E-2</v>
      </c>
      <c r="L28" s="24">
        <v>6.2027950688916624E-2</v>
      </c>
      <c r="M28" s="24">
        <v>6.6219835900330287E-2</v>
      </c>
      <c r="N28" s="24">
        <v>4.9463791470798851E-2</v>
      </c>
      <c r="O28" s="24">
        <v>4.7204519557629915E-2</v>
      </c>
      <c r="P28" s="24">
        <v>4.1965064835725714E-2</v>
      </c>
      <c r="Q28" s="204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30"/>
      <c r="B29" s="3" t="s">
        <v>86</v>
      </c>
      <c r="C29" s="29"/>
      <c r="D29" s="13">
        <v>2.4171579142223693E-2</v>
      </c>
      <c r="E29" s="13">
        <v>2.715670084009162E-2</v>
      </c>
      <c r="F29" s="13">
        <v>1.2948189025517197E-2</v>
      </c>
      <c r="G29" s="13">
        <v>2.3136228510796459E-2</v>
      </c>
      <c r="H29" s="13">
        <v>2.5203143660102529E-2</v>
      </c>
      <c r="I29" s="13">
        <v>2.5873475796057203E-2</v>
      </c>
      <c r="J29" s="13">
        <v>3.1769282077553467E-2</v>
      </c>
      <c r="K29" s="13">
        <v>3.1045281618068628E-2</v>
      </c>
      <c r="L29" s="13">
        <v>2.738137905631987E-2</v>
      </c>
      <c r="M29" s="13">
        <v>2.9014094888416952E-2</v>
      </c>
      <c r="N29" s="13">
        <v>2.2177757347540961E-2</v>
      </c>
      <c r="O29" s="13">
        <v>2.1266490264737911E-2</v>
      </c>
      <c r="P29" s="13">
        <v>1.8505834853326054E-2</v>
      </c>
      <c r="Q29" s="152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270</v>
      </c>
      <c r="C30" s="29"/>
      <c r="D30" s="13">
        <v>3.9695834752644377E-2</v>
      </c>
      <c r="E30" s="13">
        <v>1.8497569327666996E-2</v>
      </c>
      <c r="F30" s="13">
        <v>-2.0393188002568174E-2</v>
      </c>
      <c r="G30" s="13">
        <v>2.0625554162717386E-2</v>
      </c>
      <c r="H30" s="13">
        <v>-7.1850062677712989E-3</v>
      </c>
      <c r="I30" s="13">
        <v>3.8218118445592086E-3</v>
      </c>
      <c r="J30" s="13">
        <v>-1.4522885009325193E-2</v>
      </c>
      <c r="K30" s="13">
        <v>3.9337144953679459E-2</v>
      </c>
      <c r="L30" s="13">
        <v>-2.6355214480078271E-3</v>
      </c>
      <c r="M30" s="13">
        <v>4.8491148683766916E-3</v>
      </c>
      <c r="N30" s="13">
        <v>-1.8045066805271071E-2</v>
      </c>
      <c r="O30" s="13">
        <v>-2.2741309199865611E-2</v>
      </c>
      <c r="P30" s="13">
        <v>-1.6082184241905662E-3</v>
      </c>
      <c r="Q30" s="152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271</v>
      </c>
      <c r="C31" s="47"/>
      <c r="D31" s="45" t="s">
        <v>272</v>
      </c>
      <c r="E31" s="45">
        <v>0.98</v>
      </c>
      <c r="F31" s="45">
        <v>0.87</v>
      </c>
      <c r="G31" s="45">
        <v>1.08</v>
      </c>
      <c r="H31" s="45">
        <v>0.24</v>
      </c>
      <c r="I31" s="45">
        <v>0.28000000000000003</v>
      </c>
      <c r="J31" s="45">
        <v>0.59</v>
      </c>
      <c r="K31" s="45">
        <v>1.97</v>
      </c>
      <c r="L31" s="45">
        <v>0.02</v>
      </c>
      <c r="M31" s="45">
        <v>0.33</v>
      </c>
      <c r="N31" s="45">
        <v>0.76</v>
      </c>
      <c r="O31" s="45">
        <v>0.98</v>
      </c>
      <c r="P31" s="45">
        <v>0.02</v>
      </c>
      <c r="Q31" s="152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P25">
    <cfRule type="expression" dxfId="26" priority="3">
      <formula>AND($B6&lt;&gt;$B5,NOT(ISBLANK(INDIRECT(Anlyt_LabRefThisCol))))</formula>
    </cfRule>
  </conditionalFormatting>
  <conditionalFormatting sqref="C2:P31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Fire Assay (Bi)</vt:lpstr>
      <vt:lpstr>PA</vt:lpstr>
      <vt:lpstr>AR Digest 10-50g</vt:lpstr>
      <vt:lpstr>PF ICP</vt:lpstr>
      <vt:lpstr>Fusion XRF</vt:lpstr>
      <vt:lpstr>Thermograv</vt:lpstr>
      <vt:lpstr>IRC</vt:lpstr>
      <vt:lpstr>Laser Ablation</vt:lpstr>
      <vt:lpstr>4-Acid</vt:lpstr>
      <vt:lpstr>Aqua Regia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2025-12-08T04:18:11Z</dcterms:modified>
</cp:coreProperties>
</file>